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2"/>
  <workbookPr/>
  <mc:AlternateContent xmlns:mc="http://schemas.openxmlformats.org/markup-compatibility/2006">
    <mc:Choice Requires="x15">
      <x15ac:absPath xmlns:x15ac="http://schemas.microsoft.com/office/spreadsheetml/2010/11/ac" url="https://artivalre.sharepoint.com/sites/ArtivalResearch/Documentos compartidos/General/7_Proyectos/1_Proyectos en ejecución/UNICEF Prospects/5. Policy analysis/Products per country/1. Lebanon/"/>
    </mc:Choice>
  </mc:AlternateContent>
  <xr:revisionPtr revIDLastSave="8" documentId="13_ncr:1_{D8B22864-E785-45A6-94D3-6D140EDAF688}" xr6:coauthVersionLast="47" xr6:coauthVersionMax="47" xr10:uidLastSave="{C96AE614-F1B1-4545-B99E-096B5D6FE045}"/>
  <bookViews>
    <workbookView xWindow="-98" yWindow="-98" windowWidth="21795" windowHeight="13695" tabRatio="614" firstSheet="3" activeTab="3" xr2:uid="{00000000-000D-0000-FFFF-FFFF00000000}"/>
  </bookViews>
  <sheets>
    <sheet name="Tab 1 Budget summary" sheetId="1" r:id="rId1"/>
    <sheet name="Tab 2 Programme Portfolio" sheetId="2" r:id="rId2"/>
    <sheet name="Tab 3 Policy Matrix" sheetId="3" r:id="rId3"/>
    <sheet name="Tab3b UNICEF Policy Progress" sheetId="7" r:id="rId4"/>
    <sheet name="Graphs" sheetId="12" state="hidden" r:id="rId5"/>
    <sheet name="Tab 4 Risk Assessment" sheetId="4" r:id="rId6"/>
    <sheet name="Symbols" sheetId="10" state="hidden" r:id="rId7"/>
    <sheet name="Lists" sheetId="6" state="hidden" r:id="rId8"/>
    <sheet name="Tab 5 Multi-annual targets " sheetId="5" r:id="rId9"/>
  </sheets>
  <definedNames>
    <definedName name="_xlnm._FilterDatabase" localSheetId="1" hidden="1">'Tab 2 Programme Portfolio'!$A$2:$BJ$59</definedName>
    <definedName name="_Hlk88571830" localSheetId="8">'Tab 5 Multi-annual targets '!#REF!</definedName>
    <definedName name="_Hlk95981819" localSheetId="8">'Tab 5 Multi-annual targets '!#REF!</definedName>
    <definedName name="_Hlk96267063" localSheetId="8">'Tab 5 Multi-annual targets '!#REF!</definedName>
    <definedName name="_Hlk96267083" localSheetId="8">'Tab 5 Multi-annual targets '!#REF!</definedName>
    <definedName name="_Int_joejLXOw" localSheetId="8">'Tab 5 Multi-annual targets '!#REF!</definedName>
    <definedName name="_Toc1343095740" localSheetId="8">'Tab 5 Multi-annual targets '!#REF!</definedName>
    <definedName name="_Toc369500605" localSheetId="8">'Tab 5 Multi-annual targets '!#REF!</definedName>
    <definedName name="_Toc512764507" localSheetId="8">'Tab 5 Multi-annual targets '!#REF!</definedName>
    <definedName name="_Toc632574498" localSheetId="8">'Tab 5 Multi-annual targets '!#REF!</definedName>
    <definedName name="_Toc872994150" localSheetId="8">'Tab 5 Multi-annual targets '!#REF!</definedName>
    <definedName name="_Toc919062024" localSheetId="8">'Tab 5 Multi-annual targets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STnBejQF9kD0iitWgIcM1PuD+nHmoTYUrDXxxE3b8DA="/>
    </ext>
  </extLst>
</workbook>
</file>

<file path=xl/calcChain.xml><?xml version="1.0" encoding="utf-8"?>
<calcChain xmlns="http://schemas.openxmlformats.org/spreadsheetml/2006/main">
  <c r="E3" i="12" l="1"/>
  <c r="I3" i="12" s="1"/>
  <c r="E4" i="12"/>
  <c r="I4" i="12" s="1"/>
  <c r="E5" i="12"/>
  <c r="I5" i="12" s="1"/>
  <c r="E6" i="12"/>
  <c r="I6" i="12" s="1"/>
  <c r="E7" i="12"/>
  <c r="I7" i="12" s="1"/>
  <c r="E8" i="12"/>
  <c r="I8" i="12" s="1"/>
  <c r="E9" i="12"/>
  <c r="I9" i="12" s="1"/>
  <c r="E10" i="12"/>
  <c r="I10" i="12" s="1"/>
  <c r="E11" i="12"/>
  <c r="I11" i="12" s="1"/>
  <c r="E12" i="12"/>
  <c r="I12" i="12" s="1"/>
  <c r="E13" i="12"/>
  <c r="I13" i="12" s="1"/>
  <c r="E14" i="12"/>
  <c r="I14" i="12" s="1"/>
  <c r="E15" i="12"/>
  <c r="I15" i="12" s="1"/>
  <c r="E16" i="12"/>
  <c r="I16" i="12" s="1"/>
  <c r="D16" i="12"/>
  <c r="H16" i="12" s="1"/>
  <c r="C16" i="12"/>
  <c r="G16" i="12" s="1"/>
  <c r="B16" i="12"/>
  <c r="F16" i="12" s="1"/>
  <c r="D15" i="12"/>
  <c r="H15" i="12" s="1"/>
  <c r="C15" i="12"/>
  <c r="G15" i="12" s="1"/>
  <c r="B15" i="12"/>
  <c r="F15" i="12" s="1"/>
  <c r="D14" i="12"/>
  <c r="H14" i="12" s="1"/>
  <c r="C14" i="12"/>
  <c r="G14" i="12" s="1"/>
  <c r="B14" i="12"/>
  <c r="F14" i="12" s="1"/>
  <c r="D13" i="12"/>
  <c r="H13" i="12" s="1"/>
  <c r="C13" i="12"/>
  <c r="G13" i="12" s="1"/>
  <c r="B13" i="12"/>
  <c r="F13" i="12" s="1"/>
  <c r="D12" i="12"/>
  <c r="H12" i="12" s="1"/>
  <c r="C12" i="12"/>
  <c r="G12" i="12" s="1"/>
  <c r="B12" i="12"/>
  <c r="F12" i="12" s="1"/>
  <c r="D11" i="12"/>
  <c r="H11" i="12" s="1"/>
  <c r="C11" i="12"/>
  <c r="G11" i="12" s="1"/>
  <c r="B11" i="12"/>
  <c r="F11" i="12" s="1"/>
  <c r="D10" i="12"/>
  <c r="H10" i="12" s="1"/>
  <c r="C10" i="12"/>
  <c r="G10" i="12" s="1"/>
  <c r="B10" i="12"/>
  <c r="F10" i="12" s="1"/>
  <c r="D9" i="12"/>
  <c r="H9" i="12" s="1"/>
  <c r="C9" i="12"/>
  <c r="G9" i="12" s="1"/>
  <c r="B9" i="12"/>
  <c r="F9" i="12" s="1"/>
  <c r="D8" i="12"/>
  <c r="H8" i="12" s="1"/>
  <c r="C8" i="12"/>
  <c r="G8" i="12" s="1"/>
  <c r="B8" i="12"/>
  <c r="F8" i="12" s="1"/>
  <c r="D7" i="12"/>
  <c r="H7" i="12" s="1"/>
  <c r="C7" i="12"/>
  <c r="G7" i="12" s="1"/>
  <c r="B7" i="12"/>
  <c r="F7" i="12" s="1"/>
  <c r="D6" i="12"/>
  <c r="H6" i="12" s="1"/>
  <c r="C6" i="12"/>
  <c r="G6" i="12" s="1"/>
  <c r="B6" i="12"/>
  <c r="F6" i="12" s="1"/>
  <c r="D5" i="12"/>
  <c r="H5" i="12" s="1"/>
  <c r="C5" i="12"/>
  <c r="G5" i="12" s="1"/>
  <c r="B5" i="12"/>
  <c r="F5" i="12" s="1"/>
  <c r="D4" i="12"/>
  <c r="H4" i="12" s="1"/>
  <c r="C4" i="12"/>
  <c r="G4" i="12" s="1"/>
  <c r="B4" i="12"/>
  <c r="F4" i="12" s="1"/>
  <c r="D3" i="12"/>
  <c r="H3" i="12" s="1"/>
  <c r="C3" i="12"/>
  <c r="G3" i="12" s="1"/>
  <c r="B3" i="12"/>
  <c r="F3" i="12" s="1"/>
  <c r="L51" i="2"/>
  <c r="D637" i="5"/>
  <c r="D631" i="5"/>
  <c r="D625" i="5"/>
  <c r="D619" i="5"/>
  <c r="D613" i="5"/>
  <c r="D606" i="5"/>
  <c r="D600" i="5"/>
  <c r="D594" i="5"/>
  <c r="D590" i="5"/>
  <c r="D575" i="5"/>
  <c r="D568" i="5"/>
  <c r="D562" i="5"/>
  <c r="D555" i="5"/>
  <c r="D547" i="5"/>
  <c r="D541" i="5"/>
  <c r="D535" i="5"/>
  <c r="D529" i="5"/>
  <c r="D522" i="5"/>
  <c r="D516" i="5"/>
  <c r="D510" i="5"/>
  <c r="D504" i="5"/>
  <c r="D494" i="5"/>
  <c r="D487" i="5"/>
  <c r="D481" i="5"/>
  <c r="D475" i="5"/>
  <c r="D467" i="5"/>
  <c r="D461" i="5"/>
  <c r="D454" i="5"/>
  <c r="D448" i="5"/>
  <c r="D442" i="5"/>
  <c r="D436" i="5"/>
  <c r="D419" i="5"/>
  <c r="D413" i="5"/>
  <c r="D406" i="5"/>
  <c r="D400" i="5"/>
  <c r="D394" i="5"/>
  <c r="D387" i="5"/>
  <c r="D382" i="5"/>
  <c r="D375" i="5"/>
  <c r="D369" i="5"/>
  <c r="D363" i="5"/>
  <c r="D354" i="5"/>
  <c r="D348" i="5"/>
  <c r="D342" i="5"/>
  <c r="D336" i="5"/>
  <c r="D72" i="5"/>
  <c r="D66" i="5"/>
  <c r="D60" i="5"/>
  <c r="D52" i="5"/>
  <c r="D46" i="5"/>
  <c r="D40" i="5"/>
  <c r="D27" i="5"/>
  <c r="D21" i="5"/>
  <c r="D12" i="5"/>
  <c r="D6" i="5"/>
  <c r="E59" i="2"/>
  <c r="B58" i="2"/>
  <c r="B18" i="1" s="1"/>
  <c r="B7" i="1" s="1"/>
  <c r="K51" i="2"/>
  <c r="J51" i="2"/>
  <c r="B56" i="2" s="1"/>
  <c r="H51" i="2"/>
  <c r="M50" i="2"/>
  <c r="M49" i="2"/>
  <c r="I48" i="2"/>
  <c r="M48" i="2" s="1"/>
  <c r="M47" i="2"/>
  <c r="M46" i="2"/>
  <c r="M45" i="2"/>
  <c r="M44" i="2"/>
  <c r="M43" i="2"/>
  <c r="M42" i="2"/>
  <c r="M41" i="2"/>
  <c r="I40" i="2"/>
  <c r="M40" i="2" s="1"/>
  <c r="M39" i="2"/>
  <c r="I38" i="2"/>
  <c r="M38" i="2" s="1"/>
  <c r="M37" i="2"/>
  <c r="M36" i="2"/>
  <c r="M35" i="2"/>
  <c r="I34" i="2"/>
  <c r="M34" i="2" s="1"/>
  <c r="I33" i="2"/>
  <c r="M33" i="2" s="1"/>
  <c r="I32" i="2"/>
  <c r="M32" i="2" s="1"/>
  <c r="I31" i="2"/>
  <c r="M31" i="2" s="1"/>
  <c r="M30" i="2"/>
  <c r="M29" i="2"/>
  <c r="M28" i="2"/>
  <c r="M27" i="2"/>
  <c r="M26" i="2"/>
  <c r="M25" i="2"/>
  <c r="M24" i="2"/>
  <c r="M23" i="2"/>
  <c r="M22" i="2"/>
  <c r="M21" i="2"/>
  <c r="M20" i="2"/>
  <c r="M19" i="2"/>
  <c r="M18" i="2"/>
  <c r="M17" i="2"/>
  <c r="M16" i="2"/>
  <c r="I15" i="2"/>
  <c r="M15" i="2" s="1"/>
  <c r="M14" i="2"/>
  <c r="M13" i="2"/>
  <c r="M11" i="2"/>
  <c r="M10" i="2"/>
  <c r="M9" i="2"/>
  <c r="M8" i="2"/>
  <c r="M7" i="2"/>
  <c r="M6" i="2"/>
  <c r="M5" i="2"/>
  <c r="M4" i="2"/>
  <c r="I3" i="2"/>
  <c r="E36" i="1"/>
  <c r="B36" i="1"/>
  <c r="E29" i="1"/>
  <c r="B25" i="1"/>
  <c r="E18" i="1"/>
  <c r="E17" i="1"/>
  <c r="E6" i="1" s="1"/>
  <c r="B17" i="1"/>
  <c r="B6" i="1" s="1"/>
  <c r="E16" i="1"/>
  <c r="E5" i="1" s="1"/>
  <c r="B15" i="1"/>
  <c r="B5" i="1"/>
  <c r="B4" i="1"/>
  <c r="M3" i="2" l="1"/>
  <c r="I51" i="2"/>
  <c r="E8" i="1"/>
  <c r="E19" i="1"/>
  <c r="M51" i="2"/>
  <c r="B54" i="2"/>
  <c r="B59" i="2" l="1"/>
  <c r="B13" i="1"/>
  <c r="B19" i="1" l="1"/>
  <c r="B24" i="1"/>
  <c r="B29" i="1" s="1"/>
  <c r="B3" i="1" l="1"/>
  <c r="B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6" authorId="0" shapeId="0" xr:uid="{00000000-0006-0000-0000-000001000000}">
      <text>
        <r>
          <rPr>
            <sz val="12"/>
            <color theme="1"/>
            <rFont val="Calibri"/>
            <family val="2"/>
            <scheme val="minor"/>
          </rPr>
          <t>======
ID#AAAA8ZnnTTU
Palak Mittal    (2023-11-02 16:16:00)
The difference was just a presentation issue of distinguishing pure activities and management and M&amp;E cost. This has been adjusted now across the interventions; and the sum of the interventions in tab 2 (activity cost) is equal to activity cost in tab 1.</t>
        </r>
      </text>
    </comment>
  </commentList>
  <extLst>
    <ext xmlns:r="http://schemas.openxmlformats.org/officeDocument/2006/relationships" uri="GoogleSheetsCustomDataVersion2">
      <go:sheetsCustomData xmlns:go="http://customooxmlschemas.google.com/" r:id="rId1" roundtripDataSignature="AMtx7mgqHaIGxwH545BcmzBp0tkBfhkzX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9" authorId="0" shapeId="0" xr:uid="{00000000-0006-0000-0100-000001000000}">
      <text>
        <r>
          <rPr>
            <sz val="12"/>
            <color theme="1"/>
            <rFont val="Calibri"/>
            <family val="2"/>
            <scheme val="minor"/>
          </rPr>
          <t>======
ID#AAAA61hm0t4
Palak Mittal    (2023-10-08 23:48:29)
This intervention may be merged with Skilling up Lebanon above in further revisions of this document.</t>
        </r>
      </text>
    </comment>
  </commentList>
  <extLst>
    <ext xmlns:r="http://schemas.openxmlformats.org/officeDocument/2006/relationships" uri="GoogleSheetsCustomDataVersion2">
      <go:sheetsCustomData xmlns:go="http://customooxmlschemas.google.com/" r:id="rId1" roundtripDataSignature="AMtx7miZzABnbsFyTgaLlvS2ZzeGSA44HA=="/>
    </ext>
  </extLst>
</comments>
</file>

<file path=xl/sharedStrings.xml><?xml version="1.0" encoding="utf-8"?>
<sst xmlns="http://schemas.openxmlformats.org/spreadsheetml/2006/main" count="1330" uniqueCount="643">
  <si>
    <t>Table 1: Total budget MACP USD</t>
  </si>
  <si>
    <t>Table 5: Total budget OF USD</t>
  </si>
  <si>
    <r>
      <rPr>
        <b/>
        <sz val="10"/>
        <color theme="1"/>
        <rFont val="Calibri"/>
        <family val="2"/>
      </rPr>
      <t>Organization</t>
    </r>
    <r>
      <rPr>
        <sz val="10"/>
        <color theme="1"/>
        <rFont val="Calibri"/>
        <family val="2"/>
      </rPr>
      <t> </t>
    </r>
  </si>
  <si>
    <r>
      <rPr>
        <b/>
        <sz val="10"/>
        <color theme="1"/>
        <rFont val="Calibri"/>
        <family val="2"/>
      </rPr>
      <t>Total </t>
    </r>
    <r>
      <rPr>
        <sz val="10"/>
        <color theme="1"/>
        <rFont val="Calibri"/>
        <family val="2"/>
      </rPr>
      <t> </t>
    </r>
    <r>
      <rPr>
        <b/>
        <sz val="10"/>
        <color theme="1"/>
        <rFont val="Calibri"/>
        <family val="2"/>
      </rPr>
      <t>(2024-2027)</t>
    </r>
  </si>
  <si>
    <t>UNHCR </t>
  </si>
  <si>
    <t>UNICEF </t>
  </si>
  <si>
    <t>ILO                </t>
  </si>
  <si>
    <t>World Bank  </t>
  </si>
  <si>
    <t>IFC </t>
  </si>
  <si>
    <t>Total </t>
  </si>
  <si>
    <t>Table 2: Total activity costs MACP USD</t>
  </si>
  <si>
    <t>Table 6: Total activity costs OF USD</t>
  </si>
  <si>
    <t>UNICEF (Cross-sectoral costs)*</t>
  </si>
  <si>
    <t xml:space="preserve">Table 3: Indirect recovery costs MACP USD - optional </t>
  </si>
  <si>
    <t xml:space="preserve">Table 7: Indirect recovery costs OF USD - optional </t>
  </si>
  <si>
    <t>UNICEF</t>
  </si>
  <si>
    <t>Table 4: UN Levy costs MACP USD</t>
  </si>
  <si>
    <t>Table 8: UN Levy costs OF USD</t>
  </si>
  <si>
    <t xml:space="preserve">*Cross sectoral costs cover support expenses crucial for UNICEF programme implementation in Lebanon including the following: 
-        Operations costs which includes costs to keep the office going such as IT, security, transport, supply and logistics, and warehousing costs both in the Beirut office and in field offices, in addition to costs of related staff supporting the operations function of the office; 
-        Planning, monitoring, and evaluation activities and related supporting staff; 
-        Field coordination which includes expenditures related to programme coordination and monitoring at the field level in addition to sector coordination;
-        Communication costs which includes costs for activities to ensure that the communication and visibility of the donor is clearly documented and donor field visits, advocacy, outreach, referrals, are well coordinated in addition to related staff costs. 
</t>
  </si>
  <si>
    <t>Reference</t>
  </si>
  <si>
    <t>Title of Intervention</t>
  </si>
  <si>
    <t>Type of intervention</t>
  </si>
  <si>
    <t>MACP or OF</t>
  </si>
  <si>
    <t>Short description of Intervention</t>
  </si>
  <si>
    <t>Pillar</t>
  </si>
  <si>
    <t>Participating Partners (PROSPECTS only)</t>
  </si>
  <si>
    <t>UNICEF Budget (if applicable)</t>
  </si>
  <si>
    <t>UNHCR Budget (if applicable)</t>
  </si>
  <si>
    <t>ILO Budget (if applicable)</t>
  </si>
  <si>
    <t>WB Budget (if applicable)</t>
  </si>
  <si>
    <t>IFC Budget (if applicable)</t>
  </si>
  <si>
    <t>Total budget (= multi-annual)</t>
  </si>
  <si>
    <t xml:space="preserve">Geographic area </t>
  </si>
  <si>
    <t>Implementation period</t>
  </si>
  <si>
    <t xml:space="preserve">Target group         </t>
  </si>
  <si>
    <t>Government Counterparts</t>
  </si>
  <si>
    <t xml:space="preserve">Other implementing organizations </t>
  </si>
  <si>
    <t>Contribution to ToC Outcomes</t>
  </si>
  <si>
    <t xml:space="preserve">Other relevant information </t>
  </si>
  <si>
    <t>Pillar 1: EDUCATION AND LEARNING</t>
  </si>
  <si>
    <t>Support the implementation of the National Strategic Framework for TVET, enhance the operational efficiency of the services provided by the Directorate General of TVET, and support the National Youth Action Plan</t>
  </si>
  <si>
    <t>Collective intervention</t>
  </si>
  <si>
    <t>MACP</t>
  </si>
  <si>
    <t>In May 2022, the TVET Directorate/MEHE launched the TVET National Strategic Framework (NSF) review (2018-2022) for the development of a new TVET National Strategic Framework (2024-2028). This framework focuses on delivering high-quality market driven TVET in Lebanon that leaves no one behind and takes into account the volatile and economic situation in the country including the inclusion of marginalized groups across TVET and supporting TVET schools in enabling learning access for vulnerable populations. 
 The new TVET NSF (2024-2028) is the main TVET policy for improving and reforming the TVET sector in Lebanon through systematic collaboration between key ministries, the private sector, and UN agencies. UNICEF and ILO will work on implementing key recommendations from the new TVET NSF by developing a diversified financial framework based on multiple partnerships set to support TVET, restructuring the TVET public sector for more efficient operations supported by evidence-based decision making and planning, and establishing mechanisms to ensure continuous linkages with the labour market. The TVET NSF implementation as an overall strategy will focus on delivering a quality TVET system that offers specialization to equip learners with competencies, skills, and knowledge that match the labour market demand.
 UNICEF will also work on the National Youth Policy Plan, which serves as an operational plan to better address youth issues in Lebanon. It will ensure that the main stakeholders involved in youth issues are working towards the same objectives, including public institutions, civil society organizations and donors. The plan has translated 20 priority recommendations, which were selected based on a participatory process, into 179 interventions over a three-year period. 
As part of its broader support to the implementation of the National Strategic Framework for TVET in Lebanon, this ILO intervention, implemented in close collaboration with UNICEF, seeks to improve the effectiveness and service delivery of DGVTE. It plans to achieve this by implementing strategic actions that streamline administrative functions and optimize processes for essential services by mapping the business processes of different services within DGVTE to identify bottlenecks causing inefficiency and support process reengineering to optimise the service and ensure it is more efficient and effective. Ultimately, these efforts are anticipated to enhance the provision of high-quality vocational training that meets market demands. Moreover, considering the continued work in the agricuture sector in Phase II and building on previous skills training work done in this sector in Phase I, this intervention will support in creating a framework for certification  on the national level with MEHE for agriculture technical schools affiliated to the Ministry of Agriculture.</t>
  </si>
  <si>
    <t>UNICEF, ILO, UNHCR</t>
  </si>
  <si>
    <t>National</t>
  </si>
  <si>
    <t>2024-2027</t>
  </si>
  <si>
    <t>Youth from 15 to 24 years.</t>
  </si>
  <si>
    <t>Ministry of Education and High Education, Youth and Adolescent, TVET Directorate, Ministry of Youth and Sports, Private sector, TVET schools</t>
  </si>
  <si>
    <t>ILO,GIZ,IECD, WFP</t>
  </si>
  <si>
    <t>Access to socio-economic opportunities</t>
  </si>
  <si>
    <t>Institutionalization of skills assessments, forecasting, and monitoring of skill delivery outcomes enhanced within the private sector to actively contribute to better matching of skills with labor market needs by increasing private sector participation in the education / TVET sectors</t>
  </si>
  <si>
    <t>Aligned intervention</t>
  </si>
  <si>
    <t xml:space="preserve">Strengthening the institutionalization of skills anticipation studies and predictive models for market-aligned skills training in growth-oriented sectors is the main aim for this intervention. ILO has recently collaborated closely with the Association of Lebanese Industrialists (ALI) to enhance its capacity for conducting rapid skills anticipation assessments in selected sectors. In the next phase (Phase II), ILO will support ALI in conducting additional skills assessments in promising sectors, such as agri-food, green, and digital economy. These assessments will identify skills gaps in the sectors and will inform both career guidance and design of skills training programs, including curriculum development. The findings of the assessment focused on skills assessment in the digital economy will feed into the Forastech platform recently launched by UNICEF and the World Bank under PROSPECTS OF. </t>
  </si>
  <si>
    <t>ILO</t>
  </si>
  <si>
    <t>Nationwide</t>
  </si>
  <si>
    <t>2025 - 2027</t>
  </si>
  <si>
    <t>ALI staff and Host and FDP communities with improved access to quality education / TVET services</t>
  </si>
  <si>
    <t>ALI</t>
  </si>
  <si>
    <t>TBD</t>
  </si>
  <si>
    <t xml:space="preserve">Skilling Up Lebanon </t>
  </si>
  <si>
    <t>Building on the momentum of SUL, the focus is now on expanding access and reaching a higher segment of Lebanese youth, including refugees. The nammiskills platform continues to support youth in their digital learning journeys and job searches within the tech and creative sectors, prioritizing fully subsidized training and certification for refugees in Lebanon and young people with disabilities (PwD). Additionally, the intervention will deliver digital skills training to university students through: (i) a Training of Trainers (ToT) program for university professors, equipping them to deliver hybrid digital skills courses using industry-aligned programs such as AWS Academy and Microsoft Learn for Educators; and (ii) short-term, industry-certified digital courses tailored to meet the skills most in demand by employers. These initiatives aim to significantly enhance youth employment prospects in the digital, tech, and creative industries. The initiative also seeks to develop sustainability plans to ensure self-financing in the medium to long term. To support education service delivery and boost graduate employability in Lebanon, the IFC will explore deeper private sector engagement by rethinking curricula and teaching models to align with market demands, strengthening academia-industry partnerships to close the skills gaps, leveraging digital tools for skill development, and using PPP models to develop and efficiently manage modern educational facilities.</t>
  </si>
  <si>
    <t>WB, UNICEF, ILO, IFC</t>
  </si>
  <si>
    <t xml:space="preserve">All governorates </t>
  </si>
  <si>
    <t xml:space="preserve">Jan 2024-Oct 2027 </t>
  </si>
  <si>
    <t>All youth aged 17 to 32 with 50% women, 10% refugees and 2% person with disability</t>
  </si>
  <si>
    <t>The program is not implemented by a government entity, but the team is engaging with: Prime Minister Office (PMO) + Ministry of Education and Higher Education (MEHE) + Ministry of Social Affairs (MoSA) + Office of the Ministry of State for Administrative Reform (OMSAR) + Ministry of Labor (MOL) + Ministry of Youth and Sport</t>
  </si>
  <si>
    <t xml:space="preserve">Forward MENA NGO (RETF)
</t>
  </si>
  <si>
    <t xml:space="preserve">Access to socio-economic opportunities </t>
  </si>
  <si>
    <t>Multiple Flexible Learning to Earning Pathways for marginalized children and adolescents</t>
  </si>
  <si>
    <t>UNICEF and UNHCR will support formal and nonformal education by providing comprehensive support to the most vulnerable children and adolescents (up to 18 years old) in school and out-of-school (OOS) settings, ensuring access to quality education and other essential services such as adolescent development, child protection, healthcare, and nutrition as well as mainstreaming social behavioural change strategies into programming. These services are designed to promote the overall wellbeing and holistic development of children, addressing their physical, social, and emotional needs within a safe and accessible environment.
 UNICEF has launched two innovative flagship programmes within the education sector as part of the Transition and Resilience Education Fund (TREF). These programmes, known as Dirasa and Makani, are built upon valuable insights gained from Non-Formal Education (NFE) assessments, well-being package approaches, and a decade of experience in NFE and child protection and other programmes. They have been developed to cater to vulnerable children, ensuring their access to a cost-effective package of services in learning centres. Furthermore, these programmes aim to prepare children and young adolescents aged 8 to 18 for the future, facilitating their transition to formal education and from learning to earning. The programmes consist of the following: 
  1. Dirasa aims to support struggling private-free and private schools to continue operating while supporting Lebanese and non-Lebanese children already enrolled in these schools to ensure their retention and avoid dropout. Dirasa also provides a pathway back to education for out-of-school Lebanese and non-Lebanese children aged 8-11, providing them with access to quality education and facilitating their re-entry into the formal education system. Furthermore, Dirasa indirectly supports reducing the enrolment and education-related costs for children already enrolled in the targeted schools through in-kind support with supplies including stationery and a dropout prevention fund for children enrolled in cycle 3 who are at risk or have dropped out of education due to financial challenges. 
  2. Makani centres provide a comprehensive package of integrated services and provide an alternative pathway for children outside of the formal school system, offering educational interventions tailored to their needs and age, with the goal of empowering, referring, and enrolling them in formal education. It creates a community space that supports the physical, social, and emotional wellbeing of vulnerable children, adolescents, and youth through a range of programmes, including education, child protection, early childhood development (ECD), life skills, youth engagement, and social behavioural change in host communities, collective, and informal settlements. The ultimate objective of the Makani approach is to create a community space that enables vulnerable children, adolescents, and youth to have their own protected space to support their development as well as their physical, social, and emotional wellbeing through an integrated set of interventions.
UNHCR will complement these activities through the provision of non-formal education programmes in learning centers targeting OOS refugee children and youth without prior learning, including a standardized Basic Literacy and Numeracy Programme (BLN) for children (aged 10 to 14) and youth (15+) that provides foundational numeracy and literacy skills that enable them to use their education toward sustainable futures and participate in cohesive societies. The programmes prepare children and youth to transition into formal education and acquire skills they need to succeed in life and in the labour market. Partners follow the implementation guidelines from the Ministry of Education (MEHE) regarding the accreditation and transition to formal education. Implementation will also be aligned to the legal framework guiding the transition for children from Non-Formal Education to formal education and the NFE curriculum and teacher trainings, which are currently under revision by MEHE. UNHCR and UNICEF will coordinate the selection and identification of centers based on needs and partners presence, to prevent duplication of service provision and expand the reach of the most vulnerable. 
UNICEF and UNHCR will also both work on retention support programmes to ensure children are supported to retain and succeed in school and complete the educational stages. UNHCR will promote the retention of refugee children in education through Community-based Education programmes (CBE) that target refugee children aged 6-15 years old enrolled in second shift public schools (at basic education level) who are at risk of dropping out due to their poor academic performance and achievement results. CBE aims to compensate for the educational gaps caused by the school closures and interruptions in the past three scholastic years by providing these children with learning support in all the subjects that they need help with as well as other non-academic (recreational/organizational) support, to contribute to their retention in school and their personal development and to the creation of a safe place for children to learn. CBE also mobilizes community structures, including Education Community Liaison Volunteers (ECLs) deployed inside schools, to create a safer, peaceful and harmonious environment at school for refugee children to learn. The ECLs follow up on refugee absenteeism in formal education, help mediate between children, parents, and school management, identify violence, bullying, and learning difficulties, and have a robust protection referral mechanism to MEHE Child Protection National Policy Pathways and child protection case management at the community level. This intervention is cross-cutting with the Protection Pillar and benefits both outcomes: Access to rights and Access to services within the ToC. UNICEF will provide retention support to children in Makani centres as well as to Palestinian refugee children in and out of Makani centres, reaching the most vulnerable children with specific academic and learning difficulties, including children with disabilities. This intervention promotes integrated programming to address the needs of children facing multiple vulnerabilities through a holistic approach.</t>
  </si>
  <si>
    <t>UNHCR, UNICEF</t>
  </si>
  <si>
    <t xml:space="preserve">National
</t>
  </si>
  <si>
    <t>OOS children, In school vulnerable children, teachers and caregivers</t>
  </si>
  <si>
    <t>MEHE /MOSA/ municipalities / MOPH/MOYS/MOIM</t>
  </si>
  <si>
    <t>IRC, LOST, MS,SCI,WCH,ALPHA</t>
  </si>
  <si>
    <t>Access to basic services</t>
  </si>
  <si>
    <t xml:space="preserve">Accelerating TVET pathways and strengthening the capacity of TVET schools  to deliver market relevant skills trainings, with strong linkages to the private sector </t>
  </si>
  <si>
    <t>ILO, UNHCR, and UNICEF will work on the accelerated TVET Pathway and strengthening the capacity of TVET schools and the National Center for Vocational Trainings (NCVT) to deliver market relevant skills training with strong linkages to the private sector:
In the first half of 2023, the ILO provided technical support to the development of a partnership between ALI, Ministry of Education and Higher Education, and Ministry of Industry, with the aim to improve the quality of technical education and vocational training to meet the requirements of industry and private sector institutions. The partnership is being piloted in the technical institute for food industries in Beqaa through a PPP model. In PROSPECTS Phase II, ILO will build on this PPP pilot and replicate it in other technical schools in agri- food industries and other promising sectors as a means to promote lifelong learning, particularly amongst vulnerable Lebanese and Syrian refugees. This would create an enabling environment for a productive, innovative, and competitive industrial sector and strengthen the relevance of TVET schools making them more autonomous and enhance the capabilities of teachers through technical and core skills training and curriculum development. This would also engage the private sector in TVET governance and develop a model of co-financing and revenue generation for financial sustainability of the TVET centres struggling to continue their services effectively.     
The certified short vocational training program, under the UNHCR-YEP program (Youth Education Programmes), creates a conducive environment for vulnerable out-of-learning youth by offering a wide range of market and competency-based certified vocational training and skills development activities aligned with the National TVET framework led by the Ministry of Education and Higher Education with the support of ILO, UNICEF, GIZ and IECD. This initiative empowers learners with the necessary competencies demanded by the labour market, promoting inclusive and sustainable economic growth and social equity and benefiting vulnerable host youth alongside refugees and stateless persons. This intervention is cross-cutting with the employability pillar as it provides concrete linkage with job opportunities in Lebanon.
UNICEF is developing an innovative and flexible learning pathway, in line with its multiple flexible pathway approach,  to support youth out of education to reintegrate into formal education, as a result of the TVET school closures over the past two years and to address the dramatic increase in the number of out of school young people (aged 12 years and older) in Lebanon along with the impact of the deteriorating economic situation on both public and private TVET schools. Available data shows that many of the adolescents in schools are not moving smoothly through the primary education system while others are repeating or not attending school on a regular basis to achieve basic learning outcomes. Therefore, they have a higher likelihood of leaving education as their transition from general education to TVET remains weak and in need of improvement.
Through a systems-based approach and by using multiple flexible pathways that lead to formal education, UNICEF will partner with 25 public and private TVET schools to facilitate the re-entry of up to 3,500 out-of-school FDPs and host community youth into formal education by the end of 2026. The beneficiaries will be aged 12 to 18 and out of school for less than 2 years. The TVET pathway programme will be aligned with UNICEF education programme objectives such as Makani and Dirasa. Overall, UNICEF will establish an NFE TVET learning pathway in TVET schools which will improve the existing TVET pathway programme of by building the capacities of TVET teachers, enabling cooperation between TVET public and private schools, and providing out of school children and youth with an education catch up programme that will facilitate their access into formal education.
For older youth, a specific skilling and employment pathway is already in place to host and support these youth with a comprehensive package of services. UNICEF will provide the most vulnerable Youth and Adolescents Palestinian refugees with certified and non-certified market based vocational skills training through the Palestinian programme partner NGOs and UNRWA Sibline training center. A TVET training is provided to adolescents and youth to equip them with market relevant skills and improve their employability. Moreover, the trainees will be mentored and coached by specialized supervisors and trainers from the referring service provider organizations.</t>
  </si>
  <si>
    <t>ILO, UNICEF, UNHCR</t>
  </si>
  <si>
    <t>MEHE, TVET schools</t>
  </si>
  <si>
    <t>Private institutes</t>
  </si>
  <si>
    <t>Increase access of FDPs And HCs to an integrated package of learning, skilling, and empowerment</t>
  </si>
  <si>
    <t>Partner specific intervention</t>
  </si>
  <si>
    <t>Provide vulnerable youth from FDP and host communities with an integrated skilling package consisting of:
 a - Tailored learning package of Basic Literacy and Numeracy, and Functional Skills such as Financial Literacy, Digital Skills, and English skills to prepare youth to access the skilling programme.
 b- Competency and market-based quality certified (3months/6months) and non-certified vocational training programs (40% girls and 3% with disabilities) with private TVET schools and partners NGOs centres.
 UNICEF will target older youth from marginalised communities as outlined in the vulnerability assessment conducted by UNICEF. UNICEF will focus on most vulnerable adolescents including those who are attending or are graduating from Makani, and those involved in child labour to promote learning pathways for those most at risk. 
 c- Life skills training: equipping youth with transferable skills in addition to strengthening social cohesion to help them become more civically engaged and support their communities through youth-led initiatives. The life skills package provided is 50 hours and includes 1. positive leadership skills addressing the 12 core skills for personal development including communication, self-management, decision making, and team building; 2. positive employability skills related to finding and applying for jobs, skills, communication in the workplace, self-confidence and work ethics, how to prepare for interview, how to write a CV, etc.; c) the girls empowerment module that UNICEF is currently developing to be rolled out in Q2 of 2024.
 This component will start with a redesign of the training packages to ensure they are tailored to the increased learning needs of the most vulnerable adolescent and youth and close the gap of the learning loss and weak employability experienced by young people.</t>
  </si>
  <si>
    <t>OOS Children, In school vulnerable children, Lebanese and Non Lebanese youth from 15 to 24 years</t>
  </si>
  <si>
    <t>MEHE,TVET</t>
  </si>
  <si>
    <t>ILO, UNHCR, TVET private schools, UNRWA sibline training centers</t>
  </si>
  <si>
    <t xml:space="preserve">Facilitate business formalization, including MSMEs, with industrial associations and local chambers </t>
  </si>
  <si>
    <t>UNICEF and the World Bank are working closely with the Lebanese government to provide youth and adolescent with digital technology training through Forastech: It’s a national platform for upskilling youth, including vulnerable youth in Lebanon. The Forastech platform launched under the PM and key partnerships have been established across Ministries to drive outreach and set up 'Hubs' with easy access to Forastech and support for the users across the country. Examples of such efforts include: Agreement with MOSA to target 7% of young people with disability to access the fully subsidized certification and embedding Forastech Hubs in IT enabled SDC to reach vulnerable women and youth. Suppo to Mol for out reach to employers through Chambers, Associations, and Private Sector Groups to drive Forastech to be effectively used by employers for the upskilling and recruitment of staff, deployment of Forastech within grade 12 public school and Public University in an effort to upskill young people in industry relevant digital technology training. 
 Any youth in Lebanon (including those who takep part in Prospect funded programme such as GIL and Makani ) can be referred to Forastech as the go to the platform to upskill vulnerable youth with industry certification. Youth who access to the platform have a curated learning experience which starts with skills assessment, provision of learning pathways based on the gaps or aspiration leading to industry certification. Under Prospect, Unicef will support vulnerable youth including refugees to have access to the learning opportunities on Forastech and the certification. To further support vulnerable youth to access the opportunities provided through this innovation, UNICEF is developing a most vulnerable learning pathway on Forastech, with curated learning adapted for those from most marginalized background, with an important focus on girls, to have access to a tailored learning package. In addition to this, UNICEF is mainstreaming Forastech hubs across the country, taking advantage of existing labs and institutions, such as Gil Labs, Makanis, National University , TVET schools and others, to provide a place where young people can access internet, computers, and be supported by youth facilitators in their digital learning journey through Forastech, as well as access comprehensive learning aimed at boosting their employability outcomes and facilitate their learning to earning journey.</t>
  </si>
  <si>
    <t>UNICEF, WB</t>
  </si>
  <si>
    <t>OOS Children, In school vulnerable children, youth for 15 to 25 years</t>
  </si>
  <si>
    <t>MEHE,MOL</t>
  </si>
  <si>
    <t>Private sector, national innovation partners, local stakeholders</t>
  </si>
  <si>
    <t xml:space="preserve">WBL programs targeting Syrian refugees and Lebanese in promising sectors scaled up with more engagement of the private sector. </t>
  </si>
  <si>
    <t xml:space="preserve">In phase I, ILO worked with the Ministry of Agriculture, AVSI, and the private sector to develop competency-based curricula and implement WBL programs targeting both Syrian refugees and Lebanese in five occupations in the agriculture sector. Building on this experience, this intervention under Phase II aims at further developing and implementing WBL programs in the agri-food, digital and green sectors based on the skills assessments conducted jointly with ALI and to institutionalize WBL in priority sectors and increase the numbers of enterprises taking initiative to promote apprenticeship. The selection of the private enterprises will be made in close coordination with ALI and based on a clearly defined criteria. As for the beneficiaries targeted by this intervention, they will be mostly young Syrian refugees and vulnerable Lebanese identified through different referral mechanisms, including through TVET Schools (public and private) UNHCR's Community Development Centers (CDCs) and UNICEF's Makani Centers. </t>
  </si>
  <si>
    <t>Vulnerable Lebanese and Syrian refugees</t>
  </si>
  <si>
    <t>DGVTE, private training providers, universities</t>
  </si>
  <si>
    <t>Youth engagement and empowerment activities</t>
  </si>
  <si>
    <t xml:space="preserve">UNICEF will focus on empowering and meaningfully engaging young people, particularly adolescent girls, young women and those most marginalized. 
More specifically,  UNICEF will empower young people to be effective partners and support them to lead and drive change in their communities.  UNICEF will adopt a four pronged approach to effective and meaningful youth engagement which will focus on:
1.        Developing skills, capacity and leadership capabilities of young people, including participatory action research (PAR) as well as enhancing their life skills, positive leadership and conflict resolution.
2.        Engaging and strengthening young people’s networks, by establishing youth advisory groups at national and subnational levels. The Youth Advisory Groups are critical for connecting and effectively engaging with young people and support them in addressing issues that matters to them, such areas could include climate action, mental health awareness. This is UNICEF’s approach of working with young people, for young people, and enabling them to becoming community shapers and agents of change.  
3.        Supporting young people to lead on community actions, through youth led initiatives and at scale volunteering opportunities through Nahnoo Volunteers.
4.        Amplifying young people’s voices through key platforms, such as U-Report and Voices of Youth.
</t>
  </si>
  <si>
    <t>MOYS, MOPH, MoSA</t>
  </si>
  <si>
    <t>UNFPA</t>
  </si>
  <si>
    <t>Access to rights</t>
  </si>
  <si>
    <t xml:space="preserve">CIS - TVET </t>
  </si>
  <si>
    <t>IFC is supporting CIS, a technical vocational school in Lebanon and Iraq, through advisory services funded by Prospects. CIS serves vulnerable communities, including refugees, but faces sustainability challenges, such as reliance on subsidies and weak governance. IFC aims to help CIS transition to a corporate structure to attract investors and strengthen employability by linking students to the job market. A SWOT analysis will guide the development of a growth strategy for potential investment. Additionally, IFC will conduct a TVET Market Study in Lebanon to understand sector supply, demand, and skills gaps, supporting both CIS and the broader TVET market</t>
  </si>
  <si>
    <t>IFC</t>
  </si>
  <si>
    <t>FDPs and HCs</t>
  </si>
  <si>
    <t>Pillar 2: ECONOMIC INCLUSION</t>
  </si>
  <si>
    <t xml:space="preserve">Evidence based dialogue on challenges and opportunites for livelihoods and decent work opportunities for vulnerable Lebanese and Syrian refugees, including in the digital and green sectors </t>
  </si>
  <si>
    <t>In Phase I, ILO commissioned a review of the relevant policy, legislative and regulatory frameworks related to Syrian refugees’ access to the labour markets, employment, livelihood and training opportunities, including self-employment and business development in Lebanon and provided an analysis of these policies in practice. The review is one of several similar studies conducted in different countries in the Middle East and the Horn of Africa, coordinated by the PROSPECTS Partnership.                                                                                                                                  Towards the end of phase I, the ILO will undertake a market assessment and skills assessment in emeriging sectros, such a green and digital sectors (please see intervention under 1.1 with ALI and 2.3).                                                                         Based on findings of the policy review and the market assessments, the ILO - in close coordination with UNHCR and other PROSPECTS partners - will organize dialogue sessions with its triapartite constiuents and key stakeholders to discuss opportunities generated in these emerging sectors for both Lebaese and Syrian refugee youth and challenges pertaining to workers rights in these emerging sectors, especially for digitally enabled jobs. The dialogue will seek to provide an opportunity for advocacy on: i) regulating the work of workers in the informal economy, particularly Syrian refugees who are working in one of the three sectors where they are allowed to work; yet without a work permit or contract; ii) expanding the list of occupations that are currently limited to Lebanese citizens; and iii) deliberating on ways to improve rights at work and mitigate risks for digital workers.  The aspects related to rights at work will benefit from the tools developed by ILO and UNHCR as part of the global OF on the Gig Economy. Considering  that this dialogue cuts across the work of all parers, including the joint OF of UNICEF and the World Bank on the digital economy (Forastech platform), all PROSPECTS partners will be invited to contribute to these sessions. CTS partners will be invited to contribute to these sessions.</t>
  </si>
  <si>
    <t>ILO, UNHCR, and UNICEF (All PROSPECTS partners)</t>
  </si>
  <si>
    <t>2024-2025</t>
  </si>
  <si>
    <t>MoL, MoE, MoI, MEHE</t>
  </si>
  <si>
    <t>Accessible and market relevant career guidance and employment services delivered to both Lebanese HC and Syrian refugees using ILO tested tools and methodologies</t>
  </si>
  <si>
    <t xml:space="preserve">In Phase I, ILO worked closely with UNHCR and the Danish Refugee Council (DRC) to integrate employment services into community development centres (CDCs) serving both refugees and vulnerable host community members in vulnerable areas. 
In Phase II, ILO will continue to support the extension of these services to refugee and HC members, building stronger referal pathways between vocational skills training, entrepreneurship trainings and employment. As such, this intervention will be implemented through different streams. First, it will provide assistance to TVET providers in integrating career guidance tools and exploring digital solutions to aid youth in making informed career decisions (linked to 1.1 and 1.3). 
Second, it will integrate ILO's career guidance tools within community centers, including UNHCR supported CDCs, as part of a broader package of services to Syrian and Lebanese host communities visting these centers. 
Third, it will implement ILO's Job Search Clubs (JSCs) methodology specifically targeting youth in the community centers, including UNICEF's innovation labs.
Successfully piloted by the ILO in collaboration wth UNICEF in PROSPECTS Jordan, JSCs provide  youth with the skillset and peer to peer network needed for job search and actual placement in jobs. The results and lessons learned from Jordan will be built on in the design of the intervention in Lebanon. 
Finally, as part of this intervention, ILO will ensure that its implementing partners for career guidance and JSCs are informing and encouraging job seekers to use the "My Rights At Work" App, which it had developed and launched in close partnership with the Ministry of Labour and UNICEF in early 2023.  This will also contribute to ST outcome 2.4 on promoting rights at work. </t>
  </si>
  <si>
    <t>ILO, UNHCR, and UNICEF</t>
  </si>
  <si>
    <t>Bekaa
 North</t>
  </si>
  <si>
    <t>vulnerable Lebanese and Syrian refugee graduates from TVET and job seekers (mainly youth)</t>
  </si>
  <si>
    <t>MoL</t>
  </si>
  <si>
    <t xml:space="preserve">Using ILO's Formalize Your Business tool, ILO will build capacity within the Ministry of Agriculture, industrial associations, including ALI and local chambers to reach MSMEs and start-ups (supported under interventions related to 2.3) with activties promoting formalization  that are targeting specific sectors. For MSMEs in the agricuture sector, work will closely be done with the Ministry of Agriculture to ensure lnikages with the Farmers' Registry initative. This intervention will be linked to ILO's broader work with its tripartite constiuents to support fomalizaton. </t>
  </si>
  <si>
    <t>ILO, UNICEF</t>
  </si>
  <si>
    <t>2026-2027</t>
  </si>
  <si>
    <t>Farmers
 Agro-Food processors ( if applicable)</t>
  </si>
  <si>
    <t>Ministry of Labour, Ministry of Agricuture</t>
  </si>
  <si>
    <t>Industrial associatons (Association of Lebanese industrialists, local assosicatons, trade unioins)</t>
  </si>
  <si>
    <t xml:space="preserve">EIIP supporting local infrastructure in the agriculture sector and short-term job creation </t>
  </si>
  <si>
    <t xml:space="preserve">In the bridging phase of PROSPECTS and to complement activities under other EIIP projects, ILO is implementing green works that contribute to environmental preservation and improvement and land reclamation for enhanced agricultural productivity. These activities are strongly linked to and will complement work on value chain development and access to finance in the agriculture sector under PROSPECTS. In Phase II, ILO will expand these EIIP interventions to further develop agricture infrastructure, enhance productivity and efficiency among vulnerable farmers,  and create short term employment opporutnites for Syrian refugees and vulnerable Lebanese. </t>
  </si>
  <si>
    <t>Youth Innovation Programme (GIL)</t>
  </si>
  <si>
    <t>Given the fragility of the private sector in Lebanon, UNICEF is focusing on solutions that can support youth in learning skills needed for the future of work. These skills more and more are consolidated within the Youth Innovation programme which equips youth with industry certified digital skills and support on entrepreneurship skills development.
The GIL labs network serves as an ecosystem providing the most marginalized youth with the chance to be part of the 4th industrial revolution and equipping them with the 21st century skills and income generation opportunities; through its 14 innovation labs spread across Lebanon in the most rural and vulnerable areas and through partners NGOs centers and UNRWA Sibline Vocational Training centers. GIL aims at identifying youth from different vulnerable population background, including refugees. This new funding window will also enable UNICEF to further tailor the GIL programme to ensure that refugees and most vulnerable can increasingly benefit from this innovative programme and tailored referral mechanisms will also be designed across UNICEF and partners to ensure maximum reach.
After completing the digital skilling path under GIL, youth will be placed in jobs or income generation activities through B.O.T impact sourcing platform that was established by UNICEF and/or referred to jobs via the portal UNICEF is developing with the private sector and the Tech Working Group (TWG). The TWG portal is a centralized space where interested employers (local and international market) can submit their talent requests via a simple website, and a focal point will alert the relevant UNICEF implementing partners who will then share the CVs and profiles of their best candidates. The focal point will then interview these candidates and select the best ones to share these CVs with the companies and, should they be interested, the companies will be connected directly with the partner to arrange for an interview.
As for the entrepreneurhsip path, after completing the design thinking and busines development, youth will have the chance to pitch their business ideas and get a chance to be incubated and funded. They will then be part of the entrepreneurship ecosystmen in Lebanon under Berytech's guidance.  (SUGGEST REMOVING THIS, AS IT IS TOO DETAILED MAYBE AND ONLY LEAVE THE BELOW - PLEASE ADVISE)
 The GIL programme includes several tracks, summarized as follows: 
 a) Social Entrepreneurship
 b) Employment hub
 c) Coding Bootcamps
 d) Digital Skilling</t>
  </si>
  <si>
    <t>UNICEF, ILO</t>
  </si>
  <si>
    <t>Youth from 18 to 25 years.</t>
  </si>
  <si>
    <t xml:space="preserve">Support to value chain development and access to finance in the agriculture sector expanded </t>
  </si>
  <si>
    <t xml:space="preserve">Phase I identified bottlenecks in the agriculture market system, and piloted several interventions to address them, enhance productivity, and support decent job creation. Building on this experience, ILO in phase II will : i) identify specific value chains based on value chain assessments; and ii) support key actors, including farmers, cooperatives, input suppliers and others across the value chains to reduce production cost, increase productivity, efficiency and competitiveness of products in the local and international markets. ILO's support will include both technical support (use of ILO tools for market systems development and cooperatives training and development) and access to finance through loan products, building on its work with a microfniance institution in Phase I and its engagement with key national and local actors in the sector. Specifically, it will work on designing loan products for farmers and cooperatives that promote green solutions and climate smart agriculture, including through energy and water savings; and support them in creation of livelihoods and decent employment opportunities for Syrian refugees and Lebanese workers. This set of interventions will be supported by work under the education pillar, which will address skills gaps in the identified value chains and will linked to interventions that focus on improving occupational safety and health and working conditions (under 2.4) and addressing child labour iat the sectoral level (under 3.2). </t>
  </si>
  <si>
    <t>Bekaa
 North ( Akkar and T5)</t>
  </si>
  <si>
    <t>Farmers
 Agricultral workers 
 Cooperatives
 Exporters, traders 
 Agro-Food processors ( if applicable)</t>
  </si>
  <si>
    <t>MOA
 DGCOOP</t>
  </si>
  <si>
    <t>Association of Lebanese Industrialists , Chambers of Commerce and Agricuture, MFIs, input suppliers, cooperatives</t>
  </si>
  <si>
    <t xml:space="preserve">Technical and financial support  to business start-ups, MSMEs and social and solidarity economy (SSE) initatives in emerging sectors scaled up to enhance their contributions to local economic development and job creation. </t>
  </si>
  <si>
    <t>Based on the results of a market assessment that will be conducted to identify the needs of MSMEs and SSEs with focus on emerging sectors (green, digital), ILO will pilot an innovative financial product with banks/MFIs/crowd fund to meet the different needs of youth start-ups and other existing businesses and SSEs that have growth and job creation potential, including for both Lebanese and refugees. This will be coupled with non financial services (trainings using ILO tools) that are necessary to guide the different needs of entrepreneurs in their start-up journey and the existing SSEs and MSMEs in their support to job creation, local development, and climate adaptation.   This intervention will be coordinated with UNICEF's GIL programme to ensure synergies and complemetarity with youth start-ups, including  possible referrals from the GIL programme to advanced entrepreneuship trainings by ILO.</t>
  </si>
  <si>
    <t>North, Beqaa,</t>
  </si>
  <si>
    <t>MSMEs (Start-ups and existing) in promising sectors</t>
  </si>
  <si>
    <t>MoA, MOSA, MoI,</t>
  </si>
  <si>
    <t>Bank/MFI, BDS providers, ALI</t>
  </si>
  <si>
    <t xml:space="preserve">Enhanced occupational safety and health in the agriculture and agro-food sector </t>
  </si>
  <si>
    <t xml:space="preserve">Occupational Safety and health (OSH) is a fundamental principles and right at work and at the core of promoting decent work. In phase I, ILO undertook an OSH assessment in the agricuture sector which highlighted major  deficits in the sector and identified the need for capacity building on OSH both at the instiutional level and at the farm level. As a follow up, it developed an OSH guide and implemented a TOT and training for farmers and workers on OSH. Building on this work, ILO will work closely with the MoL and MoA  and partners in Phase II to further promote OSH practices, including through conducting more trainings at the farm level. This will be linked to interventions on value chain and  technical and financial support to farmers. ILO will also work closely with the MoL and ALI to develop and roll out guides on improving OSH in the agro-food sector. </t>
  </si>
  <si>
    <t>MoL, MoA,</t>
  </si>
  <si>
    <t xml:space="preserve">Improved capacity of partner institutions to promote and engage on rights at work for refugees, and Host communities </t>
  </si>
  <si>
    <t>Building on work across pillars in Phase I to enable both national institutions, as well as implementing partners, to raise awareness amongst the target community on their rights at work, this intervention will streamline capacity building efforts using digital training tools and manuals on rights at work. This will include capacity building for TVET providers, line ministeries, national social protection institutions, cooperatives, INGOs and social partners.</t>
  </si>
  <si>
    <t>Country wide</t>
  </si>
  <si>
    <t>2,10</t>
  </si>
  <si>
    <t>Employment and Entrepreneurship: Start Mashreq (Fully funded under Propsects 1.0)</t>
  </si>
  <si>
    <t>This project aims to enhance the readiness of the entrepreneurship ecosystem in Lebanon through a virtual entrepreneurship education and structured incubation program for startups that would enable entrepreneurs to move to business acceleration and grow further through training, networking opportunities and mentorship support, among others, with a strong focus on women, youth, and forcibly displaced people (FDPs). The results of the proposed intervention will be investment ready or growth ready entrepreneurs empowered and equipped with the required tools and capacity to start and grow their businesses and seek investment from potential investors. The project also includes an acceleration track of growth stage startups by supporting growth businesses through workshops, sessions with international experts, and business networking events, in addition to portfolio support such as investor mixer events, participation in international/regional events, and international roadshows soliciting further investments in the companies.The project objective will be delivered with FLat6Labs as the primary partner and partnership with another Investment Fund and/or Incubator / Accelerator.</t>
  </si>
  <si>
    <t>IFC, ILO, UNICEF</t>
  </si>
  <si>
    <t>Lebanon</t>
  </si>
  <si>
    <t>Youth, women, FDP</t>
  </si>
  <si>
    <t>None</t>
  </si>
  <si>
    <t>Labor Upskilling</t>
  </si>
  <si>
    <t>The objective of this intiative is to support select companies, that attract vunlerable groups such as youth, women, FDPs in their wokforce, to improve their value proposition which will be accomplished through the following : a. assessment of skills gap of workforce and factors affecting workforce retention, b. design and deliver an upskilling training program which will include at minimum three modules: soft skills, technical skills and entrepreneurial skills. Experience from the delivery of this training will inform the decision of a company to institutionalize the training and/or expand as needed. First collaboration / pilot has been established with Toters with cross border operations in Lebanon and Iraq. The intiative aims ultimately to improve labor mobility for the most vulnernable groups from host communities and FDPs. Following successful implementation at the firm specific level the initiative aims to achieve results at scale in partnership with industry / business associations or other entities with significant private sector reach, and assuming governing national policies allow for such an approach.</t>
  </si>
  <si>
    <t>IFC,ILO,UNICEF</t>
  </si>
  <si>
    <t>Youth, women, FDP workers</t>
  </si>
  <si>
    <t>Toters (as a pilot)</t>
  </si>
  <si>
    <t>PIPELINE: Exploring opportunity with 
MFI and FI - Blended Finance</t>
  </si>
  <si>
    <t>PIPELINE BLENDED FINANCE : IFC promotes financial inclusion in Lebanon by conducting market segmentation and analyzing gaps in access to financial services. This includes identifying potential blended finance Blended Finance interventions to address these gaps and preparing the groundwork for future investments. Specifically IFC could engage with two microfinance institutions (MFIs) in Lebanon, to assess their impact and identify opportunities for expanding financial services to underserved populations.</t>
  </si>
  <si>
    <t>PILLAR 2: ECONOMIC INCLUSION</t>
  </si>
  <si>
    <t>Youth, women, FDPs in value chains and working force</t>
  </si>
  <si>
    <t>Pillar 3: PROTECTION AND SOCIAL PROTECTION</t>
  </si>
  <si>
    <t>3.1</t>
  </si>
  <si>
    <t xml:space="preserve">Support for the Social Recovery Needs of Vulnerable Groups </t>
  </si>
  <si>
    <t>Support the immediate social recovery needs of vulnerable groups following the port of Beirut explosion. This will be done by supporting non-government stakeholders that are engaged and have a track record in social recovery services by improving their capacity to participate in the broader social recovery and reconstruction processes. The additional PROSPECTS funding would allow for an expansion to increase the focus on specific population groups which would require some adjustments to address the unique needs of refugees, increase their access to services, and maintain the project’s relevance. Programming under IRC’s current World Bank-funded project already ensures access to justice for children within shelters, offering a secure environment within a well-organized framework. Most of these children are Syrian refugees, their vulnerable situation making them susceptible to increased abuse and violence. This critical access initiative is ongoing, and with supplementary funding, we would establish partnerships with local organizations that operate within juvenile prisons, particularly considering the significant number of refugees without support in these facilities. Expanding and enhancing the project’s reach to refugees under these areas of intervention would involve enlisting community health workers and volunteers from the refugee community to bridge information gaps and increase refugee community awareness. By establishing partnerships with local health actors specialized in inclusion, disability, mental health, and psychosocial support within refugee-dense areas, we would amplify our project's reach and accessibility. Expanding primary healthcare aligns seamlessly with existing PHCCs serving a substantial refugee population across the country. Furthermore, we would develop and share focused communication materials to bolster refugees' access to services, ultimately achieving more program engagement. Though the social services supported are inclusive, a significant portion of our beneficiaries in the GBV workstream are from non-Lebanese origin. To make this more concrete, recent results reported by IRC (end-July) show that of the 424 beneficiaries who have received GBV support through the project, a staggering 346 (~82%) are of non-Lebanese origin. This is due to the facts that: (1) refugees are of course considerably more exposed to GBV risks and (2) we support NGOs that run several shelters which specifically target such groups (migrants, refugees). (Also interesting to note here is that included amongst the 346 non-Lebanese beneficiaries are 56 non-Lebanese girls and non-Lebanese 61 boys – i.e. children and youth represent ~34% of our non-Lebanese GBV beneficiaries).</t>
  </si>
  <si>
    <t>WB + maybe UNICEF/UNHCR</t>
  </si>
  <si>
    <t>Jan 2024 - June 2026</t>
  </si>
  <si>
    <t xml:space="preserve">The specific groups targeted by the project include: (i) survivors and those at-risk of GBV; (ii) those suffering from deteriorated psycho-social wellbeing; (iii) and persons with disabilities and older persons facing limitations related to their physical and/or mental status. Given the cross-cutting nature of their vulnerability, refugees/displaced persons and migrant domestic workers are also targeted across the project’s workstreams. </t>
  </si>
  <si>
    <t>Coordination and collaboration through implementation partners with Ministry of Public Health—National Mental Health Program (MOPH-NMHP), Ministry of Justice (MOJ) and Ministry of Social Affairs (MOSA).</t>
  </si>
  <si>
    <t>International Rescue Committee (IRC) as the grant recipient and implementing agency of the project, partnering with a series of local NGOs already working in the delivery of key services to target groups.</t>
  </si>
  <si>
    <t>Household Survey for Inclusive Development in Lebanon</t>
  </si>
  <si>
    <t>The World Bank, in collaboration with UNHCR  will implement two rounds of phone surveys to assess the impact of the conflict and displacement on household welfare. The key deliverables will be two anonymized clean datasets and analytical briefs accompanying each survey round describing the socio-economic condition of HCs and FDPs.</t>
  </si>
  <si>
    <t>World Bank, UNHCR, ILO</t>
  </si>
  <si>
    <t xml:space="preserve"> 2024 - 2026</t>
  </si>
  <si>
    <t>Host community ad forcibly displaced populations</t>
  </si>
  <si>
    <t>Central Administration of Statistics (tentative)</t>
  </si>
  <si>
    <t>Registration intervention</t>
  </si>
  <si>
    <t>Update and verify the registration data of the Syrian refugee population on a regular basis, allowing UNHCR and all Prospects partners and beyond to effectively plan and deliver protection, assistance, and resilience programmes for refugees​. This intervention benefits Access to rights and Access to services outcomes within the ToC and supports partners across the 4 pillars.</t>
  </si>
  <si>
    <t>UNHCR</t>
  </si>
  <si>
    <t>FDPs</t>
  </si>
  <si>
    <t>Institution strenghtening for Birth registration</t>
  </si>
  <si>
    <t xml:space="preserve">Capacity building of the Directorate General of Personal Status (PSD) by improving staff capacity which will increase the efficiency of PSD in processing, ultimately encouraging refugees to approach PSD for civil documentation, and provide adequate trainings and capacity building activities to facilitate the birth registration of children born to Syrian refugees and marriage registration of refugee (critical to birth registration). </t>
  </si>
  <si>
    <t>MOIM/PSD</t>
  </si>
  <si>
    <t>n/a</t>
  </si>
  <si>
    <t>Institution strenghtening for Legal Residency</t>
  </si>
  <si>
    <t xml:space="preserve">GSO capacity building interventions involve the provision of material support such as IT equipment and building/equipping regional centres and staff training. This improves GSO’s processing capacity, efficiency and administrative consistency across centres and results in an increased number of residency renewal applications processed and successful, which in turn builds refugee confidence to approach GSO and thus obtain legal residency, key to FDPs to withstand protection risks. Direct support and capacity building of the General Directorate of General Security (GSO) will be completed by groups’ accompaniment to the GSO to restore trust and encourage refugees to approach centres for legal residency renewal or applications will lead to increased good practices and ultimately higher number of residency renewal/applications.
</t>
  </si>
  <si>
    <t>GSO</t>
  </si>
  <si>
    <t>Legal Aid intervention for increased access to civil documentation and Legal residency</t>
  </si>
  <si>
    <t>UNHCR and UNICEF will work together to raise awareness and provide information on birth registration and the issuance of certificates. UNHCR will provide legal aid, counselling and representation to increase access of FDPs to civil documentation, with a focus on the birth registration of children born to Syrian refugees, as well as facilitation of group accompaniment to the GSO to build up trust and encourage refugees to approach GSO centres for legal residency renewal/applications.</t>
  </si>
  <si>
    <t>UNICEF, UNHCR</t>
  </si>
  <si>
    <t>Children in Lebanon (All nationalities)</t>
  </si>
  <si>
    <t>MOIM, MOJ, MOHP</t>
  </si>
  <si>
    <t>UNHCR, UNDP, local civil society actors, Red Cross, social media/media</t>
  </si>
  <si>
    <t>Strategic strenghtening of national frameworks on Child Protection and GBV</t>
  </si>
  <si>
    <t xml:space="preserve">UNHCR and UNICEF will strengthen national child protection systems and child-friendly refugee protection to better respond to the needs of refugee and host community children. This will be done by reinforcing the Best Interests Determination (BID) Procedures within the national system, include BID in the Child Protection National Case Management Standard Operating Procedures (SOPs), and provide vulnerable refugee children, including unaccompanied separated children, with case management through the best interest procedure. 
To contribute to the social workforce strengthening in support of the national system, UNHCR and UNICEF will provide training and coaching on child protection topics to government and partner staff and the Ministry of Justice (MoJ) mandated NGOs, MoSA case workers, and outreach volunteers on core child protection aqnd Genver Based Violence case management concepts and practices, national judicial services, and legal pathways for children at risk, as well as supporting children with disabilities.
UNHCR and UNICEF will work together to build on the progress made in strengthening the child protection system in Lebanon over the past decade. Focus will be on strengthening access to child justice (endorsement of amendments to law 422 by Parliament and finalizing policies and procedures around alternatives to detention and diversion), implementing important reforms related to the children's care system in Lebanon including Alternative Care and supporting MEHE in accelerating the implementation of its Child Protection Policy in Public Schools. Furthermore, UNICEF in collaboration with UNHCR, ILO and FAO, will collaborate around advocacy on child labour to strengthen the Child Labour Steering Committee and implementation of Child Labour Action Plan through localized structures. The organisations will advocate to raise the age of child labour to 15 to align with minimum age for children to stay in education. 
UNICEF will provide support to the national administrative data systems to support effective case management interventions by safely collecting and reporting on child protection data on forcibly displaced children and host community children through the roll out of the GBV IMS+ and CP IMS+ systems.
</t>
  </si>
  <si>
    <t xml:space="preserve">Inclusive prevention, protection and social services delivery at Community Level </t>
  </si>
  <si>
    <r>
      <rPr>
        <sz val="11"/>
        <color rgb="FF000000"/>
        <rFont val="Calibri, sans-serif"/>
      </rPr>
      <t xml:space="preserve">UNHCR and UNICEF will provide safe spaces and increased access to prevention, protection and social services delivery with a focus on women and girls.
UNHCR’s network of 26 Community Centres (UNHCR supported Community Development Centres and MOSA Social Development Centres) nationwide serve as safe spaces for the delivery of quality social services, including case management for GBV and child services, skills training, and livelihood support. These services are available to both vulnerable Lebanese and non-Lebanese individuals whether in-person or through mobile and/or online means—and complemented through the mobilization of general Outreach Volunteers (OVs) capacitated to share information and community concerns, identify and refer persons at heightened risk, and contribute to community-based solutions and UNHCR 's Accountability to Affected People. </t>
    </r>
    <r>
      <rPr>
        <i/>
        <sz val="11"/>
        <color rgb="FF000000"/>
        <rFont val="Calibri, sans-serif"/>
      </rPr>
      <t xml:space="preserve">Service Delivery at Community Centres are also closely integrated within the Education and Learning as well as Employability pillars, facilitating direct connections and referrals to educational, training, and employment opportunities.
</t>
    </r>
    <r>
      <rPr>
        <sz val="11"/>
        <color rgb="FF000000"/>
        <rFont val="Calibri, sans-serif"/>
      </rPr>
      <t xml:space="preserve">
UNICEF will continue providing an integrated package of services such as recreational activities, psychosocial support, case management, and specialized services in safe spaces for women and girls. Moving forward, the package of GBV services will be provided in 8 Social Development Centres and 8 NGO community centres or Primary Health Care Centres distributed across governorates. In complementarity of the static and mobile GBV safe spaces, UNICEF will be launching the LAHAA virtual safe space. The LAHAA is an online platform to provide women and girls under restricted mobility with information and services related to GBV regardless of where they are located. Additionally, supporting young girls to access learning opportunities and skills building will continue to be scaled up. 
UNICEF will integrate a clear focus on GBV prevention through the implementation of Qudwa a social and behavioural change communication strategy that aims at addressing violence against women and children and clear GBV risk mitigation activities that are critical for creating safe and inclusive environments that promote gender equality and protect the rights and wellbeing of all individuals, particularly women, boys, and girls. Under the Qudwa approach, UNICEF will systematize VAC prevention through collaboration in community-based child protection and social and behavioral change (Qudwa) - Strengthening CP actors community based prevention implementation based on the QUDWA model (this includes capacity building and mentorship) in addition to the strengthening of existing networks of influencers advocating and promoting children rights at the grassroot level, including religious leaders, farmers, business, Shawiz and local change agents. A Qudwa documentary will be produced in this time period as to ensure this social mobilisation is documented in terms of transformational change around social norms and behaviours in most vulnerable communities around child marriage, child labour and violence against women and children.  
UNICEF will ensure child protection and MHPSS mainstreaming in other sectors through the scale up of MHPSS interventions for children. This will be achieved through peer to peer psychological first aid and the wellbeing app, youth and adolescents’ mental health awareness raising, reducing stigma on mental health, and increasing positive awareness of mental health issues through advocacy campaigns to support young people. UNICEF will also support the mainstreaming of parent and caregiver support through education and health programmes. Lastly, community-based prevention activities and Qudwa - Social and Behavioural change communication activities in Makani and Dirasa will also be conducted. 
UNHCR and UNICEF will also support the provision of a crucial social safety net to promote HC and FDPs' access to mental healthcare at both the primary and referral levels. MHPSS is implemented in close collaboration with the Ministry of Public Health within the context of the Ministry’s National Mental Health programme to strengthen the national health system. These services are available at partners' supported Public Health Centres (PHCs) and for UNHCR also at specialized centres for psychiatric care (RESTART centres) where consultations focus on the rehabilitation of survivors of violence, torture, and war trauma, children engaged in labour, and Gender-Based Violence (GBV) survivors, including survivors from the LGBTI community. In addition, with mental health needs increasing and given the limited availability of wide-spread MHPSS services, UNHCR trained OVs and frontliners to provide their communities with the techniques and tools that allow them to manage stress, adversity and daily problems. Given the proven impact of such community-based PSS intervention on refugees supported by OVs, UNHCR is seeking to further increase the pool of community-based PSS trained OVs in order to reach more community members. UNHCR is also seeking to further develop the skills of OVs to create peer network among adolescents through an intervention developed by UNICEF, Save the Children, the MHPSS Collaborative and WHO, called "I Support My Friends." It is a form of psychological first aid, that equips older children and adolescents with the skills and knowledge to support their friends in distress, under the mentorship and guidance of trusted adults (trained OVs). All community-based PSS interventions and related tools are established in coordination with a dedicated Project Steering Committee comprised of the NMHP, UNICEF, and WHO.
Systematizing VAC prevention through collaboration in community-based child protection and social and behavioral change (Qudwa) - Strengthening CP actors community based prevention implementation based on the QUDWA model (this includes capacity building and mentorship) in addition to the strengthening of existing networks of influencers advocating and promoting children rights at the grassroot level, including religious leaders, farmers, business, Shawiz and local change agents. A Qudwa documentary will be produced in this time period as to ensure this social mobilisation is documented in terms of transformational change around social norms and behaviours in most vulnerable communities around child marriage, child labour and violence against women and children.</t>
    </r>
  </si>
  <si>
    <t>National, North and BML for UNHCR supported RESTART Centres</t>
  </si>
  <si>
    <t>Policy makers, civil servants, civil society representatives</t>
  </si>
  <si>
    <t>MoSA, MoL, MoPH, MEHE, Parliament, MOJ</t>
  </si>
  <si>
    <t>TDH, Embrace SDC, municipalities</t>
  </si>
  <si>
    <t xml:space="preserve">Systems Strengthening, Evidence Generation and Policy </t>
  </si>
  <si>
    <t>ILO and UNICEF will develop policy analysis, advocacy, and technical support to build a comprehensive and coordinated social protection system as part of the National Social Protection Strategy (NSPS). This will include providing technical support on relevant NSPS interventions and support to building of national databases and the social registry that is inclusive of persons with disabilities, build referrals to NDA recipients (cash plus) to support learning opportunities for persons with disabilities, and knowledge products and advocacy briefs to support the sustainable financing of inclusive and gender-responsive social protection.</t>
  </si>
  <si>
    <t xml:space="preserve">Vulnerable groups from all nationalities, inlcuding children and youth </t>
  </si>
  <si>
    <t>MoSA</t>
  </si>
  <si>
    <t>3,10</t>
  </si>
  <si>
    <t xml:space="preserve">Enhanced "nexus" coordination and capacity of humanitarian and development actors for inclusive,  integrated and rights-based contributory and non-contributory social protection approaches </t>
  </si>
  <si>
    <t xml:space="preserve">Nexus coordination in social protection is increasingly critical in the social protection sector and sustainable solutions needs to entail both contributory and non-contributory approaches. The intervention will adopt lessons learned by ILO and partners on social protection nexus-coordination in the region including through structured dialogue facilitation and capacity building. With support from PROSPECTS and in collaboration with other initiatives, the TRANSFORM-MENA programme will be utilized in response to capacity development needs of humanitarian and develoment stakeholders in the social proteciton sector in Lebanon. TRANSFORM-MENA is an inter-agency collaborative initiative mobilized in response of increasing capacity developments need in the social protection in the region. The joint activity entails adaptation and development of training modules related to inclusive social protection approaches in HDP nexus context, and the transition from social assistance to employment-related social insurance.  Finally the invervention will  support rights-based assessment of the design and implementation of national and humanitarian cash assistance and technical assistance for operationalization of recommendations for adoption of rights based approaches by nexus stakeholders. </t>
  </si>
  <si>
    <t>Humanitarian and development partners</t>
  </si>
  <si>
    <t>MoSA, PCM</t>
  </si>
  <si>
    <t>Expand the Coverage of National Social Protection Benefits</t>
  </si>
  <si>
    <r>
      <rPr>
        <sz val="11"/>
        <color rgb="FF000000"/>
        <rFont val="Calibri"/>
        <family val="2"/>
      </rPr>
      <t>ILO and UNICEF will provide social cash assistance to vulnerable children and youth (ages 15-24 years old) from all nationalities supported through Prospects as part of national social protection benefits. The action is expected to support persons with disabilities with at least 50% refugees, as part of the National Disability Allowance implemented by UNICEF with ILO and the Ministry of Social Affairs - the first social protection scheme to include FDP in Lebanon. The action will contribute towards schemes that extend access to national social protection benefits as part of the National Social Protection Strategy with an inclusive and life-cycle approach.  ILO will support  NDA governance, including development of performance monitoring and accountability framework (impact assessment of the NDA and support to learning and evidence dissemination agenda).</t>
    </r>
    <r>
      <rPr>
        <sz val="11"/>
        <color rgb="FFFF0000"/>
        <rFont val="Calibri"/>
        <family val="2"/>
      </rPr>
      <t xml:space="preserve"> In addition, ILO and UNICEF will also contribute to implementing shock-responsive measures to address the needs of PWDs in the context of the conflict in Lebanon, specifically the vertical (top-ups for greater adequacy for existing beneficiaries) expansion of the NDA.
</t>
    </r>
    <r>
      <rPr>
        <sz val="11"/>
        <color rgb="FF000000"/>
        <rFont val="Calibri"/>
        <family val="2"/>
      </rPr>
      <t xml:space="preserve">
UNHCR will provide a monthly multi-purpose cash grant to the most severely vulnerable refugee families to meet survival needs, reduce protection risks including negative coping mechanisms, and build resilience. This intervention is aligned with other partners cash interventions and coordinated under the Basic Assistance Working Group. UNHCR's Multi purpose Cash Assistance is complementary to the delivery of quality social services provided across populations though its network of 26 Community Centres nationwide.</t>
    </r>
  </si>
  <si>
    <t>Vulnerable groups from all nationalities, including children and youth</t>
  </si>
  <si>
    <t>Piloting of private-public partnership and insurance based models for host communities and refugees to support extension of health coverage to vulnerable populations (e.g. persons with disabilities, agriculture)</t>
  </si>
  <si>
    <t>Amidst the collapse of the country's health financing system and the emerging risk of privatization of healthcare coverage, leading to further inequities and disproportionately impacting access to the most vulnerable, there's a need to develop innovative solutions that build on capacity within the private sector while retaining solidarity-based and collective financing approaches. To address this, support will be provided towards the development and piloting of private-public partnership (or insurance-based models) for refugees and host communities to support extension of health coverage, increase efficiency in access to health care services and address acute health financing gaps of vulnerable populations (e.g. persons with disabilities, agriculture), in line with international social security standards and building on results from national dialogue on health financing and analysis. After initial assessment of needs, market capacity and prototyping of alternative models, the intervention will support small scale piloting and proof of concept. The initiative builds on Phase I assessment of social (health) protection needs and gaps, including in the Agriculture sector.</t>
  </si>
  <si>
    <r>
      <rPr>
        <sz val="11"/>
        <color rgb="FF000000"/>
        <rFont val="Calibri"/>
        <family val="2"/>
      </rPr>
      <t xml:space="preserve">ILO, </t>
    </r>
    <r>
      <rPr>
        <sz val="11"/>
        <color rgb="FF000000"/>
        <rFont val="Calibri"/>
        <family val="2"/>
      </rPr>
      <t>UNHCR</t>
    </r>
  </si>
  <si>
    <t>North/Beqaa</t>
  </si>
  <si>
    <t>Jan 2024-Dec 2026</t>
  </si>
  <si>
    <t xml:space="preserve">vulnerable Lebanese communities and Syrian refugees, including  PWDs and workers in the agriculture sector </t>
  </si>
  <si>
    <t>MoSA, MoH, MoA</t>
  </si>
  <si>
    <t xml:space="preserve">DPOs, local partners </t>
  </si>
  <si>
    <t xml:space="preserve">Access to rights </t>
  </si>
  <si>
    <t>Targeting and Data sharing intervention</t>
  </si>
  <si>
    <t>UNHCR will provide tailored support to Prospects partner organizations to optimize the targeting and referral of vulnerable refugees for selected education and employment programme activities, using the refugee database as the primary source of information.</t>
  </si>
  <si>
    <t>UNHCR, ILO, UNICEF, WB, IFC</t>
  </si>
  <si>
    <t>Integrated support in addressing child labour and its root causes</t>
  </si>
  <si>
    <t>As a result of multiple crises in Lebanon over the past decade and particularly over the past four years, child labour as a negative coping mechanism has increased in prevalence and has deepend across the country amongst both Syrian refugee and Lebanese host communities. Within the framework of a recently developed joint UN framework for addressing child labour in Lebanon, and building on its mandate and previous work in this space, including in the development of the National Action Plan on Child labour, the ILO will work closely with UNICEF and in close coordination with UNHCR under PROSPECTS II to support the Lebanese Government in addressing child labour through a set of upstream and downstream actions. These include: i) support to review of national legislation, policy advocacy and coordination; ii) sectoral interventions at the sub-national level with the focus on the agriculture sector and iii) integrated programmatic interventions to support children engaged in street connected work through the establishments of safe spaces (drop-in centers). These interventions will be coordinated through area based task forces (ABTF) that will be established across four governorates with the engagement of key stakeholders and public institutions at local level (SDC's, juvenile judges, muncipality focal points,...). Sectoral interventions will be linked to ILO's work under pillar 2 to promote livelihoods and decent work in the agriculture sector and align with UNICEF's community mobilization approach with farmers (QUDWA). These interventions will specifically utilize some of the ILO tested tools, such as Child labour for cooperatives as a means to reinforce their role in supporting the elimination of child labour and elevating the voice of smallholder farmers. They will also support case management for both vulnerable Lebanese and Syrian children in (the worst forms of) child labour.</t>
  </si>
  <si>
    <t>National, Beqaa,North</t>
  </si>
  <si>
    <t>Children in worst forms of CL, particularly in agriculture</t>
  </si>
  <si>
    <t>MoL, MoA, National Steering committee on CL</t>
  </si>
  <si>
    <t>Pillar 4: CRITICAL INFRASTRUCTURE</t>
  </si>
  <si>
    <t>The Installation/ Rehabilitation of WASH facilities in Makani/ Dirasa Centers</t>
  </si>
  <si>
    <t>WASH facilities constituting of water and wastewater facilities including water storage tanks, latrines, and handwashing stations. Activities also include ensuring access to safe water through connection to existing networks or provision of water trucking as a last resort, connections to wastewater networks, the provision of localized treatment facilities, and the provision of desludging activities as a last resort.</t>
  </si>
  <si>
    <t>National level</t>
  </si>
  <si>
    <t>OOS children, In school vulnerable children</t>
  </si>
  <si>
    <t>MOEW</t>
  </si>
  <si>
    <t>NGO Partners</t>
  </si>
  <si>
    <t>WASH Facilities Installation/ Rehab - Household level for students</t>
  </si>
  <si>
    <t>Provision and distribution of Hygiene items</t>
  </si>
  <si>
    <t>UNICEF will provide and distribute hygiene items/ kits in Makani/ Dirasa centers as well as to vulnerable students at the household level to ensure proper hygiene practices. These supplies include soap, hygiene kits, dignity kits, and sanitation kits.</t>
  </si>
  <si>
    <t>Community Engagement on WASH</t>
  </si>
  <si>
    <t>Community Engagement activities linked to vulnerable students. Under this activity UNICEF will identify barriers that prevent these students from accessing education centers. Following identification of these barriers, UNICEF will respond with either social behavior change strategies or referrals to other programmes depending on the specific needs.</t>
  </si>
  <si>
    <t>Community Support Intervention</t>
  </si>
  <si>
    <t>Community Support Projects (CSPs) are intended to preserve the protection space (rights and hospitality) provided by local authorities and the host community, mitigate the impact of the refugee presence on host communities, promote social cohesion, and contribute to bridging the gap between humanitarian assistance programmes and development interventions. Interventions can cover a wide range across all sectors, including water, sanitation, and social and physical infrastructure, to help mitigate the strain on local infrastructures and services caused by the presence of an additional population as part of responsibility sharing and promote social stability through projects that benefit all populations. Where applicable, UNHCR will focus on areas where an Area Based Approach (ABA) is in place, so the selection of the neighborhoods relies on a needs-based assessment to ensure a holistic, efficient response and programming, encompassing both development and humanitarian aspects.</t>
  </si>
  <si>
    <t xml:space="preserve">UNHCR, UNICEF </t>
  </si>
  <si>
    <t>TBC</t>
  </si>
  <si>
    <t>FDPs and HC</t>
  </si>
  <si>
    <t>MoPH, MoE, municipalities</t>
  </si>
  <si>
    <t>Quality and Affordable Housing Intervention</t>
  </si>
  <si>
    <t xml:space="preserve">Provision of adequate shelter for refugees and host communities to ensure safety and dignity. This will consisit of shelter lifesaving interventions as well as mitigation measures to prevent eviction and social tensions. This intervention is also implemented under the Area Based Approach described above. </t>
  </si>
  <si>
    <t>MoE, municipalities</t>
  </si>
  <si>
    <t>PIPELINE: Lebanon Solar - Blended Finance</t>
  </si>
  <si>
    <t>PIPELINE BLENDED FINANCE: The project aims to address Lebanon's severe power shortage by leveraging the Prospects blended finance instrument to de-risk and enhance the financial viability of high-impact solar projects benefiting forcibly displaced persons (FDPs) and host communities. IFC is considering financing two 15 MW solar PV plants, part of a larger government-backed program of 11 plants. These projects face challenges securing financing due to Lebanon's ongoing economic crises and power shortages exacerbated by the influx of refugees. The Government of Lebanon will enter into long-term power purchase agreements (PPAs) for the projects, and the blended finance loan will help mitigate risks and support the project's economics. The additional solar capacity will contribute to the national grid, where power supply has been limited, with consumers experiencing only 2-5 hours of electricity per day due to the country's power crisis.</t>
  </si>
  <si>
    <t>TOTALS</t>
  </si>
  <si>
    <t>Total MACP activity costs USD</t>
  </si>
  <si>
    <t>Total OF activity costs USD</t>
  </si>
  <si>
    <t>ILO  </t>
  </si>
  <si>
    <t>Policy Priorities</t>
  </si>
  <si>
    <t>Key challenges</t>
  </si>
  <si>
    <t>Key milestones</t>
  </si>
  <si>
    <t>Key stakeholders</t>
  </si>
  <si>
    <t>Support through programming</t>
  </si>
  <si>
    <t>Enabling access to nonformal education MFP (NFE/TVET) while ensuring a seamless transition to formal education systems (public and TVET schools).</t>
  </si>
  <si>
    <t xml:space="preserve">•        Ambiguity in the legal structure governing NFE programmes, leading to unclear mandates between MOSA and the Ministry of Education and Higher Education (MEHE). Efforts are underway to develop a system-level action plan addressing this.
•        Challenges in gaining unanimous support from sector partners for the introduction of standardized database systems, curriculum upgrades, and teacher training. The MFP taskforce, alongside Prospects partners, is orchestrating a consultation phase to bolster this vital initiative.
•        The current lack of a central database for out-of-school children (OOSC). Initiatives are being undertaken to consolidate this information, ensuring precise policy interventions.
•        Insufficient integration of both horizontal and vertical academic pathways, as well as modular courses, in facilitating continual academic and professional growth.
•        Predominant absence of career counselling in most TVET institutions.
•        Outdated curriculum structures that aren't competency focused.
•        No unified benchmarks for evaluating competencies, curriculum quality, and impact.
</t>
  </si>
  <si>
    <t xml:space="preserve">By end of 2024: The TVET Directorate in cooperation with Prospects partners, will initiate 3 key reforms based on the strategic objectives of the TVET National Strategic Framework (2024-2028) in cooperation with TVET private sector task forces.
By the end of 2024: Draft the MFP guidelines, policies and framework.
By the end of 2025: Pilot test and analyze the MFP guidelines, policies and framework.
By the end of 2026: Fully operationalize the MFP guidelines , policies and framework.
By the end of 2027: Standardize and launch the MFP guidelines , policies and framework at the national level as an integral part of the MEHE’s new 5-year strategic plan.
</t>
  </si>
  <si>
    <t>The government bodies in Lebanon such as MEHE, TVET Directorate, and various ministries; essential NGOs at both local and international levels contributing to MFP programs; the TVET private sector and their taskforces; academic personnel like directors and teachers within the TVET framework; collaboration with donors, especially the Education Donor Working Group; NGOs and partners focusing on capacity building and program execution.</t>
  </si>
  <si>
    <t xml:space="preserve">The policy's execution will standardize and enhance MFP programs for sector partners nationally. It aims to bolster initiatives supporting out of learning children and youth, dedicated to supporting marginalized children by providing access to top-tier education and holistic services. Furthermore, as part of the educational revival in Lebanon, UNICEF and UNHCR will support education sector partners under pillar 1 to prioritize broadening access to education, modernizing learning techniques, and improving the institutional capacity of educational institutions to cater to the private sector's demands and the market fund and move from learning to earning. 
</t>
  </si>
  <si>
    <t xml:space="preserve">Strengthening  TVET goverance to deliver quality, efficient, and effective market relevant skills training, with strong linkages to the  private sector </t>
  </si>
  <si>
    <t xml:space="preserve">-Centralised and outdated governance system with limited inter-institutional coordination mechanisms to harmonize practices, define priorities and learn from progress, and limited systemic engagement of the private sector. 
-The resources allocated to the different TVET institutions are neither sufficient nor lined with outputs, hence not adequately directed towards market relevant skills delivery. This negatively impacts the provision and quality of training. Partnerships with the private sector to leverage private funds are very limited.  
-The scarcity of accurate and reliable information on the current and future needs of the labour market impedes TVET training in adapting programmes to address these needs.  
-The formal TVET remains centralized, while work-based learning is weak and there is little involvement of the private sector in programme design, delivery and assessment. Most curricula remain outdated, not based on the competencies demanded by industries, while infrastructure, such as job-related equipment and learning materials, is weak. Shortage of qualified trainers and teachers compounds the poor quality of the TVET system. 
-The system suffers from a constrained access to TVET for vulnerable people, such as those with disabilities or a migrant background, while gender-specific issues are not sufficiently tackled to improve equality across the different TVET programmes.
- Impact of the economic crisis on the TVET sector and schools which has triggered a major drop in the access and quality of learning
</t>
  </si>
  <si>
    <t xml:space="preserve">- By 2024 initiate implementation of the NSF for TVET 
-By 2024 facilitation of social dialogue on TVET strategy 
- By 2025, facilitation of social dialogue between government and private sector for further engagement and strengthened collaboration on skills policy and system development </t>
  </si>
  <si>
    <t>MEHE/DGTVET, MOA, MOSA, MOL_NEO, NVTC, GIZ</t>
  </si>
  <si>
    <t>-Institutionalization of skills assessments, forecasting, and monitoring of skill delivery outcomes
-Strengthening the capacity of TVET schools to deliver market relevant skills training 
- Support the implementation of the National Strategic Framework for TVET 
-Support to enhance the operational efficiency of the services provided by the Directorate General of TVET
- Facilitating access to education by preparing TVET centers, schools, and institutes to adapt modern learning methods. Thus, the institutional capacity of TVET centers, school and institutes will be supported to deliver quality education relevant to private sector needs.
The work around modernizing new BT curricula will be in cooperation with the TVET Directorate and TVET schools to limit the mismatch between TVET curricula and market needs.
- Developing new capacity building programmes to targeted schools, teachers and directors in TVET will be an important pillar to work on under the system strengthening and policy activities such as: building the capacities of curricula developers and roll out the EMIS through IT focal points and school directors.
-Building on the momentum of SUL, the focus is now on scaling up the offering and reach a higher and broader segment of the Lebanese youth, including refugees. The FT platform supports youth through their digital learning journey and job search in the tech and creative sectors with a specific priority for the full subsidy (i.e., access to free trainings and certification) given to refugees based in Lebanon and young people with disabilities (PWD). A microwork activity is already proposed to specifically target refugees, vulnerable and low-skilled youth to offer them digital literacy training linked to microwork opportunities. Finally, to ensure the initiative's long-term growth and sustainability, plans are in place to evaluate the impact of both the Forastech platform and the microwork activities, and develop sustainability plans to become self-financed in the medium to long term.
- Introducing the necessary adaptations and reforms to the TVET sector, including the digitalization and CBT curricula development, to ensure that the needed governance structure is there for the strategy's successful implementation and for funding to be secured.
- Establishing a modern and integrated qualification system that simulates international systems, integrating international standards for recognition and covering all levels of learning in vocational and technical education and training.
- Providing adequate capacity building to ensure that caretakers of TVET in the central administration, administrators in technical institutes and schools, and teachers are capacitated to implement the strategy and to improving quality and up-to-date knowledge and skills.
- Promoting and encouraging the inclusiveness of marginalized youth, women, refugees, and persons with disabilities leaving no one behind.
- Expanding work-based learning (WBL) opportunities to TVET graduates in cooperation with private sector employers.
- Working on the current emerging needs for sustainable education and economic development by promoting lifelong learning and putting an equal focus on providing quality and relevant education and training to address the problems of youth unemployment, thus seeking to create a competent, motivated, and adaptable workforce capable of driving economic growth and sustainable development.
- Introducing entrepreneurial thinking and entrepreneurship education while concurrently building the capacity of TVET teachers to mainstream entrepreneurship education at TVET schools and equip youth with entrepreneurship skills.
- Ensuring a highly participatory process that establishes a support network of stakeholders from the private, non-profit, and public sectors to ensure sustainable and innovative quality and market driven TVET.</t>
  </si>
  <si>
    <t xml:space="preserve">Promote local economic development and decent job creation in critical and emerging sectors  </t>
  </si>
  <si>
    <t xml:space="preserve">-A fragile economy with structural macroeconomic deficiencies and preexisting labour market challenges thar were exacerbated by the compounded crisies.                                                                                                                                                                                                                         -Deficient demand for labour, particularly in high-productivity, high value-added sectors.   
-Weak labour market governance and social dialogue                                                                                                                                                                   -The National Employment Office (NEO) is unable to implement a comprehensive employment strategy that defines a shared vision for Lebanon's future growth and productivity. Furthermore, NEO is underutilized and is unable ot provide efficient public employment services (PES) to Lebanese while by Law, it is unable to service non-Lebanese. 
-High unemploymet rates, particularly amongst youth that significantly increased after the crisis. 
-Large share of informal employment, which reached more than 64% amongst vulnerable Lebanese and 90% amongst Syrian refugees (ILO 2021 .                                                                                                                                                                                                                              
There is an absence of an integrated development plan for the economy, which would otherwise foster growth in economic activities needed to create value-added jobs.                                                                                                                                                                                     There are  gaps in local economic development and social solidarity economy (SSE) initiatives that generate income and improve livalihoods at the local level. 
MSMEs account for the majority of businesses in Lebanon (90%), but operate with small profit margins and demonstrate limited ability to scale. They also have limited access to finance, especially after the economic and financial crisis.                                                                                                                                                                                                                                                                                                          -Refugees' access to the labour market is severly restricted by sector and permit procedures, as a result most work informally (as mentioned previously)                                                                                                                                                                                                                                        The agriculture and agro-foods sectors both employ a large share of refugee and vulnerable host community workers, while also having important links to Lebanon’s own food security in a time of hyperinflation and interrupted food supplies. The cost and supply of inputs,  outdated agricutural practices, limited access to finance, weak cooperatives, alongside other market system challenges, constrain production potential in the sector and the associated job creation across value chains. The crisis has also severely impacted the sector and the farmers' ability to sustain, let alone increase their production.                                                                                                                                                                                                                                                                                                                 The agricuture sector is charecterized by poor working conditions and major deficits in occupational safety and Health (OSH).                                                                                                                                                                                While there are some emerging opportunities in the green and digital sectors, which can particularly attract young people, there are still skills gaps that need to be addressed in order to leverage the potetnail of these sectors, and there is also a need for financial and non-financial services to support business start-ups in these emerging and innovative sectors.                                                                                                                                                                                                                               
</t>
  </si>
  <si>
    <t xml:space="preserve">
-By the end of 2024, joint identification of bottlenecks to productivity and job creation in key sectors employing refugee and vulnable host community members                                                                                                                                                                              -By 2025, social dialogue convened on integrated and inclusive employment policies                                                                                                                                                                                                                                                 -By 2026, financial service providers /MFIs are offering loan products to farmers and cooperatives to introduce innovative practices, boost producitvty and working conditions. 
-By 2026, financial service providers are offering  loan products that target MSMEs in emerging sectors, including green and digital economy                                                                                                                                                                                                 By 2026, working conditions in the agricuture sector are improved 
</t>
  </si>
  <si>
    <t>Ministry of Labour, microfinance institutions and financial service providers, Ministry of Agriculture,  Association of Lebanese Industrialists (ALI), General Confederation of Lebanese Workers</t>
  </si>
  <si>
    <t>Evidence based dialogue convened building off of joint legislative and policy reviews (2.1)
Support to integrating career guidance and employment services using ILO tools in existing UNHCR and UNICEF platforms (CDCs, innovation labs, etc.)
Support to value chain development and access to finance in the agriculture sector (2.3)                                          Roll out of trainings on OSH and rights at work 
Technical and financial support to business start ups,SSEs, including in digital and green sectors (2.3)                          ILO facilitated "Formalize Your Business Training" (2.3)</t>
  </si>
  <si>
    <t xml:space="preserve">
Strenghtening access to civil documentation and Legal stay </t>
  </si>
  <si>
    <t xml:space="preserve">
• Lebanon is not party to the 1951 Convention Relating to the Status of Refugees and its 1967 Protocol
• Absence of an established legal framework addressing refugees 
• Registration of Syrian refugees  suspended by the Government of Lebanon since 2015
• Anti-refugee rethoric and lack of political impacting respect for fundamental legal rights and obligations 
• History of political gridlock and instability, which can hinder legislative and broader reforms                                                                                                                                                                                                                                                                                                                                                                                                                           • Eligibility to obtain legal residency based on registration with UNHCR limited to pre-2015 registration
• Inconsistent practices and limited capacity of General Security Office (GSO) centers responsible for processing legal residency
• Reluctance of refugees to approach GSO due to fear and lack of trust in the ability to obtain residency
• Limited capacity of civil registry offices
• FDPs' lack of required civil documentation such as proof of marriage and identification documents
• Complicated, lengthy, inconsistent, and costly five-step birth registration process (inconsistency/fees especially at mukhtar level)
• Lack of information and awareness by refugees on the process and the importance of birth registration
</t>
  </si>
  <si>
    <t xml:space="preserve">                                                                                                                                                                                                    
• By 2024, a series of advocacy interventions are made for LAF/GSO to align on safeguards to non-refoulement                                                                                                                                                                           • By 2024, access to legal residency and  civil documentation is increased with a focus on birth registration of refugees born of Syrian parents to prevent statelessness                                                                                                                                                                                
• By 2026, eligibility criteria for residency based on UNHCR registration is expanded                                                                                  
• By 2025, GSO and civil registry offices capacity to process claims is increased
• By 2024, consistency of GSO practices is increased, and number of refugees approaching GSO centers is increased                                                                                                                                                                                                                             • By 2024, community awareness and trust in the process is expanded                                                                                                          
• By 2024, percentage of births registered is increased
• By 2024, updated key advocacy messages are regularly shared with Prospects Partners and donors on core protection principles, access to identity, and legal stay.</t>
  </si>
  <si>
    <t>MFA, PMO, Presidency, LAS, LAF, GSO, MOIM/PSD, MoJ, MOSA, Parliament including parliamentary committees, civil society actors, religious leaders, UN agencies.</t>
  </si>
  <si>
    <r>
      <rPr>
        <b/>
        <sz val="11"/>
        <color rgb="FF000000"/>
        <rFont val="Calibri"/>
        <family val="2"/>
      </rPr>
      <t xml:space="preserve">
</t>
    </r>
    <r>
      <rPr>
        <sz val="11"/>
        <color rgb="FF000000"/>
        <rFont val="Calibri"/>
        <family val="2"/>
      </rPr>
      <t xml:space="preserve">• Advocacy and policy dialogue interventions
• Registration interventions
• Legal aid, counselling and representation, and group accompaniement to the GSO to restore trust and increase numbers of residency applications/renewals                                                                            
• Capacity support to GSO to increase access to Legal residency; and to MOIM/PSD for birth registration                                              
</t>
    </r>
  </si>
  <si>
    <t>Reforming and implementing inclusive Child Protection and GBV legal frameworks and Action Plans</t>
  </si>
  <si>
    <t xml:space="preserve">
• Religious and Sectarian challenges hampering attempts to revise law 422, touching on the Personal Status Law 
• Conservative social norms, hampering introduction of progressive changes, especially related to gender and family rights and efforts to address and prevent GBV and promote gender equality
• Weak judicial system, affecting access to justice of individuals and groups at risk, including children (boys and girls), women at risk, survivors of GBV, etc.
• National social workforce' lack of capacity and expertise
• Sharp increase in child labour and weak social welfare system </t>
  </si>
  <si>
    <t xml:space="preserve">• By end of 2024, Law 422 enacted and by end of 2025, SOPs on Diversion/ Alternative Correctional Measures developed for it's implementation;  By end of 2024, revision of Standard Operating Procedures for the Protection of Juveniles in Lebanon
• By 2026, a robust system for data collection, monitoring, and reporting is developed to evaluate the effectiveness of the revised SOP 
• Social welfare workforce strengthened (continuous) and by end of 2024, interministerial pathways for case management endorsed and fully operational; 
• By end of 2027, Child labour action plan implemented (continuous) through 8 area based child labour task forces; (gradual expansion with 2 task forces annually)
• By end of 2024, MHPSS sub strategy endorsed and on course for implementation nationwide; 
• Child marriage action plan to be launched in October 2023 and implemented by end 2027
</t>
  </si>
  <si>
    <t>MOSA, Ministry of Interior and Municipalities (MOIM), Ministry of Justice (MOJ), Ministry of Education and Higher Education (MEHE), Ministry of Public Health (MOPH), Parliament including parliamentary committees, National Commission For Lebanese Women (NCLW), civil society actors, religious leaders, UN agencies, private sector, media</t>
  </si>
  <si>
    <t xml:space="preserve">                                                                                                           
•  UNICEF and UNHCR, in collaboration and coordination with MOSA, will strengthen the social workforce through the roll out of the revised child protection case management Standard Operating Procedures (strengthening government leadership for child protection by setting inclusive service delivery standards) and building the capacity of the social workforce
• Child protection advocacy and policy dialogue interventions
• Training and capacity building of national social workforce (i.e. CP and GBV case workers)
• Revised Standard Operating Procedures for the Protection of Juveniles in Lebanon, is used by all CP trained case management partners including UNHCR partners   
• Child protection case management through BID is provided and Critical CP and GBV services provided to children out of school, working, in contact or in conflict with the law
• Child labour action plan is implemented through 8 area-based child labour task forces  and will serve as the main body overseeing and guiding child labour quality programming through its National Plan of Action.
• Qudwa strategy, is rolled out nationwide and documented
• Mental health and psychosocial support (MHPSS) is provided at heath facilities and community levels with tailored interventions for specific age and gender profiles.
•The Bank and IRC will broaden the reach of GBV programming to specifically address refugee women who are victims of abuse and are not housed in safe shelters. This would include direct targeting of GBV survivors located in refugee camps or areas with high refugee populations, making use of IRC’s extensive expertise in case management, prevention, and response strategies to support action by establishing new partnerships with specialized actors. The strategy would encompass direct awareness-raising, community mobilization, and capacity-building within both refugee communities and among local partners.
</t>
  </si>
  <si>
    <t>Support the national priority to build a comprehensive and coordinated social protection system under the National Social Protection Strategy (NSPS) that benefits children as well as people with disabilities while simultaneously providing referrals to key services ('cash plus').</t>
  </si>
  <si>
    <t xml:space="preserve">1. Limited pace of political reforms
2. Low investment in social protection and other essential public services
3. Anti-refugee sentiment and rising politization of assistance to refugees   4. Social protection gaps </t>
  </si>
  <si>
    <t xml:space="preserve">1. By 2025, Nexus coordination mechanisms for National Social Protection Strategy in place and key actions supported: Once the Strategy is approved, Social Protection Actors such as UNICEF, the WB, ILO and others will be supporting the establishment of a government led coordination structure (a secretariat with key functions will be established in addition to thematic technical assistance). The foreseen coordination architecture is inclusive a high-level steering committee in addition to thematic / pillar level working groups. In addition, coordination is expected to continue through existing crisis response sector working groups (ie: Basic Assistance) on the potential alignment and synergies of benefits and assistance packages provided.  
2. In 2024 technical support to build national databases and the social registry that is inclusive of persons with disabilities which is inclusive of the technical assistance provided to MOSA’s Rights and Access programme to upgrade their existing disability roster and its respective Management Information System, which facilitates interoperability with other available databases at national level as well as contributes towards building the country’s social registry, as per the National Social Protection Strategy.
3. In 2024, technical support  will be provided to build national databases and the social registry that is inclusive of persons with disabilities: which is inclusive of the technical assistance provided to MOSA’s Rights and Access programme to upgrade their existing disability roster and its respective Management Information System, which facilitates interoperability with other available databases at national level as well as contributes towards building the country’s social registry, as per the National Social Protection Strategy.
4. •Throughout the duration of the grant, build referrals to NDA recipients (cash plus) to support learning and employment education, youth, and child protection services: as a key component of the design of national social grants programmes, linkages and referrals to recipients receiving assistance will be further established to existing programmes and services to maximize cross sectoral outcomes of the intervention                                        
5. A PPP model for health insurance for PwD and workers in informal economy amongst vulnerable Lebanese and Syrian refugees is piloted to fill in a critical gap in extending health coverage to two of the most vulnerable segments of the population that do not have any levels of healthcare protection at the moment.  </t>
  </si>
  <si>
    <t>The Government of Lebanon, especially the Ministry of Social Affairs (MoSA); National Social Security Fund (NSSF); MOPH; WHO; Think Tanks, Research Institutes, NGOs, and INGOs</t>
  </si>
  <si>
    <t xml:space="preserve">The National Disability Allowance implemented by UNICEF with ILO and the Ministry of Social Affairs is the first social protection scheme to include forcibly displaced persons (FDPs) in Lebanon. The action will contribute towards schemes that extend access to national social protection benefits as part of the National Social Protection Strategy with an inclusive and life-cycle approach, and help strengthen evidence, capacity and coordination platforms for the implementation of the strategy, including a stronger HDP nexus link. 
The Bank will support the identification of previously unreached beneficiaries and the provision of medical consultations, diagnostic tests, needs assessments (medications, assistive devices, and disposable care items), psychomotor/speech therapy, and physiotherapy sessions through 3 PHCCs and 2 MMUs across Beirut &amp; Mount Lebanon. The ongoing project is also currently working to develop and pilot an identification, counselling, and referral system (ICRS) as a one-stop-shop for end users to increase their awareness and access to NGO service providers in this space. It will work on enlisting community health workers and volunteers from the refugee community to bridge information gaps and increase refugee community awareness. By establishing partnerships with local health actors specialized in inclusion, disability, mental health, and psychosocial support within refugee-dense areas, we would amplify the project's reach and accessibility. Expanding primary healthcare aligns seamlessly with existing PHCCs serving a substantial refugee population across the country. Furthermore, we would develop and share focused communication materials to bolster refugees' access to services, ultimately achieving more program engagement. ILO will also support the development and small scale piloting of private-public partnership model to address health financing gaps based across the humanitarian-development spectrum.
</t>
  </si>
  <si>
    <t>POLICY INFORMATION</t>
  </si>
  <si>
    <t>SELF-ASESSMENT</t>
  </si>
  <si>
    <t>CONTRIBUTION TO POLICY DEVELOPMENT</t>
  </si>
  <si>
    <t>Country Team Feedback on Policy Priorities</t>
  </si>
  <si>
    <t>Country Team Feedback on Milestones</t>
  </si>
  <si>
    <t>PILLAR</t>
  </si>
  <si>
    <t>RIGHT</t>
  </si>
  <si>
    <t>POLICY PRIORITIES (UNICEF Led)</t>
  </si>
  <si>
    <t>POLICY MILESTONES</t>
  </si>
  <si>
    <t>Link to Results Framework indicators</t>
  </si>
  <si>
    <t>Assessment (2024)</t>
  </si>
  <si>
    <t>Assessment (2025)</t>
  </si>
  <si>
    <t>Asessesment (2026)</t>
  </si>
  <si>
    <t>Asessesment (2027)</t>
  </si>
  <si>
    <t xml:space="preserve">Description of relevant contribution made </t>
  </si>
  <si>
    <t>Sources of Verification</t>
  </si>
  <si>
    <t>Phase II progress</t>
  </si>
  <si>
    <t xml:space="preserve">1. Needs and evidence </t>
  </si>
  <si>
    <t>2. Commitments</t>
  </si>
  <si>
    <t>3. Policy adoption/prevention</t>
  </si>
  <si>
    <t xml:space="preserve">4. Resourcing </t>
  </si>
  <si>
    <t xml:space="preserve">5. Implementation </t>
  </si>
  <si>
    <t>6. Coverage and use</t>
  </si>
  <si>
    <t>7. Monitoring and Evaluation</t>
  </si>
  <si>
    <t>Indicate below 1) whether the policy priority is UNICEF lead (Yes/No); if it is No UNICEF led, indicate what partner leads the policy priority; if it is led by UNICEF, indicate whether there is any milestone left out (not included in column D)</t>
  </si>
  <si>
    <t>Indicate below for each milestone whether 1) UNICEF leads (Yes/No), if it is No UNICEF led, indicate what partner leads the milestone; 2) if it is led by UNICEF, indicate what other partners contribute to the milestone (or say none if this is the case)</t>
  </si>
  <si>
    <t>EDUCATION</t>
  </si>
  <si>
    <t>Access to TVET</t>
  </si>
  <si>
    <t>1. Enabling access to nonformal education MFP (NFE/TVET) while ensuring a seamless transition to formal education systems (public and TVET schools).</t>
  </si>
  <si>
    <t>1.1 By end of 2024: The TVET Directorate in cooperation with Prospects partners, will initiate 3 key reforms based on the strategic objectives of the TVET National Strategic Framework (2024-2028) in cooperation with TVET private sector task forces.</t>
  </si>
  <si>
    <t>1c) Evidence on how PROSPECTS has contributed to a change in legal frameworks, policies and asylum system related to access for refugees to education and training systems</t>
  </si>
  <si>
    <t>2=Initiated contribution to target</t>
  </si>
  <si>
    <t>3=Approaches milestone target</t>
  </si>
  <si>
    <t>X</t>
  </si>
  <si>
    <t>1.2 By the end of 2024: Draft the Multiple Flexible Pathways (MFP) guidelines, policies and framework.</t>
  </si>
  <si>
    <t>4=Achieved milestone target</t>
  </si>
  <si>
    <t>1.3 By the end of 2025: Pilot test and analyze the MFP guidelines, policies and framework.</t>
  </si>
  <si>
    <t>1.4 By the end of 2026: Fully operationalize the MFP guidelines , policies and framework.</t>
  </si>
  <si>
    <t>1.5 By the end of 2027: Standardize and launch the MFP guidelines , policies and framework at the national level as an integral part of the MEHE’s new 5-year strategic plan.</t>
  </si>
  <si>
    <t>PROTECTION</t>
  </si>
  <si>
    <t>Access to national protection  &amp; case management</t>
  </si>
  <si>
    <t>5. Reforming and implementing inclusive Child Protection and GBV legal frameworks and Action Plans</t>
  </si>
  <si>
    <t>5.1 By end of 2024, Law 422 enacted and by end of 2025, SOPs on Diversion/ Alternative Correctional Measures developed for it's implementation;  By end of 2024, revision of Standard Operating Procedures for the Protection of Juveniles in Lebanon</t>
  </si>
  <si>
    <t>3.1a) Evidence on how PROSPECTS has contributed to a change in legal frameworks, policies and asylum system related to protection and durable solutions for refugees in line with international legal standards ​​</t>
  </si>
  <si>
    <t xml:space="preserve">5.2 By 2026, a robust system for data collection, monitoring, and reporting is developed to evaluate the effectiveness of the revised SOP </t>
  </si>
  <si>
    <t xml:space="preserve">5.3 Social welfare workforce strengthened (continuous) and by end of 2024, interministerial pathways for case management endorsed and fully operational; </t>
  </si>
  <si>
    <t xml:space="preserve">3b) Evidence on how PROSPECTS has contributed to strengthen institutional capacity to include protection systems in national and sub-national systems and development planning </t>
  </si>
  <si>
    <t>5.4 By end of 2027, Child labour action plan implemented (continuous) through 8 area based child labour task forces; (gradual expansion with 2 task forces annually)</t>
  </si>
  <si>
    <t>5.5 By end of 2024, MHPSS sub strategy endorsed and on course for implementation nationwide</t>
  </si>
  <si>
    <t>5.6 Child marriage action plan to be launched in October 2023 and implemented by end 2027</t>
  </si>
  <si>
    <t>SOCIAL PROTECTION</t>
  </si>
  <si>
    <t>Inclusion of Refugee &amp; FDP in National Social Protection Systems</t>
  </si>
  <si>
    <t>6. Support the national priority to build a comprehensive and coordinated social protection system under the National Social Protection Strategy (NSPS) that benefits children as well as people with disabilities while simultaneously providing referrals to key services ('cash plus').</t>
  </si>
  <si>
    <t xml:space="preserve">6.1  By 2025, Nexus coordination mechanisms for National Social Protection Strategy in place and key actions supported: Once the Strategy is approved, Social Protection Actors such as UNICEF, the WB, ILO and others will be supporting the establishment of a government led coordination structure (a secretariat with key functions will be established in addition to thematic technical assistance). The foreseen coordination architecture is inclusive a high-level steering committee in addition to thematic / pillar level working groups. In addition, coordination is expected to continue through existing crisis response sector working groups (ie: Basic Assistance) on the potential alignment and synergies of benefits and assistance packages provided.  </t>
  </si>
  <si>
    <t>3.1b) Evidence on how PROSPECTS has contributed to a change in legal frameworks, policies and asylum system related to inclusive social protection for refugees and HCs, based on security standards and principles</t>
  </si>
  <si>
    <t>6.2. In 2024 technical support to build national databases and the social registry that is inclusive of persons with disabilities which is inclusive of the technical assistance provided to MOSA’s Rights and Access programme to upgrade their existing disability roster and its respective Management Information System, which facilitates interoperability with other available databases at national level as well as contributes towards building the country’s social registry, as per the National Social Protection Strategy.</t>
  </si>
  <si>
    <t>6.3. In 2024, technical support  will be provided to build national databases and the social registry that is inclusive of persons with disabilities: which is inclusive of the technical assistance provided to MOSA’s Rights and Access programme to upgrade their existing disability roster and its respective Management Information System, which facilitates interoperability with other available databases at national level as well as contributes towards building the country’s social registry, as per the National Social Protection Strategy.</t>
  </si>
  <si>
    <t>FORMULA</t>
  </si>
  <si>
    <t>DATA</t>
  </si>
  <si>
    <t>Milestones</t>
  </si>
  <si>
    <t xml:space="preserve">5.2 Social welfare workforce strengthened (continuous) and by end of 2024, interministerial pathways for case management endorsed and fully operational; </t>
  </si>
  <si>
    <t>5.3 By end of 2024, MHPSS sub strategy endorsed and on course for implementation nationwide</t>
  </si>
  <si>
    <t xml:space="preserve">5.4 By 2026, a robust system for data collection, monitoring, and reporting is developed to evaluate the effectiveness of the revised SOP </t>
  </si>
  <si>
    <t>5.5 By end of 2027, Child labour action plan implemented (continuous) through 8 area based child labour task forces; (gradual expansion with 2 task forces annually)</t>
  </si>
  <si>
    <t>6.3. In 2024, technical support  will be provided to build national databases and the social registry that is inclusive of persons with disabilities: which is inclusive of the+B6:C7 technical assistance provided to MOSA’s Rights and Access programme to upgrade their existing disability roster and its respective Management Information System, which facilitates interoperability with other available databases at national level as well as contributes towards building the country’s social registry, as per the National Social Protection Strategy.</t>
  </si>
  <si>
    <t>Contextual Risks</t>
  </si>
  <si>
    <t>Risks</t>
  </si>
  <si>
    <t>Impact on results</t>
  </si>
  <si>
    <t>Likelihood</t>
  </si>
  <si>
    <t>Mitigation measures</t>
  </si>
  <si>
    <t>Responsible partner to monitor and update risk assessment</t>
  </si>
  <si>
    <t xml:space="preserve">Political instability and internal violent conflicts collapse of public services. 
Increased tensions between refugees and host communities and increase in existing or new humanitarian crisis 
</t>
  </si>
  <si>
    <t>Likely</t>
  </si>
  <si>
    <t xml:space="preserve">Partners will mitigate tensions among host and refugee communities through the involvement of municipalities via UNDP support (peacebuilding unit) and local NGOs.
Review inter-agency preparedness measures, introduce emergency response, adapt operational approaches including revised needs prioritization, service and assistance modalities and targeting 
</t>
  </si>
  <si>
    <t>UNHCR, UNICEF and ILO</t>
  </si>
  <si>
    <t xml:space="preserve">Lack of access or benefit from Prospect Program interventions for host and refugee women and girls </t>
  </si>
  <si>
    <t>Unlikely</t>
  </si>
  <si>
    <t>Prospects Partners commit to ensuring that sex and age disaggregated data will be collected to support gender analysis and incorporating gender dimension to all Prospect Programs where relevant and to feed into sex and age-disaggregated indicators against each output in Prospect Program.</t>
  </si>
  <si>
    <t>All</t>
  </si>
  <si>
    <t xml:space="preserve">Newly formed cabinet doesn’t support objectives of Prospects Partnership, particularly in light of increased vulnerabilities amongst Lebanese that need to be addressed urgently </t>
  </si>
  <si>
    <t>Highly likely</t>
  </si>
  <si>
    <t>Meeting with the PMO and other relevant line ministries to present Prospects and ensure support for the Partnership and agree on regular communication and coordination mechanisms. This meeting needs to be facilitated by the Dutch embassy in Lebanon.</t>
  </si>
  <si>
    <t>Dutch Embassy with All Partners</t>
  </si>
  <si>
    <t xml:space="preserve">High turnover of government line ministries (key stakeholders for most Prospects partners) </t>
  </si>
  <si>
    <t>Important to establish frequent coordination mechanisms and build capacity at technical levels as they often remain intact irrespective of changes at top levels.</t>
  </si>
  <si>
    <t>Financial mismanagement or misuse of resources, fraud, abuse of authority</t>
  </si>
  <si>
    <t xml:space="preserve">Intensive monitoring and evaluation by Prospects CT (including by 3rd parties) on the ground and sharing any concerns etc.to help mitigate risk.
UN agencies and other Partners to implement monitoring of use of funds and resources in accordance with their individual policies on transfers to partners, as well as established mechanisms on prevention of fraud and corruption, and complaint and accountability systems
Additional specific mitigation measures relate to implementation of risk-based project audits and provision of fiduciary and procurement training and capacity building in recipient (gov)-executed projects.
</t>
  </si>
  <si>
    <t>Private sector, including banks, MFIs and companies including MSMEs collapse</t>
  </si>
  <si>
    <t xml:space="preserve">These developments may require significant adjustments in Prospects Programming to focus more (than anticipated) on vulnerable Lebanese communities, short term income generating opportunities and to promote business community, job retention and resilience.
Prospects Partners like IFC need to also deploy incentives for private sector to continue operating and engage with target groups (i.e. providing financing by deploying de risking mechanisms along with investment support through use of blended finance)
</t>
  </si>
  <si>
    <t>Partnership, mainly through IFC will closely monitor the potential risk by assessing the efficiency of proposed instruments/programs in close coordination with all Partners and adjust approach if necessary.</t>
  </si>
  <si>
    <t>Security and political situation in Syria is unstable and deteriorating further</t>
  </si>
  <si>
    <t xml:space="preserve">Close monitoring of the situation by UNHCR colleagues on the ground
One potential mitigant is to focus part of Prospect programming on supporting transferable skills for Syrian refugees in view of their eventual return to Syria.  
Another- focus on evidence-based analytics to demonstrate value refugees bring to Lebanese economy/community which can help facilitate the policy dialogue on less restrictive policies towards refugees.
Increased focus on social assistance and community-based protection, service provision and social cohesion interventions. 
</t>
  </si>
  <si>
    <t>Increased tensions in communities, impacting coexistence</t>
  </si>
  <si>
    <t xml:space="preserve">Prioritize early warning and conflict sensitivity through media and tensions monitoring and mitigation. Quick responses to address hate speech and stronger communication </t>
  </si>
  <si>
    <t xml:space="preserve">UNHCR will continue to sensitize the government and other key stakeholders on the importance of voluntary, safe and dignified returns prioritizing preparedness and increasing information provided to refugees considering return.
UNHCR will continue to prioritize interventions to prevent cases of refoulement and advocate against deportations, as well as prioritize facilitating refugees’ access to legal residency 
</t>
  </si>
  <si>
    <t>Average</t>
  </si>
  <si>
    <t>Further situation deterioration in Lebanon and its impact on youth and adolescent (political, social and economic situation)</t>
  </si>
  <si>
    <t>High</t>
  </si>
  <si>
    <t>▪ Continuous programme and actions adjustment in coordination with relevant key stakeholders to overcome challenges and programmes obstacles.
 ▪ Continuous situation and progress monitoring so adjustment of actions is taken timely and in coordination with relevant key stakeholders to overcome challenges and adapt. 
 ▪ Continue the support to the private sector in the running cost related to the on-the-job training activities.
 ▪ Support in policy and advocacy work across different areas such as: TVET, skilling program, youth civic and economic engagement, volunteering and NYPAP.
 ▪ Adjust incentives for youth and running cost for the employers with the prices fluctuations to ensure sustainability where possible and needed.</t>
  </si>
  <si>
    <t>Lack of trust in government systems</t>
  </si>
  <si>
    <t>UNICEF will continue a mix of implementation modalities, including through civil society organizations, to ensure minimizing disruption of services for children.</t>
  </si>
  <si>
    <t>Inflation and depreciation of the local currency</t>
  </si>
  <si>
    <t>Low</t>
  </si>
  <si>
    <t>Cash assistance to be provided in USD to mitigate the impact of exchange fluctuations on recipients.</t>
  </si>
  <si>
    <t>Civil unrest in Lebanon leading to programmes implementation disruption on a national level</t>
  </si>
  <si>
    <t>▪UNICEF is in constant dialogue with the government to ensure buy in and support for the intervention.
 ▪ Enchance coordination between UNICEF partners 
 to overcome programmes disruption through providing alternative solutions for programmes implementation aiming to reach the vulnerable youth and adolescent.
 ▪ Engage youth in the contribution to the emergency response in different occasions reduces risks related to exclusion, reluctance and social tension.</t>
  </si>
  <si>
    <t>Roadblocks, civil unrest continue to disrupt in-person
  training courses and implementation of activities</t>
  </si>
  <si>
    <t>While keeping the safety and security of the youth as priority, UNICEF 
 and partners including private sector may organize safe transportation modality.</t>
  </si>
  <si>
    <t>Tensions increase at community level for competing access to resources, leading to possible violence and armed clashes</t>
  </si>
  <si>
    <t>▪ Address challenges and tensions through including women, youth and marginalized groups in a constructive dialogues that fosters mutual understanding, reshapes perceptions and identifies viable alternatives.
 ▪ Work with the government of Lebanon and UNICEF partners on rejecting violence and accepting the other through focus group discussions with local communities and schools. The special focus is also on social cohesion and conflict resolution, targeting media, schools and capacity building for civil society organizations and youth.</t>
  </si>
  <si>
    <t>The political instability in Lebanon may affect the project teams ability to implement the project activities.</t>
  </si>
  <si>
    <t>The core of this project will be based on innovating and delivering an online learning platform and a virtual incubation program, blending online and offline activities, which will help overcome the challenges caused by the unstable political environment. The team will liaise closely with the country office and local partners to ensure proper implementation.</t>
  </si>
  <si>
    <t>Difficulties in reaching out to entrepreneurs in disadvantaged groups/areas (e.g. FDPs, remote locations)</t>
  </si>
  <si>
    <t>IFC and Flat6Labs will work with local partners who have direct contact with disadvantaged groups to reach out and raise awareness on the program. IFC will also leverage the Prospects Partnership such as UNHCR, UNICEF, and ILO to enhance outreach to refugees and women.</t>
  </si>
  <si>
    <t>Challenges in securing internet connectivity by underserved entrepreneurs which might impact their ability to join the StartMashreq program</t>
  </si>
  <si>
    <t>The project budget will include a contingency to subsidize (through Flat6Labs) internet connectivity for entrepreneurs if needed.</t>
  </si>
  <si>
    <t>Inability of incubated start-ups to raise financing due to lack of access to potential investors/funds or inability to become legally incorporated</t>
  </si>
  <si>
    <t>The selection of Flat6Labs is motivated by their proven track-record in managing incubation and acceleration programs, presence in the MENA region and a solid understanding of the entrepreneurship context in the MENA region. Flat6Labs will enable startups to tap into a solid regional and global network of investors and funding partners to ensure that the projects investment targets are met. The project will also seek to establish linkages with existing WBG startup funding schemes such as the WeFi/ ScaleX initiative, the WBs Innovative Startup Fund, and FIGs possible new funding vehicle for FDPs.</t>
  </si>
  <si>
    <t>Inability to work with another accelerator and/or investment fund because of un-met financial due diligence clearance as a result of Adverse Opinion of additional partner financial statements</t>
  </si>
  <si>
    <t>The project scope includes accommodating additional implementing partners in each country and move beyond F6LFlat6Labs. This allows the project to become a market catalytic. IFC will consult with the finance team and country team to explore options of additional financial reporting requirements from the partner that could support in monitoring the grant’s execution.</t>
  </si>
  <si>
    <t>Programmatic Risks</t>
  </si>
  <si>
    <t xml:space="preserve">Failure to agree with the various parties involved in the Prospects, including beneficiaries. </t>
  </si>
  <si>
    <t xml:space="preserve">Solid communication plan to inform the decision makers, frequent meetings with relevant stakeholders and beneficiaries to present the added value of the partnership and the benefits that beneficiaries can get out of it. </t>
  </si>
  <si>
    <t>GoL restricting refugees rights’ further, putting more restrictive protection measures, including regarding access to labour market and legal stay</t>
  </si>
  <si>
    <t>Increase evidence-based advocacy efforts of the Prospects partners with government and other key stakeholders, combined with government capacity-building mechanisms and institution-strengthening efforts within the Partnership. If efforts fail, a discussion with the Netherlands on the next steps can be initiated (i.e., adjusting Prospects Programming in terms of target groups).</t>
  </si>
  <si>
    <t xml:space="preserve">Difficulty for refugees to access assistance and services due to restricted mobility and rising of costs. </t>
  </si>
  <si>
    <t>Shifting operating modalities, with counselling and monitoring being done by phone when access is restricted. Updating service mapping on an ongoing basis. Integrating programming for targeting the most excluded adults and children and those facing multiple deprivations. Strengthening of community-based approach, especially vis-à-vis the inclusion of persons with disabilities.</t>
  </si>
  <si>
    <t xml:space="preserve">
UNHCR, UNICEF, IFC and IL
</t>
  </si>
  <si>
    <t xml:space="preserve">Capacity constraints of direct implementation and/or implementing Partners </t>
  </si>
  <si>
    <t>Partners to build in capacity building preparedness planning and measurement components in all Prospects Programs/activities</t>
  </si>
  <si>
    <t>Financial constraints to achieve objectives of the Partnership</t>
  </si>
  <si>
    <t>Should funding on country level become insufficient for growing needs important to tap into opportunity fund to secure sufficient funding for the implementation</t>
  </si>
  <si>
    <t xml:space="preserve">Increased restrictions to access cash assistance and higher prices due to inflation </t>
  </si>
  <si>
    <t>WFP, UNICEF, UNHCR have adopted mitigating measures to safeguard cash assistance through the LOUISE  platform and are further assessing and, looking at changing transfer modalities. UNHCR is scaling-up cash assistance</t>
  </si>
  <si>
    <t>Project funds are misused by implementing partners</t>
  </si>
  <si>
    <t>UNICEF conducts regular programmatic monitoring visits. In addition, a third-party monitoring (TPM) firm has been hired to conduct spot checks at programme implementation sites.</t>
  </si>
  <si>
    <t>Community barriers for uptake of services, including increased barriers for female participation due to safety concerns, negative coping mechanisms and social norms (child marriage, child labour, etc.)</t>
  </si>
  <si>
    <t>UNICEF will address this risk through increased community engagement, awareness raising efforts at community and facility levels.</t>
  </si>
  <si>
    <t>Social tension in Dirasa schools: non-targeted communities feel unequally treated/ left out and express frustration that their communities are not benefiting</t>
  </si>
  <si>
    <t>The programme aims to support vulnerable Lebanese children, approximately 30% of the beneficiaries, while ensuring transparency in the selection process. Efforts will include transparent information sharing with communities, especially regarding inclusion criteria and benefits. All enrolled children in targeted schools will receive a support package. School counselors and social workers will be hired to oversee student and teacher well-being, and recreational focal points will enhance well-being and social cohesion through art, music, and sports classes. A dropout prevention fund will aid Lebanese students in Grade 8 and 9 in Dirasa schools. Additionally, Parent-Teacher Associations (PTAs), school clubs, and councils will be established to organize events and initiatives, promoting community cohesion and reducing social tension.</t>
  </si>
  <si>
    <t>Lack of interest in learning programmes that do not lead to accreditation</t>
  </si>
  <si>
    <t>Work with a committee and children to communicate the benefits of literacy and numeracy skills (and other basic foundational skills) including the options opened through participation. 
 Prioritize material that assists with learning outcomes of the Lebanese curriculum 
 Have a clear transition framework developed for children and adolescents enrolled in Makani and Dirasa</t>
  </si>
  <si>
    <t>Increase in youth unemployment and 
 engagement of youth in informal labour</t>
  </si>
  <si>
    <t>▪ Increase professional readiness among the most disadvantaged young people in Lebanon, while at the same time empowering them to become more active members of their community.
 ▪ Adapt the youth programme to the needs arising from the crisis: To include cash assistance, access to online learning and mental health services.
 ▪ Provide vulnerable young people with an integrated package of services to improve foundational, digital, vocational and life skills and increase access to income-generating opportunities.
 ▪ Develop competency-based curricula and work on the package certification process with TVET/MEHE.</t>
  </si>
  <si>
    <t>Cost of education preventing young people
 from getting the education and skills they need
 to eventually find decent work and contribute to
 the stability and prosperity of Lebanon</t>
  </si>
  <si>
    <t>▪ Ensure inclusive and equitable quality education and promote lifelong learning opportunities for all through UNICEF education pathways program.(Dirasa, MAKANI and the new programme around TVET pathway).
 ▪ Support the enrollment of vulnerable youth and adolescent into formal education as well as the cost of supplies and consumables to enable practical courses access in formal TVET schools.</t>
  </si>
  <si>
    <t>Employers paying workers and staff in LBP which makes youth decline job offers after a C4W activity being paid 10$/day in fresh dollars</t>
  </si>
  <si>
    <t>The payment of workers in LBP creates challenges for youth who received USD $10/day in C4W activities, leading some to decline job offers due to the economic crisis and devaluation of the currency. Addressing currency instability is crucial to provide sustainable employment opportunities.</t>
  </si>
  <si>
    <t>Beneficiaries apply for training courses only because 
 they want to take part in the USD paid CFW activity 
 not due to an in-trinsic motivation to learn and make a living with their gained knowledge.</t>
  </si>
  <si>
    <t>▪The assessment and selection criteria tool that UNICEF is de-veloping will ensure that youth are following the training they 
 are more suited to enrol in, while also trying to gauge the motivation behind their interest. 
 ▪ The training also starts with an induction session on career opportunities to guide youth in their choices.</t>
  </si>
  <si>
    <t>Cash assistance fuels tensions between refugee and host populations</t>
  </si>
  <si>
    <t>Deliver assistance to all nationalities; do not deliver cash through ATMs.</t>
  </si>
  <si>
    <t>Scale of services is far below actual need, creating frustration among households that do not benefit</t>
  </si>
  <si>
    <t>Ensure execution of sustainability aspects of the programme, including identifying national funding for scale-up.</t>
  </si>
  <si>
    <t>Continuing underfunding of key social services limits capacity for effective referrals and absorption of caseloads</t>
  </si>
  <si>
    <t>Develop plan to support effective referrals and services in collaboration with SDCs.</t>
  </si>
  <si>
    <t>Children out of school have been working for a long time and is a volatile group to keep engaged in multiple service centers</t>
  </si>
  <si>
    <t>high</t>
  </si>
  <si>
    <t>Intensified support to families as to help them create a nurturing care environment so children can access services; advocacy with employers, schools, farmers, Shawiz, parents, religious leaders, BCI</t>
  </si>
  <si>
    <t>A failed state - limited government capacity - slow response</t>
  </si>
  <si>
    <t>Intense and high quality technical and advocacy support to government line ministries and Parliament</t>
  </si>
  <si>
    <t>Integrated package of services to reach beneficiaries effectively to improve their overall well being</t>
  </si>
  <si>
    <t>Quality of programming and coordination with all actors involved within UNICEF and other UN agencies and civil society and government</t>
  </si>
  <si>
    <t>Meets target (2024)</t>
  </si>
  <si>
    <t>Meets target (2025)</t>
  </si>
  <si>
    <t>Approaches target (2024)</t>
  </si>
  <si>
    <t>Approaches target (2025)</t>
  </si>
  <si>
    <t>Initiated (2024)</t>
  </si>
  <si>
    <t>Initiated (2025)</t>
  </si>
  <si>
    <t>Not initiated (2024)</t>
  </si>
  <si>
    <t>Not initiated (2025)</t>
  </si>
  <si>
    <t>Not initated</t>
  </si>
  <si>
    <t>Initiated</t>
  </si>
  <si>
    <t>Approaches</t>
  </si>
  <si>
    <t>Meets target</t>
  </si>
  <si>
    <t>WB</t>
  </si>
  <si>
    <t>OF</t>
  </si>
  <si>
    <t>Ahead of schedule</t>
  </si>
  <si>
    <t>On track</t>
  </si>
  <si>
    <t>Constrained</t>
  </si>
  <si>
    <t xml:space="preserve">Average </t>
  </si>
  <si>
    <t>Highly unlikely</t>
  </si>
  <si>
    <t>Self assessment</t>
  </si>
  <si>
    <t>Protection</t>
  </si>
  <si>
    <t>Social protection</t>
  </si>
  <si>
    <t>Education</t>
  </si>
  <si>
    <t xml:space="preserve">1=No contribution to target </t>
  </si>
  <si>
    <t>Level 1: System Building</t>
  </si>
  <si>
    <t>1)Absent</t>
  </si>
  <si>
    <t>1) Weak</t>
  </si>
  <si>
    <t>Level 2: System Enhancement</t>
  </si>
  <si>
    <t>2) Weak</t>
  </si>
  <si>
    <t>2) Initiating</t>
  </si>
  <si>
    <t>Level 3: System Integration</t>
  </si>
  <si>
    <t>3) Moderate</t>
  </si>
  <si>
    <t>3) Established</t>
  </si>
  <si>
    <t>Level 4: System Maturity</t>
  </si>
  <si>
    <t>4) Strong</t>
  </si>
  <si>
    <t>4) Championing</t>
  </si>
  <si>
    <t xml:space="preserve">** While the UNHCR targets below are multi-annual, they are based on 2023 figures or planning exercises, which could exclude some sectors whose exercises will occur later in the year. Additionally, UNHCR will issue a new multi-year strategy in 2026, which may impact prioritization, planning, and targets. Any changes in targets or results will be reported and justified, particularly during the upcoming MEL sessions. </t>
  </si>
  <si>
    <t xml:space="preserve">*The WB will be adding targets at a later stage by the January 2024 deadline. </t>
  </si>
  <si>
    <t>INDICATORS</t>
  </si>
  <si>
    <t>Partners</t>
  </si>
  <si>
    <t xml:space="preserve">Cumulative Target per partner (2024-2027) </t>
  </si>
  <si>
    <t>PILLAR 1: EDUCATION AND LEARNING</t>
  </si>
  <si>
    <t>Mid-term Outcome 1: Increased Access of FDPs And HCs To Quality Education, Skills and Learning Opportunities</t>
  </si>
  <si>
    <r>
      <rPr>
        <sz val="11"/>
        <color rgb="FF000000"/>
        <rFont val="Calibri"/>
        <family val="2"/>
      </rPr>
      <t xml:space="preserve">1a) Number of FDPs/HCs who completed their primary or secondary </t>
    </r>
    <r>
      <rPr>
        <sz val="11"/>
        <color theme="1"/>
        <rFont val="Calibri"/>
        <family val="2"/>
      </rPr>
      <t>education program (formal and non-formal)</t>
    </r>
  </si>
  <si>
    <t>TOTAL</t>
  </si>
  <si>
    <t xml:space="preserve">1b) Number of FDPs/HCs who completed a professional, technical or vocational education and/or training program or another non-formal skills training </t>
  </si>
  <si>
    <t xml:space="preserve">ILO </t>
  </si>
  <si>
    <t>1c) Evidence that legal frameworks and policies are inclusive for refugees in terms of access to education systems</t>
  </si>
  <si>
    <t xml:space="preserve">No target needed </t>
  </si>
  <si>
    <t>1d) Evidence that PROSPECTS contributed to institutional capacity strengthening in relation to inclusion in education and trainings for FDPs and HCs</t>
  </si>
  <si>
    <t>Short-term Outcome 1.1: Increased National Capacity to Deliver Quality Education and Vocational Training</t>
  </si>
  <si>
    <t xml:space="preserve">1.1a) Number of education and training institutions receiving technical assistance or capacity building </t>
  </si>
  <si>
    <t>1.1a) Number of teachers/ facilitators/ TVET trainers completing professional development trainings</t>
  </si>
  <si>
    <t xml:space="preserve">1.1b) Number of educational skills training curricula and programs (online &amp; offline), improved/ updated/ developed (with formal and non-formal educational and skills training systems) </t>
  </si>
  <si>
    <t>Short-term Outcome 1.2: More FDPs And HCs Enrolled and Retained in Formal and Non-Formal Education At (Pre-) Primary and Secondary Levels</t>
  </si>
  <si>
    <t xml:space="preserve">1.2a) Number of new FDPs/HCs enrolled in pre-primary/primary/secondary education (formal and non-formal) </t>
  </si>
  <si>
    <r>
      <rPr>
        <sz val="11"/>
        <color theme="1"/>
        <rFont val="Calibri"/>
        <family val="2"/>
      </rPr>
      <t xml:space="preserve">1.2b) Number of </t>
    </r>
    <r>
      <rPr>
        <sz val="11"/>
        <color rgb="FF000000"/>
        <rFont val="Calibri"/>
        <family val="2"/>
      </rPr>
      <t>FDPs/HCs</t>
    </r>
    <r>
      <rPr>
        <sz val="11"/>
        <color theme="1"/>
        <rFont val="Calibri"/>
        <family val="2"/>
      </rPr>
      <t xml:space="preserve"> retained in Primary/Secondary Education Program, Including Acceleration Education Programs and Early Childhood Education</t>
    </r>
  </si>
  <si>
    <r>
      <rPr>
        <sz val="11"/>
        <color rgb="FF000000"/>
        <rFont val="Calibri"/>
        <family val="2"/>
      </rPr>
      <t>1.2c) Number of FDPs/HCs</t>
    </r>
    <r>
      <rPr>
        <sz val="11"/>
        <color rgb="FF00B050"/>
        <rFont val="Calibri"/>
        <family val="2"/>
      </rPr>
      <t xml:space="preserve"> </t>
    </r>
    <r>
      <rPr>
        <sz val="11"/>
        <color rgb="FF000000"/>
        <rFont val="Calibri"/>
        <family val="2"/>
      </rPr>
      <t>provided with in-kind or financial support to attend educational programs</t>
    </r>
  </si>
  <si>
    <t>GCR indicator 2.2.1 - Proportion of refugee children enrolled in the national education system (primary and secondary)</t>
  </si>
  <si>
    <t>No target needed</t>
  </si>
  <si>
    <t>Short-term Outcome 1.3: More FDPs and HCs Access Occupational Relevant Skills and Skills Recognition for Transition to Work</t>
  </si>
  <si>
    <t xml:space="preserve">1.3a) Number of FDPs/HCs who enrolled in professional, technical or vocational education and/or formal/informal skills training program </t>
  </si>
  <si>
    <r>
      <rPr>
        <sz val="11"/>
        <color theme="1"/>
        <rFont val="Calibri"/>
        <family val="2"/>
      </rPr>
      <t xml:space="preserve">1.3b) Number of FDPs/HCs accessing apprenticeships, internships, fellowships, on-the-job training and work-based learning opportunities and other </t>
    </r>
    <r>
      <rPr>
        <sz val="11"/>
        <color rgb="FF000000"/>
        <rFont val="Calibri"/>
        <family val="2"/>
      </rPr>
      <t>transition pathways to employability</t>
    </r>
  </si>
  <si>
    <t>1.3c) Number of FDPs/HCs’ skills and qualifications recognized (RPL, credential evaluation, micro-credentialing, certification etc.)</t>
  </si>
  <si>
    <t>PILLAR 2: EMPLOYMENT WITH DIGNITY</t>
  </si>
  <si>
    <t xml:space="preserve">Mid-term Outcome 2: Improved Livelihoods and Expanded Economic Opportunities for FDPs and HCs  </t>
  </si>
  <si>
    <t>2a) Number of new wage employment and/or self-employment (business) opportunities supported by PROSPECTS</t>
  </si>
  <si>
    <t>2b) Number of FDPs/HC members already employed or self-employed who have either increased their income, enhanced their working conditions or maintained resilient livelihoods</t>
  </si>
  <si>
    <t>2c) Number of Government institutions, BDS providers, financial institutions, input providers and/or cooperatives that have introduced new services or scaled their service offer for FDPs and HCs</t>
  </si>
  <si>
    <t>2d) Evidence that legal frameworks and policies are inclusive for refugees in terms of access to labor market and formality</t>
  </si>
  <si>
    <t>GCR indicator 2.1.1 - Proportion of refugees who have access to decent work by law</t>
  </si>
  <si>
    <r>
      <rPr>
        <b/>
        <sz val="11"/>
        <color rgb="FF000000"/>
        <rFont val="Calibri"/>
        <family val="2"/>
      </rPr>
      <t>Short-term Outcome 2.1:</t>
    </r>
    <r>
      <rPr>
        <sz val="11"/>
        <color rgb="FF000000"/>
        <rFont val="Calibri"/>
        <family val="2"/>
      </rPr>
      <t xml:space="preserve"> </t>
    </r>
    <r>
      <rPr>
        <b/>
        <sz val="11"/>
        <color rgb="FF000000"/>
        <rFont val="Calibri"/>
        <family val="2"/>
      </rPr>
      <t>Improved Labour Market Governance Supporting Transition to and Entry into Employment and Formalization</t>
    </r>
  </si>
  <si>
    <t xml:space="preserve">2.1a) Number of job seekers using employment services     </t>
  </si>
  <si>
    <t xml:space="preserve">                                                                                </t>
  </si>
  <si>
    <t>2.1b) Number of FDPs/HCs who have been issued work permits and/or business registrations (or other relevant operating licenses) with support from prospects</t>
  </si>
  <si>
    <t>2.1c) Number of FDPs/HCs completing career counselling, JSC, life skills &amp; employability trainings and/or other short-term trainings &amp; support services</t>
  </si>
  <si>
    <t>Short-term Outcome 2.2: Increased Private Sector or Public Investment and Enhanced Business Environment for Creating Economic Opportunities for FDPs and HCs</t>
  </si>
  <si>
    <t>2.2a) Value of financing invested and leveraged (US$) in target areas</t>
  </si>
  <si>
    <t>2.2b) Number of workdays created for  FDPs/HCs through labor-intensive investments</t>
  </si>
  <si>
    <t>Short-term Outcome 2.3: Increased Access to Finance, Business Development and Entrepreneurial Support</t>
  </si>
  <si>
    <t>2.3a) Number of FDPs/HCs accessing financial services (bank account, loan or another financial product) to support their business/coop with PROSPECTS support</t>
  </si>
  <si>
    <t>2.3b) Number of FDPs/HCs accessing BDS services or trained on entrepreneurship/ financial education / cooperative development / other business skills</t>
  </si>
  <si>
    <t>2.3c) Number of FDP/HC market actors trained and/or sensitized to improve linkages to FDPs/HCs and to other market actors for better value chain integration</t>
  </si>
  <si>
    <t>Short-term Outcome 2.4: Enhanced Capacity to Protect Rights at Work and Promote Safe and Secure Working Environments for All Workers</t>
  </si>
  <si>
    <r>
      <rPr>
        <sz val="11"/>
        <color theme="1"/>
        <rFont val="Calibri"/>
        <family val="2"/>
      </rPr>
      <t>2.4a)</t>
    </r>
    <r>
      <rPr>
        <i/>
        <sz val="11"/>
        <color theme="1"/>
        <rFont val="Calibri"/>
        <family val="2"/>
      </rPr>
      <t xml:space="preserve"> </t>
    </r>
    <r>
      <rPr>
        <sz val="11"/>
        <color theme="1"/>
        <rFont val="Calibri"/>
        <family val="2"/>
      </rPr>
      <t xml:space="preserve">Number of institutions with improved capacities to promote and engage on rights at work with FDPs and HCs.  </t>
    </r>
  </si>
  <si>
    <t>2.4b) Number of beneficiaries who attended awareness-raising and capacity-building efforts on, among others, addressing informality, rights at work and improving quality and conditions of work</t>
  </si>
  <si>
    <t>PILLAR 3: PROTECTION, SOCIAL PROTECTION AND INCLUSION</t>
  </si>
  <si>
    <t xml:space="preserve">Mid-term Outcome 3: </t>
  </si>
  <si>
    <t>Protection: Increased Government Protection for FDPs and HCs</t>
  </si>
  <si>
    <t>Social Protection: Increased Inclusion of FDPs and HCs In Community-based, Local and/or National Social Protection Systems</t>
  </si>
  <si>
    <t>3a) Extent of inclusion of FDPs in the social protection system (UNICEF SP Indicator 5.2.1)</t>
  </si>
  <si>
    <t>GCR indicator 2.1.2 - Proportion of refugees who are able to move freely within the host country</t>
  </si>
  <si>
    <t>Short-term Outcome 3.1: Strengthened Legal, Policy and Regulatory Environment for Refugee Protection/Social Protection and Inclusion</t>
  </si>
  <si>
    <t xml:space="preserve">3.1a) Evidence that legal frameworks and policies are inclusive for refugees in terms of protection </t>
  </si>
  <si>
    <t>Short-term Outcome 3.2: Refugees and HCs Have Increased Access To (Strengthened) Community-based, Local and/or National Protection Mechanisms/Services</t>
  </si>
  <si>
    <t xml:space="preserve">3.2a) Number of refugees and asylum seekers benefitting from national civil status, identity or legal status documentation </t>
  </si>
  <si>
    <t>3.2b) Number of FDPs and HCs benefitting from national specialized protective services, case management services and mental health and psychosocial support</t>
  </si>
  <si>
    <t>3.2c) Extent national child protection system is inclusive of refugee children</t>
  </si>
  <si>
    <t xml:space="preserve">3.2d) Prospects has provided technical or financial assistance to strengthen the asylum system, in accordance with international standards (yes/no)  </t>
  </si>
  <si>
    <t>Short-term Outcome 3.3 Refugees and HCs Who Do Not Have Access to the Community-based, Local And/or National-level Protection Services Are Provided with Complementary Partner-delivered Protection</t>
  </si>
  <si>
    <t>3.3a) Number of individuals processed through UNHCR mandate registration and/or refugee status determination procedures</t>
  </si>
  <si>
    <r>
      <rPr>
        <sz val="11"/>
        <color rgb="FF000000"/>
        <rFont val="Calibri"/>
        <family val="2"/>
      </rPr>
      <t xml:space="preserve">3.3b) </t>
    </r>
    <r>
      <rPr>
        <sz val="11"/>
        <color theme="1"/>
        <rFont val="Calibri"/>
        <family val="2"/>
      </rPr>
      <t>Proportion of children at heightened risk who are supported by a Best Interests Procedure</t>
    </r>
  </si>
  <si>
    <t>Short-term Outcome 3.4: FDPs and HCs Have Increased Access To (Strengthened) Community-based, Local and/or National-level Social Protection Mechanisms/Services</t>
  </si>
  <si>
    <t>3.4a) Evidence that legal frameworks and policies are inclusive for refugees in terms of social protection</t>
  </si>
  <si>
    <t>New suggestion: Evidence that (extent to which) social protection legal frameworks and policies are aligned with social security standards and principles, rights based and inclusive for refugees (and host communities)</t>
  </si>
  <si>
    <t>3.4b) Number of FDPs and HCs benefiting from national social protection schemes</t>
  </si>
  <si>
    <t>3.4c) Number of measures / schemes that extend access to national / local social protection benefits</t>
  </si>
  <si>
    <t>3.4d) Number of countries with social protection programs that are gender-responsive or lead to transformative gender equality results</t>
  </si>
  <si>
    <t>Question from ILO: can we add disability inclusive here?</t>
  </si>
  <si>
    <t>Short-term Outcome 3.5: FDPs and HCs Who Do Not Have Access to the Community-based, Local and/or National-level Social Protection Services Are Provided with Complementary Partner-Delivered Social Protection</t>
  </si>
  <si>
    <t>3.5a) Number of FDP and HC members supported through PROSPECTS who are receiving partner-led social protection benefits (including cash transfers)</t>
  </si>
  <si>
    <t>PILLAR 4: CRITICAL INFRASTRUCTURE</t>
  </si>
  <si>
    <t>Mid-term Outcome 4: Improved Services, Facilities and Information Systems Essential to FDPs and HCs</t>
  </si>
  <si>
    <t>4a) Evidence that legislative and policy frameworks related to critical infrastructure (WASH, housing, digital connectivity) are inclusive of FDPs</t>
  </si>
  <si>
    <t>4b) # of countries implementing evidence-based, costed and funded national action plans/sector strategies and/or evaluation frameworks</t>
  </si>
  <si>
    <t>4c) Proportion of FDPs/HC members using at least basic drinking water services</t>
  </si>
  <si>
    <t>4d) Proportion of FDPs/HC members with access to safe household sanitation</t>
  </si>
  <si>
    <t>4e) Proportion of FDPs and HC living in habitable and affordable housing</t>
  </si>
  <si>
    <t>Short-term Outcome 4.1: Improved Access to WASH Facilities by FDPs and HCs</t>
  </si>
  <si>
    <t>4.1a) Number of FDPs/HC members reached with at least basic sanitation services</t>
  </si>
  <si>
    <t>4.1b) Number of FDPs/HC members reached with at least basic water that is safe and available when needed</t>
  </si>
  <si>
    <t>4.1c) Number of WASH infrastructures built/rehabilitated</t>
  </si>
  <si>
    <t xml:space="preserve">4.1d) Number of FDPs/HCs reached with at least basic hygiene services </t>
  </si>
  <si>
    <t>Short-term Outcome 4.2: Enhanced Management, Capacity, And Sustainability for Critical Infrastructure</t>
  </si>
  <si>
    <t xml:space="preserve">4.2a) Number of stakeholders using their new knowledge/capacity to engage on critical infrastructure improvement </t>
  </si>
  <si>
    <t>Short-term Outcome 4.3: Improved Access to Quality and Affordable Housing by FDPs and HCs</t>
  </si>
  <si>
    <t>4.3a) Number of people who received shelter and housing assistance</t>
  </si>
  <si>
    <t>4.3b) Number of housing unit built/rehabilitated</t>
  </si>
  <si>
    <t>Short-term Outcome 4.4: Improved Inclusive Access to Digital Connectivity and Internet for FDPs and HCs</t>
  </si>
  <si>
    <t xml:space="preserve">4.4a) Number of FDPs/HCs with improved access to digital connectivity services </t>
  </si>
  <si>
    <t xml:space="preserve">5. SYSTEMS CHANGE and NWOW </t>
  </si>
  <si>
    <t>Outcome: Improved Effectiveness and Efficiency of DAFD in Prospects Countries and Beyond</t>
  </si>
  <si>
    <t>5a) Evidence that the Partnership fostered improved responses and innovative ways to address protracted forced displacement in PROSPECTS countries</t>
  </si>
  <si>
    <t>5b) Perception of change by partners in joint-up planning and programming (strategic alignment, sequencing, layering, integrated interventions) and in the joint implementation experience</t>
  </si>
  <si>
    <t>5c) Extent to which collective outcome-based interventions are jointly designed and implemented (two or more partners)</t>
  </si>
  <si>
    <t>5d) Number of shared target geographical areas identified</t>
  </si>
  <si>
    <t>5e) Number of PROSPECTS beneficiaries receiving services from two partners or more</t>
  </si>
  <si>
    <t>6. CROSS-CUTTING INDICATORS</t>
  </si>
  <si>
    <t>Note: Even if quantitative elements remain, all below indicators need to be complemented by joint discussion and reflection by partners in the MEL sessions. This is essential to contextualize the purpose and outcomes of different workstreams.</t>
  </si>
  <si>
    <t>6a) Extent to which PROSPECTS interventions contribute to transformative approaches and solutions for youth, gender equality and people with disabilities</t>
  </si>
  <si>
    <t xml:space="preserve">6b) Number and % of young people involved in:  I) voicing their recommendations, or </t>
  </si>
  <si>
    <t>ii) taking action in individual, or; collective - civic engagement initiatives, entrepreneurial action, advocacy opportunities, or;</t>
  </si>
  <si>
    <t>iii) providing inputs to agency specific or joint prospects programming decisions</t>
  </si>
  <si>
    <t>6c) Extent to which PROSPECTS interventions contribute to climate adaptation of FDPs and vulnerable HC members</t>
  </si>
  <si>
    <t>6d) Number of institutions receiving technical assistance or capacity building to improve their services to FDPs and HCs</t>
  </si>
  <si>
    <t xml:space="preserve">6e) Number of staff participating in capacity building or training sessions (all pillars) </t>
  </si>
  <si>
    <t>6f) Number of platforms, management systems, and/or registration systems improved, updated and/or developed</t>
  </si>
  <si>
    <t>6g) Number of FDPs and HCs registered/using platforms providing services related to education, employment and/or protection/social protection</t>
  </si>
  <si>
    <t xml:space="preserve">6h) Number of knowledge sharing events or exchanges held to strengthen institutional knowledge </t>
  </si>
  <si>
    <t xml:space="preserve">6i) Number of plans, strategies, measures, and/or policy recommendations created, enhanced and/or delivered to the government </t>
  </si>
  <si>
    <t xml:space="preserve">6j) Number of analytics, reports or data collection efforts completed informing ongoing or pipeline operations and/or contributing to improved evidence and data on poverty, vulnerability, and displacement </t>
  </si>
  <si>
    <t>6k) Number &amp; percentage of total interventions classified as:</t>
  </si>
  <si>
    <r>
      <rPr>
        <b/>
        <sz val="11"/>
        <color rgb="FF000000"/>
        <rFont val="Calibri"/>
        <family val="2"/>
      </rPr>
      <t>Not targeted (score 0):</t>
    </r>
    <r>
      <rPr>
        <sz val="11"/>
        <color rgb="FF000000"/>
        <rFont val="Calibri"/>
        <family val="2"/>
      </rPr>
      <t xml:space="preserve"> the project has not been found to target gender equality</t>
    </r>
  </si>
  <si>
    <r>
      <rPr>
        <b/>
        <sz val="11"/>
        <color rgb="FF000000"/>
        <rFont val="Calibri"/>
        <family val="2"/>
      </rPr>
      <t>Significant (score 1):</t>
    </r>
    <r>
      <rPr>
        <sz val="11"/>
        <color rgb="FF000000"/>
        <rFont val="Calibri"/>
        <family val="2"/>
      </rPr>
      <t xml:space="preserve"> gender equality is an important and deliberate objective, but not the principal reason for undertaking the project.</t>
    </r>
  </si>
  <si>
    <r>
      <rPr>
        <b/>
        <sz val="11"/>
        <color rgb="FF000000"/>
        <rFont val="Calibri"/>
        <family val="2"/>
      </rPr>
      <t>Principal (score 2):</t>
    </r>
    <r>
      <rPr>
        <sz val="11"/>
        <color rgb="FF000000"/>
        <rFont val="Calibri"/>
        <family val="2"/>
      </rPr>
      <t xml:space="preserve"> gender equality is the main objective of the project and is fundamental to its design and expected results. The project would not have been undertaken without this gender equality objective.</t>
    </r>
  </si>
  <si>
    <t>Mid-term Outcome 2: Improved livelihoods and expanded economic opportunities for FDPs and HCs, through access to entrepreneurship and employment with dignity</t>
  </si>
  <si>
    <t>Indicator measured with the policy framework included in Tab3B "UNICEF Policy Progres"</t>
  </si>
  <si>
    <t>2e) Evidence that PROSPECTS contributed to institutional capacity strengthening in relation to inclusion of FDPs and HCs in the labour market and to improved labour rights</t>
  </si>
  <si>
    <t>Short-term Outcome 2.1: Improved Labour Market Governance Supporting Transition to and Entry into Employment and Formalization</t>
  </si>
  <si>
    <t>2.1a) Number of FDPs/HCs who have been issued work permits and/or business registrations (or other relevant operating licenses) with support from prospects</t>
  </si>
  <si>
    <t>2.1b) Number of FDPs/HCs completing career counselling, JSC, life skills &amp; employability trainings and/or other short-term trainings &amp; support services</t>
  </si>
  <si>
    <t>2.2b) Number of workdays created for
 FDPs/HCs through labor-intensive investments</t>
  </si>
  <si>
    <t xml:space="preserve">2.4a) Number of institutions with improved capacities to promote and engage on rights at work with FDPs and HCs.  </t>
  </si>
  <si>
    <t>Mid-term Outcome 3: Protection: Increased Government Protection for FDPs and HCs
Protection: Increased Government Protection for FDPs and HCs Social Protection: Increased Inclusion of FDPs and HCs In Community-based, Local and/or National Social Protection Systems</t>
  </si>
  <si>
    <t xml:space="preserve">3a) Extent of inclusion of FDPs in the social protection system and alignment of national SP system with international standards
</t>
  </si>
  <si>
    <t>Scale</t>
  </si>
  <si>
    <t>3b) Evidence that PROSPECTS contributed to strengthened institutional capacity to include protection systems in national and sub national systems and development planning</t>
  </si>
  <si>
    <t>3c) Evidence that PROSPECTS contributed to institutional capacity strengthening in relation to inclusion of FDPs and HCs in social protection systems</t>
  </si>
  <si>
    <t>3.3b) Proportion of children at heightened risk who are supported by a Best Interests Procedure</t>
  </si>
  <si>
    <t>3.4a) Evidence that (extent to which) social protection legal frameworks and policies are aligned with social security standards and principles, rights based and inclusive for refugees (and host communities)</t>
  </si>
  <si>
    <t>3.4a) Number of FDPs and HCs benefiting from national social protection schemes</t>
  </si>
  <si>
    <t>UNICEF +ILO</t>
  </si>
  <si>
    <t>3.4b) Number of measures / schemes that extend access to national / local social protection benefits</t>
  </si>
  <si>
    <t>TBC by UNICEF</t>
  </si>
  <si>
    <t>4a)Evidence thatPROSPECTS has contributed to a change in legal frameworks, policiesand asylum system related to inclusive critical infrastructure (WASH, housing, digital connectivity) for refugees</t>
  </si>
  <si>
    <t>4b) Evidence that PROSPECTS contributed to improved services, facilities and information systems essential for FDPs and HCs</t>
  </si>
  <si>
    <t>4.1a) Number of FDPs/HC members in targeted PROSPECTS communities reached with at least basic sanitation services</t>
  </si>
  <si>
    <t>4.1b) Number of FDPs/HC members in targeted PROSPECTS communities reached with at least basic water that is safe and available when needed</t>
  </si>
  <si>
    <t>4.2a) Evidence that PROSPECTS contributed to institutional capacity strengthening in relation to services, facilities and information systems essential to FDPs and HCs</t>
  </si>
  <si>
    <t>6b) Number and % of young people involved in:  I) voicing their recommendations, or ii) taking action in individual, or; collective - civic engagement initiatives, entrepreneurial action, advocacy opportunities, or;iii) providing inputs to agency specific or joint prospects programming decisions</t>
  </si>
  <si>
    <t xml:space="preserve">UNHCR </t>
  </si>
  <si>
    <t>6d) Number of platforms, management systems, and/or registration systems improved, updated and/or developed</t>
  </si>
  <si>
    <t>6e) Number &amp; percentage of totalinterventions classified as promoting/addressing gender equality as a key objective:
Not targeted (score 0): the project has not been found to target gender equality
Significant (score 1):gender equality is an important and deliberate objective, but not the principal reason for undertaking the project.
Principal (score 2):gender equality is the main objective of the project and is fundamental to its design and expected results. The project would not have been undertaken without this gender equality objective.</t>
  </si>
  <si>
    <t>6f) Number of FDPs and HCs using feedback and response mechanisms to voice concerns or recommendations to improve PROSPECTS programming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</si>
</sst>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164" formatCode="&quot;$&quot;#,##0.00"/>
    <numFmt numFmtId="165" formatCode="_-[$$-409]* #,##0.00_ ;_-[$$-409]* \-#,##0.00\ ;_-[$$-409]* &quot;-&quot;??.00_ ;_-@_ "/>
    <numFmt numFmtId="166" formatCode="_-[$$-409]* #,##0_ ;_-[$$-409]* \-#,##0\ ;_-[$$-409]* &quot;-&quot;??_ ;_-@_ "/>
    <numFmt numFmtId="167" formatCode="_-[$$-409]* #,##0.00_ ;_-[$$-409]* \-#,##0.00\ ;_-[$$-409]* &quot;-&quot;??_ ;_-@_ "/>
    <numFmt numFmtId="168" formatCode="&quot;$&quot;#,##0"/>
    <numFmt numFmtId="169" formatCode="0.0"/>
    <numFmt numFmtId="170" formatCode="_([$$-409]* #,##0_);_([$$-409]* \(#,##0\);_([$$-409]* &quot;-&quot;??_);_(@_)"/>
  </numFmts>
  <fonts count="83">
    <font>
      <sz val="12"/>
      <color theme="1"/>
      <name val="Calibri"/>
      <scheme val="minor"/>
    </font>
    <font>
      <sz val="11"/>
      <color theme="1"/>
      <name val="Calibri"/>
      <family val="2"/>
    </font>
    <font>
      <sz val="11"/>
      <color theme="1"/>
      <name val="Calibri"/>
      <family val="2"/>
      <scheme val="minor"/>
    </font>
    <font>
      <b/>
      <sz val="10"/>
      <color rgb="FF000000"/>
      <name val="Calibri"/>
      <family val="2"/>
    </font>
    <font>
      <b/>
      <sz val="10"/>
      <color theme="1"/>
      <name val="Calibri"/>
      <family val="2"/>
    </font>
    <font>
      <sz val="10"/>
      <color theme="1"/>
      <name val="Calibri"/>
      <family val="2"/>
    </font>
    <font>
      <sz val="12"/>
      <color theme="1"/>
      <name val="Calibri"/>
      <family val="2"/>
      <scheme val="minor"/>
    </font>
    <font>
      <sz val="11"/>
      <color rgb="FF000000"/>
      <name val="Calibri"/>
      <family val="2"/>
    </font>
    <font>
      <b/>
      <sz val="11"/>
      <color rgb="FFFFFFFF"/>
      <name val="Calibri"/>
      <family val="2"/>
    </font>
    <font>
      <b/>
      <sz val="15"/>
      <color theme="1"/>
      <name val="Calibri"/>
      <family val="2"/>
    </font>
    <font>
      <sz val="12"/>
      <name val="Calibri"/>
      <family val="2"/>
    </font>
    <font>
      <sz val="12"/>
      <color theme="1"/>
      <name val="Calibri"/>
      <family val="2"/>
    </font>
    <font>
      <sz val="12"/>
      <color rgb="FF000000"/>
      <name val="Calibri"/>
      <family val="2"/>
    </font>
    <font>
      <b/>
      <sz val="16"/>
      <color theme="1"/>
      <name val="Calibri"/>
      <family val="2"/>
    </font>
    <font>
      <sz val="12"/>
      <color rgb="FF000000"/>
      <name val="Calibri"/>
      <family val="2"/>
      <scheme val="minor"/>
    </font>
    <font>
      <b/>
      <sz val="17"/>
      <color theme="1"/>
      <name val="Calibri"/>
      <family val="2"/>
    </font>
    <font>
      <sz val="10"/>
      <color rgb="FF000000"/>
      <name val="Calibri"/>
      <family val="2"/>
    </font>
    <font>
      <b/>
      <sz val="11"/>
      <color theme="1"/>
      <name val="Calibri"/>
      <family val="2"/>
    </font>
    <font>
      <b/>
      <sz val="16"/>
      <color rgb="FF000000"/>
      <name val="Calibri"/>
      <family val="2"/>
    </font>
    <font>
      <sz val="16"/>
      <color theme="1"/>
      <name val="Calibri"/>
      <family val="2"/>
      <scheme val="minor"/>
    </font>
    <font>
      <sz val="8"/>
      <color theme="1"/>
      <name val="Calibri"/>
      <family val="2"/>
    </font>
    <font>
      <sz val="12"/>
      <color rgb="FF525252"/>
      <name val="Docs-Calibri"/>
    </font>
    <font>
      <b/>
      <sz val="14"/>
      <color rgb="FF000000"/>
      <name val="Calibri"/>
      <family val="2"/>
    </font>
    <font>
      <b/>
      <sz val="12"/>
      <color rgb="FF000000"/>
      <name val="Calibri"/>
      <family val="2"/>
    </font>
    <font>
      <sz val="10"/>
      <color rgb="FFFF0000"/>
      <name val="Calibri"/>
      <family val="2"/>
    </font>
    <font>
      <sz val="10"/>
      <color theme="1"/>
      <name val="Calibri"/>
      <family val="2"/>
      <scheme val="minor"/>
    </font>
    <font>
      <sz val="9"/>
      <color theme="1"/>
      <name val="Calibri"/>
      <family val="2"/>
      <scheme val="minor"/>
    </font>
    <font>
      <b/>
      <sz val="14"/>
      <color rgb="FFFFFFFF"/>
      <name val="Calibri"/>
      <family val="2"/>
    </font>
    <font>
      <b/>
      <sz val="12"/>
      <color rgb="FFFFFFFF"/>
      <name val="Calibri"/>
      <family val="2"/>
    </font>
    <font>
      <b/>
      <sz val="11"/>
      <color rgb="FF000000"/>
      <name val="Calibri"/>
      <family val="2"/>
    </font>
    <font>
      <sz val="11"/>
      <color rgb="FF0070C0"/>
      <name val="Calibri"/>
      <family val="2"/>
    </font>
    <font>
      <sz val="11"/>
      <color rgb="FFF6B26B"/>
      <name val="Calibri"/>
      <family val="2"/>
    </font>
    <font>
      <strike/>
      <sz val="11"/>
      <color rgb="FF000000"/>
      <name val="Calibri"/>
      <family val="2"/>
    </font>
    <font>
      <b/>
      <strike/>
      <sz val="11"/>
      <color theme="1"/>
      <name val="Calibri"/>
      <family val="2"/>
    </font>
    <font>
      <strike/>
      <sz val="12"/>
      <color theme="1"/>
      <name val="Calibri"/>
      <family val="2"/>
    </font>
    <font>
      <strike/>
      <sz val="12"/>
      <color rgb="FF000000"/>
      <name val="Calibri"/>
      <family val="2"/>
    </font>
    <font>
      <sz val="11"/>
      <color rgb="FF00B050"/>
      <name val="Calibri"/>
      <family val="2"/>
    </font>
    <font>
      <sz val="11"/>
      <color rgb="FFFF0000"/>
      <name val="Calibri"/>
      <family val="2"/>
    </font>
    <font>
      <sz val="11"/>
      <color rgb="FFBF8F00"/>
      <name val="Calibri"/>
      <family val="2"/>
    </font>
    <font>
      <b/>
      <sz val="16"/>
      <color rgb="FF2F5496"/>
      <name val="Calibri"/>
      <family val="2"/>
    </font>
    <font>
      <b/>
      <sz val="11"/>
      <color rgb="FFC65911"/>
      <name val="Calibri"/>
      <family val="2"/>
    </font>
    <font>
      <b/>
      <sz val="12"/>
      <color rgb="FFC65911"/>
      <name val="Calibri"/>
      <family val="2"/>
    </font>
    <font>
      <b/>
      <strike/>
      <sz val="11"/>
      <color rgb="FF000000"/>
      <name val="Calibri"/>
      <family val="2"/>
    </font>
    <font>
      <b/>
      <sz val="12"/>
      <color theme="1"/>
      <name val="Calibri"/>
      <family val="2"/>
    </font>
    <font>
      <sz val="11"/>
      <color rgb="FFBF9000"/>
      <name val="Calibri"/>
      <family val="2"/>
    </font>
    <font>
      <sz val="11"/>
      <color rgb="FF4A86E8"/>
      <name val="Calibri"/>
      <family val="2"/>
    </font>
    <font>
      <strike/>
      <sz val="11"/>
      <color rgb="FF0070C0"/>
      <name val="Calibri"/>
      <family val="2"/>
    </font>
    <font>
      <strike/>
      <sz val="11"/>
      <color theme="1"/>
      <name val="Calibri"/>
      <family val="2"/>
    </font>
    <font>
      <strike/>
      <sz val="11"/>
      <color rgb="FFFF0000"/>
      <name val="Calibri"/>
      <family val="2"/>
    </font>
    <font>
      <sz val="11"/>
      <color rgb="FF000000"/>
      <name val="Calibri, sans-serif"/>
    </font>
    <font>
      <i/>
      <sz val="11"/>
      <color rgb="FF000000"/>
      <name val="Calibri, sans-serif"/>
    </font>
    <font>
      <i/>
      <sz val="11"/>
      <color theme="1"/>
      <name val="Calibri"/>
      <family val="2"/>
    </font>
    <font>
      <sz val="12"/>
      <color rgb="FF0070C0"/>
      <name val="Calibri"/>
      <family val="2"/>
      <scheme val="minor"/>
    </font>
    <font>
      <sz val="11"/>
      <color theme="4" tint="-0.249977111117893"/>
      <name val="Calibri"/>
      <family val="2"/>
    </font>
    <font>
      <sz val="12"/>
      <color theme="4" tint="-0.249977111117893"/>
      <name val="Calibri"/>
      <family val="2"/>
      <scheme val="minor"/>
    </font>
    <font>
      <sz val="12"/>
      <color rgb="FFFF0000"/>
      <name val="Calibri"/>
      <family val="2"/>
      <scheme val="minor"/>
    </font>
    <font>
      <sz val="12"/>
      <color theme="1"/>
      <name val="Calibri"/>
      <family val="2"/>
      <scheme val="minor"/>
    </font>
    <font>
      <b/>
      <sz val="22"/>
      <color theme="1"/>
      <name val="Calibri"/>
      <family val="2"/>
    </font>
    <font>
      <b/>
      <sz val="13"/>
      <color theme="1"/>
      <name val="Calibri"/>
      <family val="2"/>
    </font>
    <font>
      <b/>
      <sz val="13"/>
      <color theme="0"/>
      <name val="Calibri"/>
      <family val="2"/>
      <scheme val="minor"/>
    </font>
    <font>
      <sz val="12"/>
      <color rgb="FF000000"/>
      <name val="Univers"/>
      <family val="2"/>
    </font>
    <font>
      <sz val="8"/>
      <color rgb="FF000000"/>
      <name val="Verdana"/>
      <family val="2"/>
    </font>
    <font>
      <sz val="10"/>
      <color theme="1"/>
      <name val="Helvetica"/>
      <family val="2"/>
    </font>
    <font>
      <b/>
      <sz val="12"/>
      <color theme="1"/>
      <name val="Helvetica"/>
      <family val="2"/>
    </font>
    <font>
      <sz val="12"/>
      <color theme="1"/>
      <name val="Helvetica"/>
      <family val="2"/>
    </font>
    <font>
      <sz val="14"/>
      <color theme="1"/>
      <name val="Calibri"/>
      <family val="2"/>
    </font>
    <font>
      <b/>
      <sz val="13"/>
      <color theme="1"/>
      <name val="Calibri"/>
      <family val="2"/>
      <scheme val="major"/>
    </font>
    <font>
      <b/>
      <sz val="14"/>
      <color rgb="FF000000"/>
      <name val="Calibri"/>
      <family val="2"/>
      <scheme val="major"/>
    </font>
    <font>
      <b/>
      <sz val="14"/>
      <color theme="1"/>
      <name val="Calibri"/>
      <family val="2"/>
      <scheme val="major"/>
    </font>
    <font>
      <b/>
      <sz val="18"/>
      <color theme="0"/>
      <name val="Calibri"/>
      <family val="2"/>
      <scheme val="major"/>
    </font>
    <font>
      <b/>
      <sz val="18"/>
      <name val="Calibri"/>
      <family val="2"/>
      <scheme val="major"/>
    </font>
    <font>
      <b/>
      <sz val="16"/>
      <color rgb="FF000000"/>
      <name val="Calibri"/>
      <family val="2"/>
      <scheme val="major"/>
    </font>
    <font>
      <b/>
      <sz val="16"/>
      <color theme="1"/>
      <name val="Calibri"/>
      <family val="2"/>
      <scheme val="major"/>
    </font>
    <font>
      <sz val="13"/>
      <color theme="1"/>
      <name val="Calibri"/>
      <family val="2"/>
      <scheme val="major"/>
    </font>
    <font>
      <sz val="11"/>
      <color rgb="FF002060"/>
      <name val="Calibri"/>
      <family val="2"/>
      <scheme val="major"/>
    </font>
    <font>
      <sz val="11"/>
      <color theme="1"/>
      <name val="Calibri"/>
      <family val="2"/>
      <scheme val="major"/>
    </font>
    <font>
      <sz val="11"/>
      <color rgb="FF000000"/>
      <name val="Calibri"/>
      <family val="2"/>
      <scheme val="major"/>
    </font>
    <font>
      <b/>
      <sz val="12"/>
      <color theme="1"/>
      <name val="Calibri"/>
      <family val="2"/>
      <scheme val="major"/>
    </font>
    <font>
      <sz val="12"/>
      <color theme="1"/>
      <name val="Calibri"/>
      <family val="2"/>
      <scheme val="major"/>
    </font>
    <font>
      <b/>
      <sz val="14"/>
      <color theme="0"/>
      <name val="Calibri"/>
      <family val="2"/>
      <scheme val="minor"/>
    </font>
    <font>
      <sz val="18"/>
      <color rgb="FFFFFF00"/>
      <name val="Calibri"/>
      <scheme val="minor"/>
    </font>
    <font>
      <sz val="12"/>
      <color theme="0" tint="-4.9989318521683403E-2"/>
      <name val="Calibri"/>
      <scheme val="minor"/>
    </font>
    <font>
      <sz val="11"/>
      <color rgb="FF000000"/>
      <name val="Calibri"/>
      <family val="2"/>
      <scheme val="minor"/>
    </font>
  </fonts>
  <fills count="56">
    <fill>
      <patternFill patternType="none"/>
    </fill>
    <fill>
      <patternFill patternType="gray125"/>
    </fill>
    <fill>
      <patternFill patternType="solid">
        <fgColor rgb="FFA4C2F4"/>
        <bgColor rgb="FFA4C2F4"/>
      </patternFill>
    </fill>
    <fill>
      <patternFill patternType="solid">
        <fgColor rgb="FFFFFFFF"/>
        <bgColor rgb="FFFFFFFF"/>
      </patternFill>
    </fill>
    <fill>
      <patternFill patternType="solid">
        <fgColor rgb="FFFFFF00"/>
        <bgColor rgb="FFFFFF00"/>
      </patternFill>
    </fill>
    <fill>
      <patternFill patternType="solid">
        <fgColor rgb="FF2E75B5"/>
        <bgColor rgb="FF2E75B5"/>
      </patternFill>
    </fill>
    <fill>
      <patternFill patternType="solid">
        <fgColor rgb="FFF4B084"/>
        <bgColor rgb="FFF4B084"/>
      </patternFill>
    </fill>
    <fill>
      <patternFill patternType="solid">
        <fgColor rgb="FFA8D08D"/>
        <bgColor rgb="FFA8D08D"/>
      </patternFill>
    </fill>
    <fill>
      <patternFill patternType="solid">
        <fgColor rgb="FF93C47D"/>
        <bgColor rgb="FF93C47D"/>
      </patternFill>
    </fill>
    <fill>
      <patternFill patternType="solid">
        <fgColor rgb="FFF2F2F2"/>
        <bgColor rgb="FFF2F2F2"/>
      </patternFill>
    </fill>
    <fill>
      <patternFill patternType="solid">
        <fgColor rgb="FF5B9BD5"/>
        <bgColor rgb="FF5B9BD5"/>
      </patternFill>
    </fill>
    <fill>
      <patternFill patternType="solid">
        <fgColor rgb="FF9CC2E5"/>
        <bgColor rgb="FF9CC2E5"/>
      </patternFill>
    </fill>
    <fill>
      <patternFill patternType="solid">
        <fgColor rgb="FFB7B7B7"/>
        <bgColor rgb="FFB7B7B7"/>
      </patternFill>
    </fill>
    <fill>
      <patternFill patternType="solid">
        <fgColor rgb="FF2F5496"/>
        <bgColor rgb="FF2F5496"/>
      </patternFill>
    </fill>
    <fill>
      <patternFill patternType="solid">
        <fgColor rgb="FFC5E0B3"/>
        <bgColor rgb="FFC5E0B3"/>
      </patternFill>
    </fill>
    <fill>
      <patternFill patternType="solid">
        <fgColor rgb="FFBFBFBF"/>
        <bgColor rgb="FFBFBFBF"/>
      </patternFill>
    </fill>
    <fill>
      <patternFill patternType="solid">
        <fgColor rgb="FFE2EFD9"/>
        <bgColor rgb="FFE2EFD9"/>
      </patternFill>
    </fill>
    <fill>
      <patternFill patternType="solid">
        <fgColor rgb="FFB4C6E7"/>
        <bgColor rgb="FFB4C6E7"/>
      </patternFill>
    </fill>
    <fill>
      <patternFill patternType="solid">
        <fgColor rgb="FFD9E2F3"/>
        <bgColor rgb="FFD9E2F3"/>
      </patternFill>
    </fill>
    <fill>
      <patternFill patternType="solid">
        <fgColor rgb="FFF4B083"/>
        <bgColor rgb="FFF4B083"/>
      </patternFill>
    </fill>
    <fill>
      <patternFill patternType="solid">
        <fgColor rgb="FFF7CAAC"/>
        <bgColor rgb="FFF7CAAC"/>
      </patternFill>
    </fill>
    <fill>
      <patternFill patternType="solid">
        <fgColor rgb="FFFBE4D5"/>
        <bgColor rgb="FFFBE4D5"/>
      </patternFill>
    </fill>
    <fill>
      <patternFill patternType="solid">
        <fgColor rgb="FF8496B0"/>
        <bgColor rgb="FF8496B0"/>
      </patternFill>
    </fill>
    <fill>
      <patternFill patternType="solid">
        <fgColor rgb="FFACB9CA"/>
        <bgColor rgb="FFACB9CA"/>
      </patternFill>
    </fill>
    <fill>
      <patternFill patternType="solid">
        <fgColor rgb="FFD5DCE4"/>
        <bgColor rgb="FFD5DCE4"/>
      </patternFill>
    </fill>
    <fill>
      <patternFill patternType="solid">
        <fgColor rgb="FFFFC000"/>
        <bgColor rgb="FFFFC000"/>
      </patternFill>
    </fill>
    <fill>
      <patternFill patternType="solid">
        <fgColor rgb="FFBDD6EE"/>
        <bgColor rgb="FFBDD6EE"/>
      </patternFill>
    </fill>
    <fill>
      <patternFill patternType="solid">
        <fgColor rgb="FF8EAADB"/>
        <bgColor rgb="FF8EAADB"/>
      </patternFill>
    </fill>
    <fill>
      <patternFill patternType="solid">
        <fgColor rgb="FFDEEAF6"/>
        <bgColor rgb="FFDEEAF6"/>
      </patternFill>
    </fill>
    <fill>
      <patternFill patternType="solid">
        <fgColor rgb="FFADB9CA"/>
        <bgColor rgb="FFADB9CA"/>
      </patternFill>
    </fill>
    <fill>
      <patternFill patternType="solid">
        <fgColor rgb="FFD6DCE4"/>
        <bgColor rgb="FFD6DCE4"/>
      </patternFill>
    </fill>
    <fill>
      <patternFill patternType="solid">
        <fgColor rgb="FFFFD965"/>
        <bgColor rgb="FFFFD965"/>
      </patternFill>
    </fill>
    <fill>
      <patternFill patternType="solid">
        <fgColor rgb="FFFFE598"/>
        <bgColor rgb="FFFFE598"/>
      </patternFill>
    </fill>
    <fill>
      <patternFill patternType="solid">
        <fgColor theme="9" tint="0.79998168889431442"/>
        <bgColor indexed="64"/>
      </patternFill>
    </fill>
    <fill>
      <patternFill patternType="solid">
        <fgColor theme="0" tint="-4.9989318521683403E-2"/>
        <bgColor rgb="FF5B9BD5"/>
      </patternFill>
    </fill>
    <fill>
      <patternFill patternType="solid">
        <fgColor theme="0" tint="-0.34998626667073579"/>
        <bgColor rgb="FF5B9BD5"/>
      </patternFill>
    </fill>
    <fill>
      <patternFill patternType="solid">
        <fgColor theme="8" tint="0.59999389629810485"/>
        <bgColor rgb="FF5B9BD5"/>
      </patternFill>
    </fill>
    <fill>
      <patternFill patternType="solid">
        <fgColor rgb="FF00B0F0"/>
        <bgColor rgb="FF5B9BD5"/>
      </patternFill>
    </fill>
    <fill>
      <patternFill patternType="solid">
        <fgColor theme="8" tint="-0.249977111117893"/>
        <bgColor indexed="64"/>
      </patternFill>
    </fill>
    <fill>
      <patternFill patternType="solid">
        <fgColor rgb="FFCC00CC"/>
        <bgColor indexed="64"/>
      </patternFill>
    </fill>
    <fill>
      <patternFill patternType="solid">
        <fgColor rgb="FF942093"/>
        <bgColor indexed="64"/>
      </patternFill>
    </fill>
    <fill>
      <patternFill patternType="solid">
        <fgColor rgb="FF7030A0"/>
        <bgColor indexed="64"/>
      </patternFill>
    </fill>
    <fill>
      <patternFill patternType="solid">
        <fgColor rgb="FFF2F2F2"/>
        <bgColor indexed="64"/>
      </patternFill>
    </fill>
    <fill>
      <patternFill patternType="solid">
        <fgColor rgb="FFD9D9D9"/>
        <bgColor indexed="64"/>
      </patternFill>
    </fill>
    <fill>
      <patternFill patternType="solid">
        <fgColor rgb="FFBFBFBF"/>
        <bgColor indexed="64"/>
      </patternFill>
    </fill>
    <fill>
      <patternFill patternType="solid">
        <fgColor rgb="FFA6A6A6"/>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1"/>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tint="0.79998168889431442"/>
        <bgColor theme="4" tint="0.79998168889431442"/>
      </patternFill>
    </fill>
    <fill>
      <patternFill patternType="solid">
        <fgColor theme="4"/>
        <bgColor indexed="64"/>
      </patternFill>
    </fill>
    <fill>
      <patternFill patternType="solid">
        <fgColor theme="5" tint="0.39997558519241921"/>
        <bgColor indexed="64"/>
      </patternFill>
    </fill>
  </fills>
  <borders count="9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medium">
        <color rgb="FF4472C4"/>
      </top>
      <bottom/>
      <diagonal/>
    </border>
    <border>
      <left style="thin">
        <color rgb="FF8EAADB"/>
      </left>
      <right style="thin">
        <color rgb="FF8EAADB"/>
      </right>
      <top/>
      <bottom style="thin">
        <color rgb="FF8EAADB"/>
      </bottom>
      <diagonal/>
    </border>
    <border>
      <left/>
      <right style="thin">
        <color rgb="FF8EAADB"/>
      </right>
      <top/>
      <bottom style="thin">
        <color rgb="FF8EAADB"/>
      </bottom>
      <diagonal/>
    </border>
    <border>
      <left/>
      <right/>
      <top/>
      <bottom style="thin">
        <color rgb="FF8EAADB"/>
      </bottom>
      <diagonal/>
    </border>
    <border>
      <left style="thin">
        <color rgb="FF2F75B5"/>
      </left>
      <right style="thin">
        <color rgb="FF2F75B5"/>
      </right>
      <top/>
      <bottom style="thin">
        <color rgb="FF2F75B5"/>
      </bottom>
      <diagonal/>
    </border>
    <border>
      <left/>
      <right style="thin">
        <color rgb="FF2F75B5"/>
      </right>
      <top/>
      <bottom style="thin">
        <color rgb="FF2F75B5"/>
      </bottom>
      <diagonal/>
    </border>
    <border>
      <left/>
      <right/>
      <top/>
      <bottom style="thin">
        <color rgb="FF2F75B5"/>
      </bottom>
      <diagonal/>
    </border>
    <border>
      <left style="thin">
        <color rgb="FF8EAADB"/>
      </left>
      <right style="thin">
        <color rgb="FF8EAADB"/>
      </right>
      <top style="thin">
        <color rgb="FF8EAADB"/>
      </top>
      <bottom style="thin">
        <color rgb="FF8EAADB"/>
      </bottom>
      <diagonal/>
    </border>
    <border>
      <left/>
      <right style="thin">
        <color rgb="FF8EAADB"/>
      </right>
      <top style="thin">
        <color rgb="FF8EAADB"/>
      </top>
      <bottom style="thin">
        <color rgb="FF8EAADB"/>
      </bottom>
      <diagonal/>
    </border>
    <border>
      <left/>
      <right style="thin">
        <color rgb="FF8EAADB"/>
      </right>
      <top style="thin">
        <color rgb="FF2F75B5"/>
      </top>
      <bottom style="thin">
        <color rgb="FF8EAADB"/>
      </bottom>
      <diagonal/>
    </border>
    <border>
      <left/>
      <right style="thin">
        <color rgb="FF000000"/>
      </right>
      <top style="thin">
        <color rgb="FF2F75B5"/>
      </top>
      <bottom style="thin">
        <color rgb="FF8EAADB"/>
      </bottom>
      <diagonal/>
    </border>
    <border>
      <left/>
      <right style="thin">
        <color rgb="FF000000"/>
      </right>
      <top style="thin">
        <color rgb="FF000000"/>
      </top>
      <bottom style="thin">
        <color rgb="FF000000"/>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right style="medium">
        <color rgb="FF8EAADB"/>
      </right>
      <top/>
      <bottom/>
      <diagonal/>
    </border>
    <border>
      <left/>
      <right/>
      <top/>
      <bottom style="medium">
        <color rgb="FF8EAADB"/>
      </bottom>
      <diagonal/>
    </border>
    <border>
      <left style="thin">
        <color rgb="FF2F75B5"/>
      </left>
      <right style="thin">
        <color rgb="FF2F75B5"/>
      </right>
      <top style="thin">
        <color rgb="FF2F75B5"/>
      </top>
      <bottom style="thin">
        <color rgb="FF2F75B5"/>
      </bottom>
      <diagonal/>
    </border>
    <border>
      <left/>
      <right style="thin">
        <color rgb="FF2F75B5"/>
      </right>
      <top style="thin">
        <color rgb="FF2F75B5"/>
      </top>
      <bottom style="thin">
        <color rgb="FF2F75B5"/>
      </bottom>
      <diagonal/>
    </border>
    <border>
      <left/>
      <right/>
      <top style="thin">
        <color rgb="FF2F75B5"/>
      </top>
      <bottom style="thin">
        <color rgb="FF2F75B5"/>
      </bottom>
      <diagonal/>
    </border>
    <border>
      <left/>
      <right style="thin">
        <color rgb="FF000000"/>
      </right>
      <top/>
      <bottom/>
      <diagonal/>
    </border>
    <border>
      <left style="thin">
        <color rgb="FF8EAADB"/>
      </left>
      <right style="thin">
        <color rgb="FF8EAADB"/>
      </right>
      <top/>
      <bottom/>
      <diagonal/>
    </border>
    <border>
      <left/>
      <right style="thin">
        <color rgb="FF8EAADB"/>
      </right>
      <top/>
      <bottom/>
      <diagonal/>
    </border>
    <border>
      <left style="medium">
        <color rgb="FF8EAADB"/>
      </left>
      <right style="medium">
        <color rgb="FF8EAADB"/>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ck">
        <color rgb="FFFFFFFF"/>
      </left>
      <right style="thick">
        <color rgb="FFFFFFFF"/>
      </right>
      <top style="thick">
        <color rgb="FFFFFFFF"/>
      </top>
      <bottom style="thick">
        <color rgb="FFFFFFFF"/>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D3D3D3"/>
      </left>
      <right style="thin">
        <color rgb="FFD3D3D3"/>
      </right>
      <top style="thin">
        <color rgb="FFD3D3D3"/>
      </top>
      <bottom style="thin">
        <color rgb="FFD3D3D3"/>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right/>
      <top style="thin">
        <color theme="0" tint="-0.249977111117893"/>
      </top>
      <bottom/>
      <diagonal/>
    </border>
    <border>
      <left style="medium">
        <color indexed="64"/>
      </left>
      <right/>
      <top/>
      <bottom/>
      <diagonal/>
    </border>
    <border>
      <left/>
      <right/>
      <top/>
      <bottom style="thin">
        <color theme="4" tint="0.39997558519241921"/>
      </bottom>
      <diagonal/>
    </border>
    <border>
      <left style="thin">
        <color theme="0"/>
      </left>
      <right style="thin">
        <color theme="0"/>
      </right>
      <top style="thin">
        <color theme="0"/>
      </top>
      <bottom style="thin">
        <color theme="0"/>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style="medium">
        <color indexed="64"/>
      </right>
      <top/>
      <bottom/>
      <diagonal/>
    </border>
    <border>
      <left style="thin">
        <color theme="0" tint="-0.249977111117893"/>
      </left>
      <right style="thin">
        <color theme="0" tint="-0.249977111117893"/>
      </right>
      <top/>
      <bottom/>
      <diagonal/>
    </border>
    <border>
      <left style="thin">
        <color theme="0" tint="-0.249977111117893"/>
      </left>
      <right style="medium">
        <color theme="1"/>
      </right>
      <top style="thin">
        <color theme="0" tint="-0.249977111117893"/>
      </top>
      <bottom style="thin">
        <color theme="0" tint="-0.249977111117893"/>
      </bottom>
      <diagonal/>
    </border>
    <border>
      <left style="thin">
        <color theme="0" tint="-0.249977111117893"/>
      </left>
      <right style="thin">
        <color theme="0" tint="-0.249977111117893"/>
      </right>
      <top/>
      <bottom style="medium">
        <color theme="1"/>
      </bottom>
      <diagonal/>
    </border>
    <border>
      <left style="thin">
        <color theme="0" tint="-0.249977111117893"/>
      </left>
      <right style="thin">
        <color theme="0" tint="-0.249977111117893"/>
      </right>
      <top style="thin">
        <color theme="0" tint="-0.249977111117893"/>
      </top>
      <bottom style="medium">
        <color theme="1"/>
      </bottom>
      <diagonal/>
    </border>
    <border>
      <left style="thin">
        <color theme="0" tint="-0.249977111117893"/>
      </left>
      <right style="medium">
        <color theme="1"/>
      </right>
      <top style="thin">
        <color theme="0" tint="-0.249977111117893"/>
      </top>
      <bottom style="medium">
        <color theme="1"/>
      </bottom>
      <diagonal/>
    </border>
    <border>
      <left style="thin">
        <color theme="0" tint="-0.249977111117893"/>
      </left>
      <right style="thin">
        <color theme="0" tint="-0.249977111117893"/>
      </right>
      <top style="medium">
        <color theme="1"/>
      </top>
      <bottom style="thin">
        <color theme="0" tint="-0.249977111117893"/>
      </bottom>
      <diagonal/>
    </border>
    <border>
      <left style="thin">
        <color theme="0" tint="-0.249977111117893"/>
      </left>
      <right style="medium">
        <color theme="1"/>
      </right>
      <top style="medium">
        <color theme="1"/>
      </top>
      <bottom style="thin">
        <color theme="0" tint="-0.249977111117893"/>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right style="medium">
        <color indexed="64"/>
      </right>
      <top style="thin">
        <color theme="0" tint="-0.249977111117893"/>
      </top>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bottom/>
      <diagonal/>
    </border>
    <border>
      <left style="medium">
        <color indexed="64"/>
      </left>
      <right style="thin">
        <color theme="0" tint="-0.249977111117893"/>
      </right>
      <top/>
      <bottom style="medium">
        <color theme="1"/>
      </bottom>
      <diagonal/>
    </border>
    <border>
      <left style="thin">
        <color theme="0" tint="-0.249977111117893"/>
      </left>
      <right style="medium">
        <color indexed="64"/>
      </right>
      <top style="thin">
        <color theme="0" tint="-0.249977111117893"/>
      </top>
      <bottom style="medium">
        <color theme="1"/>
      </bottom>
      <diagonal/>
    </border>
    <border>
      <left style="medium">
        <color indexed="64"/>
      </left>
      <right style="thin">
        <color theme="0" tint="-0.249977111117893"/>
      </right>
      <top style="medium">
        <color theme="1"/>
      </top>
      <bottom style="thin">
        <color theme="0" tint="-0.249977111117893"/>
      </bottom>
      <diagonal/>
    </border>
    <border>
      <left style="thin">
        <color theme="0" tint="-0.249977111117893"/>
      </left>
      <right style="medium">
        <color indexed="64"/>
      </right>
      <top style="medium">
        <color theme="1"/>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theme="1"/>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style="thin">
        <color theme="0" tint="-0.249977111117893"/>
      </right>
      <top style="medium">
        <color theme="1"/>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style="medium">
        <color indexed="64"/>
      </bottom>
      <diagonal/>
    </border>
    <border>
      <left style="thin">
        <color indexed="64"/>
      </left>
      <right style="thin">
        <color indexed="64"/>
      </right>
      <top style="thin">
        <color indexed="64"/>
      </top>
      <bottom style="thin">
        <color indexed="64"/>
      </bottom>
      <diagonal/>
    </border>
    <border>
      <left style="thin">
        <color theme="0" tint="-0.249977111117893"/>
      </left>
      <right style="medium">
        <color theme="1"/>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medium">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bottom style="medium">
        <color indexed="64"/>
      </bottom>
      <diagonal/>
    </border>
  </borders>
  <cellStyleXfs count="3">
    <xf numFmtId="0" fontId="0" fillId="0" borderId="0"/>
    <xf numFmtId="0" fontId="6" fillId="0" borderId="26"/>
    <xf numFmtId="9" fontId="56" fillId="0" borderId="26" applyFont="0" applyFill="0" applyBorder="0" applyAlignment="0" applyProtection="0"/>
  </cellStyleXfs>
  <cellXfs count="551">
    <xf numFmtId="0" fontId="0" fillId="0" borderId="0" xfId="0"/>
    <xf numFmtId="0" fontId="4" fillId="0" borderId="1" xfId="0" applyFont="1" applyBorder="1" applyAlignment="1">
      <alignment horizontal="left" vertical="center" wrapText="1"/>
    </xf>
    <xf numFmtId="164" fontId="4"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164" fontId="6" fillId="0" borderId="0" xfId="0" applyNumberFormat="1" applyFont="1"/>
    <xf numFmtId="166" fontId="7" fillId="0" borderId="1" xfId="0" applyNumberFormat="1" applyFont="1" applyBorder="1" applyAlignment="1">
      <alignment horizontal="left" vertical="center" wrapText="1"/>
    </xf>
    <xf numFmtId="166" fontId="7" fillId="3" borderId="2" xfId="0" applyNumberFormat="1" applyFont="1" applyFill="1" applyBorder="1" applyAlignment="1">
      <alignment horizontal="right"/>
    </xf>
    <xf numFmtId="167" fontId="7" fillId="0" borderId="1" xfId="0" applyNumberFormat="1" applyFont="1" applyBorder="1"/>
    <xf numFmtId="167" fontId="7" fillId="3" borderId="2" xfId="0" applyNumberFormat="1" applyFont="1" applyFill="1" applyBorder="1" applyAlignment="1">
      <alignment horizontal="right"/>
    </xf>
    <xf numFmtId="0" fontId="8" fillId="5"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0" fontId="8" fillId="6" borderId="3" xfId="0" applyFont="1" applyFill="1" applyBorder="1" applyAlignment="1">
      <alignment horizontal="left" vertical="center" wrapText="1"/>
    </xf>
    <xf numFmtId="4" fontId="8" fillId="6" borderId="3" xfId="0" applyNumberFormat="1" applyFont="1" applyFill="1" applyBorder="1" applyAlignment="1">
      <alignment horizontal="left" vertical="center" wrapText="1"/>
    </xf>
    <xf numFmtId="0" fontId="6" fillId="0" borderId="0" xfId="0" applyFont="1" applyAlignment="1">
      <alignment horizontal="left" vertical="center" wrapText="1"/>
    </xf>
    <xf numFmtId="0" fontId="8" fillId="7" borderId="1" xfId="0" applyFont="1" applyFill="1" applyBorder="1" applyAlignment="1">
      <alignment horizontal="left" vertical="center" wrapText="1"/>
    </xf>
    <xf numFmtId="0" fontId="7" fillId="0" borderId="4"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3" fontId="7" fillId="0" borderId="9" xfId="0" applyNumberFormat="1" applyFont="1" applyBorder="1" applyAlignment="1">
      <alignment horizontal="center" vertical="center" wrapText="1"/>
    </xf>
    <xf numFmtId="4"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3" fontId="6" fillId="0" borderId="1" xfId="0" applyNumberFormat="1" applyFont="1" applyBorder="1" applyAlignment="1">
      <alignment horizontal="left" vertical="center" wrapText="1"/>
    </xf>
    <xf numFmtId="0" fontId="7" fillId="0" borderId="9" xfId="0" applyFont="1" applyBorder="1" applyAlignment="1">
      <alignment horizontal="left" vertical="center" wrapText="1"/>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11" fillId="0" borderId="13" xfId="0" applyFont="1" applyBorder="1"/>
    <xf numFmtId="4" fontId="11" fillId="0" borderId="14" xfId="0" applyNumberFormat="1" applyFont="1" applyBorder="1"/>
    <xf numFmtId="4" fontId="11" fillId="0" borderId="14" xfId="0" applyNumberFormat="1" applyFont="1" applyBorder="1" applyAlignment="1">
      <alignment horizontal="left" vertical="center" wrapText="1"/>
    </xf>
    <xf numFmtId="0" fontId="11" fillId="0" borderId="14" xfId="0" applyFont="1" applyBorder="1"/>
    <xf numFmtId="0" fontId="11" fillId="0" borderId="0" xfId="0" applyFont="1"/>
    <xf numFmtId="0" fontId="7" fillId="0" borderId="15" xfId="0" applyFont="1" applyBorder="1" applyAlignment="1">
      <alignment horizontal="center" vertical="center" wrapText="1"/>
    </xf>
    <xf numFmtId="0" fontId="7" fillId="0" borderId="16" xfId="0" applyFont="1" applyBorder="1" applyAlignment="1">
      <alignment horizontal="left" vertical="center" wrapText="1"/>
    </xf>
    <xf numFmtId="0" fontId="7" fillId="0" borderId="16" xfId="0" applyFont="1" applyBorder="1" applyAlignment="1">
      <alignment horizontal="center"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4" xfId="0" applyFont="1" applyBorder="1" applyAlignment="1">
      <alignment horizontal="center" vertical="center"/>
    </xf>
    <xf numFmtId="0" fontId="7" fillId="0" borderId="5" xfId="0" applyFont="1" applyBorder="1" applyAlignment="1">
      <alignment horizontal="left"/>
    </xf>
    <xf numFmtId="0" fontId="7" fillId="0" borderId="6" xfId="0" applyFont="1" applyBorder="1" applyAlignment="1">
      <alignment horizontal="left"/>
    </xf>
    <xf numFmtId="0" fontId="7" fillId="0" borderId="19" xfId="0" applyFont="1" applyBorder="1" applyAlignment="1">
      <alignment horizontal="left"/>
    </xf>
    <xf numFmtId="0" fontId="7" fillId="0" borderId="20" xfId="0" applyFont="1" applyBorder="1" applyAlignment="1">
      <alignment horizontal="left"/>
    </xf>
    <xf numFmtId="168" fontId="7" fillId="0" borderId="0" xfId="0" applyNumberFormat="1" applyFont="1" applyAlignment="1">
      <alignment horizontal="center"/>
    </xf>
    <xf numFmtId="4" fontId="12" fillId="0" borderId="1" xfId="0" applyNumberFormat="1" applyFont="1" applyBorder="1" applyAlignment="1">
      <alignment horizontal="left"/>
    </xf>
    <xf numFmtId="4" fontId="12" fillId="0" borderId="14" xfId="0" applyNumberFormat="1" applyFont="1" applyBorder="1" applyAlignment="1">
      <alignment horizontal="left" vertical="center"/>
    </xf>
    <xf numFmtId="0" fontId="12" fillId="0" borderId="14" xfId="0" applyFont="1" applyBorder="1" applyAlignment="1">
      <alignment horizontal="left"/>
    </xf>
    <xf numFmtId="168" fontId="6" fillId="0" borderId="1" xfId="0" applyNumberFormat="1" applyFont="1" applyBorder="1" applyAlignment="1">
      <alignment horizontal="left" vertical="center" wrapText="1"/>
    </xf>
    <xf numFmtId="0" fontId="7" fillId="0" borderId="0" xfId="0" applyFont="1" applyAlignment="1">
      <alignment horizontal="left"/>
    </xf>
    <xf numFmtId="0" fontId="7" fillId="0" borderId="5" xfId="0" applyFont="1" applyBorder="1" applyAlignment="1">
      <alignment horizontal="left" vertical="center" wrapText="1"/>
    </xf>
    <xf numFmtId="168" fontId="7" fillId="0" borderId="1" xfId="0" applyNumberFormat="1" applyFont="1" applyBorder="1"/>
    <xf numFmtId="168" fontId="7" fillId="0" borderId="9" xfId="0" applyNumberFormat="1" applyFont="1" applyBorder="1" applyAlignment="1">
      <alignment horizontal="center" vertical="center" wrapText="1"/>
    </xf>
    <xf numFmtId="0" fontId="11" fillId="0" borderId="0" xfId="0" applyFont="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168" fontId="7" fillId="0" borderId="21" xfId="0" applyNumberFormat="1" applyFont="1" applyBorder="1" applyAlignment="1">
      <alignment horizontal="center" vertical="center" wrapText="1"/>
    </xf>
    <xf numFmtId="0" fontId="7" fillId="0" borderId="21" xfId="0" applyFont="1" applyBorder="1" applyAlignment="1">
      <alignment horizontal="left" vertical="center" wrapText="1"/>
    </xf>
    <xf numFmtId="4" fontId="8" fillId="7" borderId="1" xfId="0" applyNumberFormat="1" applyFont="1" applyFill="1" applyBorder="1" applyAlignment="1">
      <alignment horizontal="left" vertical="center" wrapText="1"/>
    </xf>
    <xf numFmtId="3" fontId="7" fillId="0" borderId="6" xfId="0" applyNumberFormat="1" applyFont="1" applyBorder="1" applyAlignment="1">
      <alignment horizontal="center" vertical="center" wrapText="1"/>
    </xf>
    <xf numFmtId="4" fontId="14" fillId="0" borderId="1" xfId="0" applyNumberFormat="1" applyFont="1" applyBorder="1" applyAlignment="1">
      <alignment horizontal="left" vertical="center" wrapText="1"/>
    </xf>
    <xf numFmtId="0" fontId="14" fillId="0" borderId="1" xfId="0" applyFont="1" applyBorder="1" applyAlignment="1">
      <alignment horizontal="left" vertical="center" wrapText="1"/>
    </xf>
    <xf numFmtId="0" fontId="12" fillId="0" borderId="0" xfId="0" applyFont="1" applyAlignment="1">
      <alignment horizontal="left" vertical="center" wrapText="1"/>
    </xf>
    <xf numFmtId="0" fontId="7" fillId="3" borderId="1" xfId="0" applyFont="1" applyFill="1" applyBorder="1" applyAlignment="1">
      <alignment wrapText="1"/>
    </xf>
    <xf numFmtId="168" fontId="7" fillId="3" borderId="5" xfId="0" applyNumberFormat="1" applyFont="1" applyFill="1" applyBorder="1" applyAlignment="1">
      <alignment horizontal="right" wrapText="1"/>
    </xf>
    <xf numFmtId="0" fontId="7" fillId="3" borderId="5" xfId="0" applyFont="1" applyFill="1" applyBorder="1" applyAlignment="1">
      <alignment horizontal="center" wrapText="1"/>
    </xf>
    <xf numFmtId="0" fontId="7" fillId="3" borderId="5" xfId="0" applyFont="1" applyFill="1" applyBorder="1" applyAlignment="1">
      <alignment wrapText="1"/>
    </xf>
    <xf numFmtId="0" fontId="7" fillId="3" borderId="6" xfId="0" applyFont="1" applyFill="1" applyBorder="1" applyAlignment="1">
      <alignment wrapText="1"/>
    </xf>
    <xf numFmtId="168" fontId="7" fillId="3" borderId="5" xfId="0" applyNumberFormat="1" applyFont="1" applyFill="1" applyBorder="1" applyAlignment="1">
      <alignment wrapText="1"/>
    </xf>
    <xf numFmtId="0" fontId="7" fillId="3" borderId="6" xfId="0" applyFont="1" applyFill="1" applyBorder="1" applyAlignment="1">
      <alignment horizontal="center" wrapText="1"/>
    </xf>
    <xf numFmtId="0" fontId="7" fillId="0" borderId="18" xfId="0" applyFont="1" applyBorder="1" applyAlignment="1">
      <alignment horizontal="center" vertical="center" wrapText="1"/>
    </xf>
    <xf numFmtId="4" fontId="7" fillId="0" borderId="1" xfId="0" applyNumberFormat="1" applyFont="1" applyBorder="1" applyAlignment="1">
      <alignment horizontal="left" vertical="center" wrapText="1"/>
    </xf>
    <xf numFmtId="3" fontId="7" fillId="0" borderId="1" xfId="0" applyNumberFormat="1" applyFont="1" applyBorder="1" applyAlignment="1">
      <alignment horizontal="left" vertical="center" wrapText="1"/>
    </xf>
    <xf numFmtId="0" fontId="7" fillId="0" borderId="25" xfId="0" applyFont="1" applyBorder="1" applyAlignment="1">
      <alignment horizontal="center" vertical="center" wrapText="1"/>
    </xf>
    <xf numFmtId="0" fontId="7" fillId="0" borderId="0" xfId="0" applyFont="1" applyAlignment="1">
      <alignment horizontal="center" vertical="center" wrapText="1"/>
    </xf>
    <xf numFmtId="0" fontId="11" fillId="0" borderId="1" xfId="0" applyFont="1" applyBorder="1" applyAlignment="1">
      <alignment horizontal="left" vertical="center" wrapText="1"/>
    </xf>
    <xf numFmtId="0" fontId="7" fillId="0" borderId="1" xfId="0" applyFont="1" applyBorder="1" applyAlignment="1">
      <alignment horizontal="center" vertical="center" wrapText="1"/>
    </xf>
    <xf numFmtId="168" fontId="12" fillId="0" borderId="1" xfId="0" applyNumberFormat="1" applyFont="1" applyBorder="1" applyAlignment="1">
      <alignment horizontal="center" vertical="center" wrapText="1"/>
    </xf>
    <xf numFmtId="0" fontId="7" fillId="0" borderId="1" xfId="0" applyFont="1" applyBorder="1" applyAlignment="1">
      <alignment wrapText="1"/>
    </xf>
    <xf numFmtId="0" fontId="12" fillId="0" borderId="1" xfId="0" applyFont="1" applyBorder="1" applyAlignment="1">
      <alignment horizontal="center" wrapText="1"/>
    </xf>
    <xf numFmtId="0" fontId="7" fillId="0" borderId="0" xfId="0" applyFont="1" applyAlignment="1">
      <alignment wrapText="1"/>
    </xf>
    <xf numFmtId="168" fontId="12" fillId="0" borderId="1" xfId="0" applyNumberFormat="1" applyFont="1" applyBorder="1" applyAlignment="1">
      <alignment horizontal="center" wrapText="1"/>
    </xf>
    <xf numFmtId="0" fontId="6" fillId="0" borderId="1" xfId="0" applyFont="1" applyBorder="1" applyAlignment="1">
      <alignment wrapText="1"/>
    </xf>
    <xf numFmtId="169" fontId="7" fillId="0" borderId="1" xfId="0" applyNumberFormat="1" applyFont="1" applyBorder="1" applyAlignment="1">
      <alignment wrapText="1"/>
    </xf>
    <xf numFmtId="168" fontId="7" fillId="0" borderId="1" xfId="0" applyNumberFormat="1" applyFont="1" applyBorder="1" applyAlignment="1">
      <alignment horizontal="center" vertical="center" wrapText="1"/>
    </xf>
    <xf numFmtId="0" fontId="6" fillId="0" borderId="0" xfId="0" applyFont="1" applyAlignment="1">
      <alignment wrapText="1"/>
    </xf>
    <xf numFmtId="0" fontId="8" fillId="7" borderId="26" xfId="0" applyFont="1" applyFill="1" applyBorder="1" applyAlignment="1">
      <alignment horizontal="left" vertical="center" wrapText="1"/>
    </xf>
    <xf numFmtId="0" fontId="8" fillId="7" borderId="26" xfId="0" applyFont="1" applyFill="1" applyBorder="1" applyAlignment="1">
      <alignment horizontal="center" vertical="center" wrapText="1"/>
    </xf>
    <xf numFmtId="4" fontId="8" fillId="7" borderId="26" xfId="0" applyNumberFormat="1" applyFont="1" applyFill="1" applyBorder="1" applyAlignment="1">
      <alignment horizontal="left" vertical="center" wrapText="1"/>
    </xf>
    <xf numFmtId="0" fontId="6" fillId="8" borderId="0" xfId="0" applyFont="1" applyFill="1" applyAlignment="1">
      <alignment horizontal="left" vertical="center" wrapText="1"/>
    </xf>
    <xf numFmtId="169" fontId="6" fillId="8" borderId="0" xfId="0" applyNumberFormat="1" applyFont="1" applyFill="1" applyAlignment="1">
      <alignment horizontal="left" vertical="center" wrapText="1"/>
    </xf>
    <xf numFmtId="4" fontId="6" fillId="8" borderId="0" xfId="0" applyNumberFormat="1" applyFont="1" applyFill="1" applyAlignment="1">
      <alignment horizontal="left" vertical="center" wrapText="1"/>
    </xf>
    <xf numFmtId="0" fontId="6" fillId="8" borderId="1" xfId="0" applyFont="1" applyFill="1" applyBorder="1" applyAlignment="1">
      <alignment horizontal="left" vertical="center" wrapText="1"/>
    </xf>
    <xf numFmtId="164" fontId="6" fillId="8" borderId="0" xfId="0" applyNumberFormat="1" applyFont="1" applyFill="1" applyAlignment="1">
      <alignment horizontal="left" vertical="center" wrapText="1"/>
    </xf>
    <xf numFmtId="164" fontId="6" fillId="8" borderId="1" xfId="0" applyNumberFormat="1" applyFont="1" applyFill="1" applyBorder="1" applyAlignment="1">
      <alignment horizontal="left" vertical="center" wrapText="1"/>
    </xf>
    <xf numFmtId="0" fontId="6" fillId="0" borderId="0" xfId="0" applyFont="1" applyAlignment="1">
      <alignment horizontal="center" vertical="center" wrapText="1"/>
    </xf>
    <xf numFmtId="169" fontId="6" fillId="0" borderId="0" xfId="0" applyNumberFormat="1" applyFont="1" applyAlignment="1">
      <alignment horizontal="left" vertical="center" wrapText="1"/>
    </xf>
    <xf numFmtId="4" fontId="6" fillId="0" borderId="0" xfId="0" applyNumberFormat="1" applyFont="1" applyAlignment="1">
      <alignment horizontal="left" vertical="center" wrapText="1"/>
    </xf>
    <xf numFmtId="0" fontId="4" fillId="0" borderId="1" xfId="0" applyFont="1" applyBorder="1" applyAlignment="1">
      <alignment horizontal="center" vertical="center" wrapText="1"/>
    </xf>
    <xf numFmtId="167" fontId="6" fillId="0" borderId="0" xfId="0" applyNumberFormat="1" applyFont="1" applyAlignment="1">
      <alignment horizontal="left" vertical="center" wrapText="1"/>
    </xf>
    <xf numFmtId="0" fontId="5" fillId="0" borderId="1" xfId="0" applyFont="1" applyBorder="1" applyAlignment="1">
      <alignment horizontal="center" vertical="center" wrapText="1"/>
    </xf>
    <xf numFmtId="167" fontId="7" fillId="9" borderId="1" xfId="0" applyNumberFormat="1" applyFont="1" applyFill="1" applyBorder="1" applyAlignment="1">
      <alignment horizontal="left" vertical="center" wrapText="1"/>
    </xf>
    <xf numFmtId="167" fontId="7" fillId="0" borderId="1" xfId="0" applyNumberFormat="1" applyFont="1" applyBorder="1" applyAlignment="1">
      <alignment horizontal="left" vertical="center" wrapText="1"/>
    </xf>
    <xf numFmtId="0" fontId="18" fillId="10" borderId="27" xfId="0" applyFont="1" applyFill="1" applyBorder="1" applyAlignment="1">
      <alignment horizontal="center" vertical="center" wrapText="1"/>
    </xf>
    <xf numFmtId="0" fontId="18" fillId="10" borderId="28" xfId="0" applyFont="1" applyFill="1" applyBorder="1" applyAlignment="1">
      <alignment horizontal="center" vertical="center" wrapText="1"/>
    </xf>
    <xf numFmtId="0" fontId="13" fillId="10" borderId="27" xfId="0" applyFont="1" applyFill="1" applyBorder="1" applyAlignment="1">
      <alignment horizontal="left" vertical="center" wrapText="1"/>
    </xf>
    <xf numFmtId="0" fontId="19" fillId="0" borderId="0" xfId="0" applyFont="1" applyAlignment="1">
      <alignment horizontal="center"/>
    </xf>
    <xf numFmtId="0" fontId="7" fillId="0" borderId="29" xfId="0" applyFont="1" applyBorder="1" applyAlignment="1">
      <alignment vertical="center" wrapText="1"/>
    </xf>
    <xf numFmtId="0" fontId="7" fillId="0" borderId="30" xfId="0" applyFont="1" applyBorder="1" applyAlignment="1">
      <alignment vertical="center" wrapText="1"/>
    </xf>
    <xf numFmtId="0" fontId="7" fillId="0" borderId="30" xfId="0" quotePrefix="1" applyFont="1" applyBorder="1" applyAlignment="1">
      <alignment vertical="center" wrapText="1"/>
    </xf>
    <xf numFmtId="0" fontId="7" fillId="0" borderId="31" xfId="0" applyFont="1" applyBorder="1" applyAlignment="1">
      <alignment vertical="center" wrapText="1"/>
    </xf>
    <xf numFmtId="0" fontId="11" fillId="0" borderId="0" xfId="0" applyFont="1" applyAlignment="1">
      <alignment horizontal="left" vertical="center"/>
    </xf>
    <xf numFmtId="0" fontId="20" fillId="0" borderId="0" xfId="0" applyFont="1" applyAlignment="1">
      <alignment vertical="center"/>
    </xf>
    <xf numFmtId="0" fontId="21" fillId="3" borderId="0" xfId="0" applyFont="1" applyFill="1" applyAlignment="1">
      <alignment horizontal="left"/>
    </xf>
    <xf numFmtId="0" fontId="5" fillId="0" borderId="0" xfId="0" applyFont="1" applyAlignment="1">
      <alignment vertical="center"/>
    </xf>
    <xf numFmtId="0" fontId="6" fillId="0" borderId="0" xfId="0" applyFont="1" applyAlignment="1">
      <alignment horizontal="center"/>
    </xf>
    <xf numFmtId="0" fontId="23" fillId="12" borderId="1" xfId="0" applyFont="1" applyFill="1" applyBorder="1" applyAlignment="1">
      <alignment horizontal="center" vertical="center" wrapText="1"/>
    </xf>
    <xf numFmtId="0" fontId="6" fillId="12" borderId="0" xfId="0" applyFont="1" applyFill="1"/>
    <xf numFmtId="0" fontId="5" fillId="0" borderId="1" xfId="0" applyFont="1" applyBorder="1" applyAlignment="1">
      <alignment vertical="center"/>
    </xf>
    <xf numFmtId="0" fontId="5" fillId="0" borderId="1" xfId="0" applyFont="1" applyBorder="1"/>
    <xf numFmtId="0" fontId="16" fillId="0" borderId="1" xfId="0" applyFont="1" applyBorder="1" applyAlignment="1">
      <alignment vertical="top"/>
    </xf>
    <xf numFmtId="0" fontId="16" fillId="0" borderId="14" xfId="0" applyFont="1" applyBorder="1" applyAlignment="1">
      <alignment vertical="top"/>
    </xf>
    <xf numFmtId="0" fontId="16" fillId="0" borderId="14" xfId="0" applyFont="1" applyBorder="1"/>
    <xf numFmtId="0" fontId="16" fillId="0" borderId="2" xfId="0" applyFont="1" applyBorder="1"/>
    <xf numFmtId="0" fontId="16" fillId="0" borderId="2" xfId="0" applyFont="1" applyBorder="1" applyAlignment="1">
      <alignment vertical="top"/>
    </xf>
    <xf numFmtId="0" fontId="16" fillId="0" borderId="1" xfId="0" applyFont="1" applyBorder="1" applyAlignment="1">
      <alignment wrapText="1"/>
    </xf>
    <xf numFmtId="0" fontId="16" fillId="0" borderId="14" xfId="0" applyFont="1" applyBorder="1" applyAlignment="1">
      <alignment wrapText="1"/>
    </xf>
    <xf numFmtId="0" fontId="16" fillId="0" borderId="2" xfId="0" applyFont="1" applyBorder="1" applyAlignment="1">
      <alignment wrapText="1"/>
    </xf>
    <xf numFmtId="0" fontId="5" fillId="0" borderId="1" xfId="0" applyFont="1" applyBorder="1" applyAlignment="1">
      <alignment vertical="center" wrapText="1"/>
    </xf>
    <xf numFmtId="0" fontId="24" fillId="4" borderId="1" xfId="0" applyFont="1" applyFill="1" applyBorder="1" applyAlignment="1">
      <alignment vertical="center" wrapText="1"/>
    </xf>
    <xf numFmtId="0" fontId="5" fillId="0" borderId="1" xfId="0" applyFont="1" applyBorder="1" applyAlignment="1">
      <alignment wrapText="1"/>
    </xf>
    <xf numFmtId="0" fontId="16" fillId="0" borderId="2" xfId="0" applyFont="1" applyBorder="1" applyAlignment="1">
      <alignment vertical="top" wrapText="1"/>
    </xf>
    <xf numFmtId="0" fontId="11" fillId="0" borderId="1" xfId="0" applyFont="1" applyBorder="1"/>
    <xf numFmtId="0" fontId="25" fillId="0" borderId="0" xfId="0" applyFont="1" applyAlignment="1">
      <alignment horizontal="center" wrapText="1"/>
    </xf>
    <xf numFmtId="0" fontId="25" fillId="0" borderId="1" xfId="0" applyFont="1" applyBorder="1" applyAlignment="1">
      <alignment horizontal="center" wrapText="1"/>
    </xf>
    <xf numFmtId="0" fontId="26" fillId="0" borderId="1" xfId="0" applyFont="1" applyBorder="1" applyAlignment="1">
      <alignment horizontal="center" wrapText="1"/>
    </xf>
    <xf numFmtId="0" fontId="27" fillId="0" borderId="0" xfId="0" applyFont="1" applyAlignment="1">
      <alignment horizontal="center" vertical="center"/>
    </xf>
    <xf numFmtId="0" fontId="27" fillId="13" borderId="1" xfId="0" applyFont="1" applyFill="1" applyBorder="1" applyAlignment="1">
      <alignment horizontal="center" vertical="center" wrapText="1"/>
    </xf>
    <xf numFmtId="0" fontId="28" fillId="13" borderId="1" xfId="0" applyFont="1" applyFill="1" applyBorder="1" applyAlignment="1">
      <alignment horizontal="center" vertical="center"/>
    </xf>
    <xf numFmtId="0" fontId="28" fillId="13" borderId="1" xfId="0" applyFont="1" applyFill="1" applyBorder="1" applyAlignment="1">
      <alignment horizontal="center" vertical="center" wrapText="1"/>
    </xf>
    <xf numFmtId="0" fontId="18" fillId="0" borderId="0" xfId="0" applyFont="1" applyAlignment="1">
      <alignment horizontal="center" vertical="center"/>
    </xf>
    <xf numFmtId="0" fontId="18" fillId="7" borderId="1" xfId="0" applyFont="1" applyFill="1" applyBorder="1" applyAlignment="1">
      <alignment horizontal="center" vertical="center" wrapText="1"/>
    </xf>
    <xf numFmtId="0" fontId="18" fillId="7" borderId="1" xfId="0" applyFont="1" applyFill="1" applyBorder="1" applyAlignment="1">
      <alignment horizontal="center" vertical="center"/>
    </xf>
    <xf numFmtId="0" fontId="29" fillId="0" borderId="0" xfId="0" applyFont="1" applyAlignment="1">
      <alignment horizontal="center" vertical="center"/>
    </xf>
    <xf numFmtId="0" fontId="29" fillId="14" borderId="1" xfId="0" applyFont="1" applyFill="1" applyBorder="1" applyAlignment="1">
      <alignment horizontal="center" vertical="center" wrapText="1"/>
    </xf>
    <xf numFmtId="0" fontId="29" fillId="14" borderId="1" xfId="0" applyFont="1" applyFill="1" applyBorder="1" applyAlignment="1">
      <alignment horizontal="center" vertical="center"/>
    </xf>
    <xf numFmtId="0" fontId="29" fillId="15" borderId="1" xfId="0" applyFont="1" applyFill="1" applyBorder="1" applyAlignment="1">
      <alignment horizontal="center" vertical="center"/>
    </xf>
    <xf numFmtId="3" fontId="7" fillId="15" borderId="1" xfId="0" applyNumberFormat="1" applyFont="1" applyFill="1" applyBorder="1" applyAlignment="1">
      <alignment horizontal="center" vertical="center"/>
    </xf>
    <xf numFmtId="0" fontId="7" fillId="0" borderId="14" xfId="0" applyFont="1" applyBorder="1" applyAlignment="1">
      <alignment horizontal="center" vertical="center"/>
    </xf>
    <xf numFmtId="3"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15" borderId="1" xfId="0" applyFont="1" applyFill="1" applyBorder="1" applyAlignment="1">
      <alignment horizontal="center" vertical="center"/>
    </xf>
    <xf numFmtId="3" fontId="7" fillId="0" borderId="32" xfId="0" applyNumberFormat="1" applyFont="1" applyBorder="1" applyAlignment="1">
      <alignment horizontal="center"/>
    </xf>
    <xf numFmtId="0" fontId="7" fillId="0" borderId="1" xfId="0" applyFont="1" applyBorder="1" applyAlignment="1">
      <alignment horizontal="center"/>
    </xf>
    <xf numFmtId="0" fontId="30" fillId="0" borderId="0" xfId="0" applyFont="1" applyAlignment="1">
      <alignment horizontal="center" vertical="center" wrapText="1"/>
    </xf>
    <xf numFmtId="0" fontId="30" fillId="0" borderId="1" xfId="0" applyFont="1" applyBorder="1" applyAlignment="1">
      <alignment horizontal="center" vertical="center" wrapText="1"/>
    </xf>
    <xf numFmtId="0" fontId="29" fillId="0" borderId="0" xfId="0" applyFont="1" applyAlignment="1">
      <alignment horizontal="center" vertical="center" wrapText="1"/>
    </xf>
    <xf numFmtId="0" fontId="31" fillId="0" borderId="1" xfId="0" applyFont="1" applyBorder="1" applyAlignment="1">
      <alignment horizontal="center" vertical="center" wrapText="1"/>
    </xf>
    <xf numFmtId="0" fontId="32" fillId="0" borderId="0" xfId="0" applyFont="1" applyAlignment="1">
      <alignment horizontal="center" vertical="center" wrapText="1"/>
    </xf>
    <xf numFmtId="0" fontId="33" fillId="15" borderId="1" xfId="0" applyFont="1" applyFill="1" applyBorder="1" applyAlignment="1">
      <alignment horizontal="center" vertical="center"/>
    </xf>
    <xf numFmtId="0" fontId="32" fillId="15" borderId="1" xfId="0" applyFont="1" applyFill="1" applyBorder="1" applyAlignment="1">
      <alignment horizontal="center" vertical="center"/>
    </xf>
    <xf numFmtId="0" fontId="32" fillId="0" borderId="1" xfId="0" applyFont="1" applyBorder="1" applyAlignment="1">
      <alignment horizontal="center" vertical="center"/>
    </xf>
    <xf numFmtId="0" fontId="32" fillId="0" borderId="1" xfId="0" applyFont="1" applyBorder="1" applyAlignment="1">
      <alignment horizontal="center"/>
    </xf>
    <xf numFmtId="0" fontId="32" fillId="0" borderId="32" xfId="0" applyFont="1" applyBorder="1" applyAlignment="1">
      <alignment horizontal="center"/>
    </xf>
    <xf numFmtId="0" fontId="34" fillId="0" borderId="1" xfId="0" applyFont="1" applyBorder="1" applyAlignment="1">
      <alignment horizontal="center" vertical="center"/>
    </xf>
    <xf numFmtId="0" fontId="35" fillId="0" borderId="1" xfId="0" applyFont="1" applyBorder="1" applyAlignment="1">
      <alignment horizontal="center"/>
    </xf>
    <xf numFmtId="0" fontId="23" fillId="15" borderId="1" xfId="0" applyFont="1" applyFill="1" applyBorder="1" applyAlignment="1">
      <alignment horizontal="center"/>
    </xf>
    <xf numFmtId="0" fontId="7" fillId="3" borderId="1" xfId="0" applyFont="1" applyFill="1" applyBorder="1" applyAlignment="1">
      <alignment horizontal="center"/>
    </xf>
    <xf numFmtId="3" fontId="7" fillId="3" borderId="32" xfId="0" applyNumberFormat="1" applyFont="1" applyFill="1" applyBorder="1" applyAlignment="1">
      <alignment horizontal="center"/>
    </xf>
    <xf numFmtId="0" fontId="12" fillId="0" borderId="1" xfId="0" applyFont="1" applyBorder="1" applyAlignment="1">
      <alignment horizontal="center"/>
    </xf>
    <xf numFmtId="0" fontId="7" fillId="15" borderId="1" xfId="0" applyFont="1" applyFill="1" applyBorder="1" applyAlignment="1">
      <alignment horizontal="center"/>
    </xf>
    <xf numFmtId="0" fontId="7" fillId="0" borderId="32" xfId="0" applyFont="1" applyBorder="1" applyAlignment="1">
      <alignment horizontal="center"/>
    </xf>
    <xf numFmtId="0" fontId="36" fillId="0" borderId="0" xfId="0" applyFont="1" applyAlignment="1">
      <alignment horizontal="center" vertical="center" wrapText="1"/>
    </xf>
    <xf numFmtId="3" fontId="7" fillId="0" borderId="1" xfId="0" applyNumberFormat="1" applyFont="1" applyBorder="1" applyAlignment="1">
      <alignment horizontal="center"/>
    </xf>
    <xf numFmtId="0" fontId="37" fillId="0" borderId="0" xfId="0" applyFont="1" applyAlignment="1">
      <alignment horizontal="center" vertical="center" wrapText="1"/>
    </xf>
    <xf numFmtId="0" fontId="37" fillId="0" borderId="1" xfId="0" applyFont="1" applyBorder="1" applyAlignment="1">
      <alignment horizontal="center" vertical="center" wrapText="1"/>
    </xf>
    <xf numFmtId="0" fontId="18" fillId="5" borderId="1" xfId="0" applyFont="1" applyFill="1" applyBorder="1" applyAlignment="1">
      <alignment horizontal="center" vertical="center" wrapText="1"/>
    </xf>
    <xf numFmtId="0" fontId="18" fillId="5" borderId="1" xfId="0" applyFont="1" applyFill="1" applyBorder="1" applyAlignment="1">
      <alignment horizontal="center" vertical="center"/>
    </xf>
    <xf numFmtId="0" fontId="29" fillId="17" borderId="1" xfId="0" applyFont="1" applyFill="1" applyBorder="1" applyAlignment="1">
      <alignment horizontal="center" vertical="center" wrapText="1"/>
    </xf>
    <xf numFmtId="0" fontId="29" fillId="17" borderId="1" xfId="0" applyFont="1" applyFill="1" applyBorder="1" applyAlignment="1">
      <alignment horizontal="center" vertical="center"/>
    </xf>
    <xf numFmtId="0" fontId="36" fillId="0" borderId="0" xfId="0" applyFont="1" applyAlignment="1">
      <alignment horizontal="center" vertical="center"/>
    </xf>
    <xf numFmtId="0" fontId="36" fillId="0" borderId="1" xfId="0" applyFont="1" applyBorder="1" applyAlignment="1">
      <alignment horizontal="center" vertical="center" wrapText="1"/>
    </xf>
    <xf numFmtId="0" fontId="11" fillId="0" borderId="1" xfId="0" applyFont="1" applyBorder="1" applyAlignment="1">
      <alignment horizontal="center" vertical="center"/>
    </xf>
    <xf numFmtId="0" fontId="30" fillId="0" borderId="0" xfId="0" applyFont="1" applyAlignment="1">
      <alignment horizontal="center" vertical="center"/>
    </xf>
    <xf numFmtId="0" fontId="30" fillId="0" borderId="1" xfId="0" applyFont="1" applyBorder="1" applyAlignment="1">
      <alignment horizontal="center" vertical="center"/>
    </xf>
    <xf numFmtId="0" fontId="37" fillId="0" borderId="0" xfId="0" applyFont="1" applyAlignment="1">
      <alignment horizontal="center" vertical="center"/>
    </xf>
    <xf numFmtId="0" fontId="37" fillId="0" borderId="1" xfId="0" applyFont="1" applyBorder="1" applyAlignment="1">
      <alignment horizontal="center" vertical="center"/>
    </xf>
    <xf numFmtId="0" fontId="29" fillId="18" borderId="1" xfId="0" applyFont="1" applyFill="1" applyBorder="1" applyAlignment="1">
      <alignment horizontal="center" vertical="center" wrapText="1"/>
    </xf>
    <xf numFmtId="0" fontId="29" fillId="18" borderId="1" xfId="0" applyFont="1" applyFill="1" applyBorder="1" applyAlignment="1">
      <alignment horizontal="center" vertical="center"/>
    </xf>
    <xf numFmtId="0" fontId="7" fillId="0" borderId="0" xfId="0" applyFont="1" applyAlignment="1">
      <alignment horizontal="center" vertical="top"/>
    </xf>
    <xf numFmtId="0" fontId="7" fillId="0" borderId="1" xfId="0" applyFont="1" applyBorder="1" applyAlignment="1">
      <alignment horizontal="center" vertical="top" wrapText="1"/>
    </xf>
    <xf numFmtId="0" fontId="7" fillId="0" borderId="0" xfId="0" applyFont="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wrapText="1"/>
    </xf>
    <xf numFmtId="0" fontId="18" fillId="19" borderId="1" xfId="0" applyFont="1" applyFill="1" applyBorder="1" applyAlignment="1">
      <alignment horizontal="center" vertical="center" wrapText="1"/>
    </xf>
    <xf numFmtId="0" fontId="18" fillId="19" borderId="1" xfId="0" applyFont="1" applyFill="1" applyBorder="1" applyAlignment="1">
      <alignment horizontal="center" vertical="center"/>
    </xf>
    <xf numFmtId="0" fontId="29" fillId="20" borderId="1" xfId="0" applyFont="1" applyFill="1" applyBorder="1" applyAlignment="1">
      <alignment horizontal="center" vertical="center" wrapText="1"/>
    </xf>
    <xf numFmtId="0" fontId="29" fillId="20" borderId="1" xfId="0" applyFont="1" applyFill="1" applyBorder="1" applyAlignment="1">
      <alignment horizontal="center" vertical="center"/>
    </xf>
    <xf numFmtId="0" fontId="38" fillId="0" borderId="0" xfId="0" applyFont="1" applyAlignment="1">
      <alignment horizontal="center" vertical="center"/>
    </xf>
    <xf numFmtId="0" fontId="38" fillId="0" borderId="1" xfId="0" applyFont="1" applyBorder="1" applyAlignment="1">
      <alignment horizontal="center" vertical="center" wrapText="1"/>
    </xf>
    <xf numFmtId="0" fontId="38" fillId="0" borderId="1" xfId="0" applyFont="1" applyBorder="1" applyAlignment="1">
      <alignment horizontal="center" vertical="center"/>
    </xf>
    <xf numFmtId="0" fontId="29" fillId="21" borderId="1" xfId="0" applyFont="1" applyFill="1" applyBorder="1" applyAlignment="1">
      <alignment horizontal="center" vertical="center" wrapText="1"/>
    </xf>
    <xf numFmtId="0" fontId="29" fillId="21" borderId="1" xfId="0" applyFont="1" applyFill="1" applyBorder="1" applyAlignment="1">
      <alignment horizontal="center" vertical="center"/>
    </xf>
    <xf numFmtId="0" fontId="30" fillId="0" borderId="0" xfId="0" applyFont="1" applyAlignment="1">
      <alignment horizontal="center" vertical="top"/>
    </xf>
    <xf numFmtId="0" fontId="30" fillId="0" borderId="1" xfId="0" applyFont="1" applyBorder="1" applyAlignment="1">
      <alignment horizontal="center" vertical="top" wrapText="1"/>
    </xf>
    <xf numFmtId="0" fontId="18" fillId="22" borderId="1" xfId="0" applyFont="1" applyFill="1" applyBorder="1" applyAlignment="1">
      <alignment horizontal="center" vertical="center" wrapText="1"/>
    </xf>
    <xf numFmtId="0" fontId="18" fillId="22" borderId="1" xfId="0" applyFont="1" applyFill="1" applyBorder="1" applyAlignment="1">
      <alignment horizontal="center" vertical="center"/>
    </xf>
    <xf numFmtId="0" fontId="29" fillId="23" borderId="1" xfId="0" applyFont="1" applyFill="1" applyBorder="1" applyAlignment="1">
      <alignment horizontal="center" vertical="center" wrapText="1"/>
    </xf>
    <xf numFmtId="0" fontId="29" fillId="23" borderId="1" xfId="0" applyFont="1" applyFill="1" applyBorder="1" applyAlignment="1">
      <alignment horizontal="center" vertical="center"/>
    </xf>
    <xf numFmtId="0" fontId="29" fillId="24" borderId="1" xfId="0" applyFont="1" applyFill="1" applyBorder="1" applyAlignment="1">
      <alignment horizontal="center" vertical="center" wrapText="1"/>
    </xf>
    <xf numFmtId="0" fontId="29" fillId="24" borderId="1" xfId="0" applyFont="1" applyFill="1" applyBorder="1" applyAlignment="1">
      <alignment horizontal="center" vertical="center"/>
    </xf>
    <xf numFmtId="0" fontId="39" fillId="0" borderId="0" xfId="0" applyFont="1" applyAlignment="1">
      <alignment horizontal="center" vertical="center"/>
    </xf>
    <xf numFmtId="0" fontId="39" fillId="25" borderId="1" xfId="0" applyFont="1" applyFill="1" applyBorder="1" applyAlignment="1">
      <alignment horizontal="center" vertical="center" wrapText="1"/>
    </xf>
    <xf numFmtId="0" fontId="39" fillId="25" borderId="1" xfId="0" applyFont="1" applyFill="1" applyBorder="1" applyAlignment="1">
      <alignment horizontal="center" vertical="center"/>
    </xf>
    <xf numFmtId="0" fontId="23" fillId="0" borderId="0" xfId="0" applyFont="1" applyAlignment="1">
      <alignment horizontal="center" vertical="center"/>
    </xf>
    <xf numFmtId="0" fontId="23" fillId="25" borderId="1" xfId="0" applyFont="1" applyFill="1" applyBorder="1" applyAlignment="1">
      <alignment horizontal="center" vertical="center" wrapText="1"/>
    </xf>
    <xf numFmtId="0" fontId="23" fillId="25" borderId="1" xfId="0" applyFont="1" applyFill="1" applyBorder="1" applyAlignment="1">
      <alignment horizontal="center" vertical="center"/>
    </xf>
    <xf numFmtId="0" fontId="38" fillId="0" borderId="0" xfId="0" applyFont="1" applyAlignment="1">
      <alignment horizontal="center" vertical="top"/>
    </xf>
    <xf numFmtId="0" fontId="38" fillId="0" borderId="1" xfId="0" applyFont="1" applyBorder="1" applyAlignment="1">
      <alignment horizontal="center" vertical="top" wrapText="1"/>
    </xf>
    <xf numFmtId="0" fontId="39" fillId="26" borderId="1" xfId="0" applyFont="1" applyFill="1" applyBorder="1" applyAlignment="1">
      <alignment horizontal="center" vertical="center" wrapText="1"/>
    </xf>
    <xf numFmtId="0" fontId="39" fillId="26" borderId="1" xfId="0" applyFont="1" applyFill="1" applyBorder="1" applyAlignment="1">
      <alignment horizontal="center" vertical="center"/>
    </xf>
    <xf numFmtId="0" fontId="7" fillId="26" borderId="1" xfId="0" applyFont="1" applyFill="1" applyBorder="1" applyAlignment="1">
      <alignment horizontal="center" vertical="center" wrapText="1"/>
    </xf>
    <xf numFmtId="0" fontId="7" fillId="26"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top" wrapText="1"/>
    </xf>
    <xf numFmtId="0" fontId="11" fillId="0" borderId="0" xfId="0" applyFont="1" applyAlignment="1">
      <alignment horizontal="center" vertical="top"/>
    </xf>
    <xf numFmtId="0" fontId="11" fillId="3" borderId="1" xfId="0" applyFont="1" applyFill="1" applyBorder="1" applyAlignment="1">
      <alignment horizontal="center" vertical="top" wrapText="1"/>
    </xf>
    <xf numFmtId="0" fontId="11" fillId="3" borderId="1" xfId="0" applyFont="1" applyFill="1" applyBorder="1" applyAlignment="1">
      <alignment horizontal="center" vertical="center"/>
    </xf>
    <xf numFmtId="0" fontId="29" fillId="0" borderId="0" xfId="0" applyFont="1" applyAlignment="1">
      <alignment horizontal="center" vertical="top"/>
    </xf>
    <xf numFmtId="0" fontId="29" fillId="3" borderId="1" xfId="0" applyFont="1" applyFill="1" applyBorder="1" applyAlignment="1">
      <alignment horizontal="center" vertical="top" wrapText="1"/>
    </xf>
    <xf numFmtId="0" fontId="13" fillId="0" borderId="0" xfId="0" applyFont="1" applyAlignment="1">
      <alignment horizontal="center" vertical="center"/>
    </xf>
    <xf numFmtId="0" fontId="13" fillId="27" borderId="1" xfId="0" applyFont="1" applyFill="1" applyBorder="1" applyAlignment="1">
      <alignment horizontal="center" vertical="center" wrapText="1"/>
    </xf>
    <xf numFmtId="0" fontId="18" fillId="27" borderId="1" xfId="0" applyFont="1" applyFill="1" applyBorder="1" applyAlignment="1">
      <alignment horizontal="center" vertical="center"/>
    </xf>
    <xf numFmtId="0" fontId="12" fillId="0" borderId="0" xfId="0" applyFont="1" applyAlignment="1">
      <alignment horizontal="left"/>
    </xf>
    <xf numFmtId="0" fontId="12" fillId="0" borderId="0" xfId="0" applyFont="1" applyAlignment="1">
      <alignment horizontal="center"/>
    </xf>
    <xf numFmtId="0" fontId="40" fillId="0" borderId="1" xfId="0" applyFont="1" applyBorder="1" applyAlignment="1">
      <alignment horizontal="center"/>
    </xf>
    <xf numFmtId="0" fontId="42" fillId="15" borderId="1" xfId="0" applyFont="1" applyFill="1" applyBorder="1" applyAlignment="1">
      <alignment horizontal="center" vertical="center"/>
    </xf>
    <xf numFmtId="3" fontId="32" fillId="15" borderId="1" xfId="0" applyNumberFormat="1" applyFont="1" applyFill="1" applyBorder="1" applyAlignment="1">
      <alignment horizontal="center" vertical="center"/>
    </xf>
    <xf numFmtId="3" fontId="32" fillId="0" borderId="1" xfId="0" applyNumberFormat="1" applyFont="1" applyBorder="1" applyAlignment="1">
      <alignment horizontal="center" vertical="center"/>
    </xf>
    <xf numFmtId="3" fontId="32" fillId="0" borderId="1" xfId="0" applyNumberFormat="1" applyFont="1" applyBorder="1" applyAlignment="1">
      <alignment horizontal="center"/>
    </xf>
    <xf numFmtId="0" fontId="17" fillId="0" borderId="0" xfId="0" applyFont="1" applyAlignment="1">
      <alignment horizontal="center" vertical="center" wrapText="1"/>
    </xf>
    <xf numFmtId="0" fontId="29" fillId="15" borderId="36" xfId="0" applyFont="1" applyFill="1" applyBorder="1" applyAlignment="1">
      <alignment horizontal="center" vertical="center"/>
    </xf>
    <xf numFmtId="0" fontId="37" fillId="0" borderId="1" xfId="0" applyFont="1" applyBorder="1" applyAlignment="1">
      <alignment horizontal="center"/>
    </xf>
    <xf numFmtId="0" fontId="41" fillId="0" borderId="0" xfId="0" applyFont="1" applyAlignment="1">
      <alignment horizontal="center"/>
    </xf>
    <xf numFmtId="0" fontId="43" fillId="15" borderId="37" xfId="0" applyFont="1" applyFill="1" applyBorder="1" applyAlignment="1">
      <alignment horizontal="center" vertical="center"/>
    </xf>
    <xf numFmtId="0" fontId="18" fillId="0" borderId="0" xfId="0" applyFont="1" applyAlignment="1">
      <alignment horizontal="center" vertical="center" wrapText="1"/>
    </xf>
    <xf numFmtId="0" fontId="44" fillId="0" borderId="0" xfId="0" applyFont="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center" vertical="center" wrapText="1"/>
    </xf>
    <xf numFmtId="0" fontId="13" fillId="0" borderId="0" xfId="0" applyFont="1" applyAlignment="1">
      <alignment horizontal="center" vertical="center" wrapText="1"/>
    </xf>
    <xf numFmtId="0" fontId="47" fillId="0" borderId="1" xfId="0" applyFont="1" applyBorder="1" applyAlignment="1">
      <alignment horizontal="center" vertical="center"/>
    </xf>
    <xf numFmtId="0" fontId="42" fillId="15" borderId="36" xfId="0" applyFont="1" applyFill="1" applyBorder="1" applyAlignment="1">
      <alignment horizontal="center" vertical="center"/>
    </xf>
    <xf numFmtId="3" fontId="32" fillId="0" borderId="32" xfId="0" applyNumberFormat="1" applyFont="1" applyBorder="1" applyAlignment="1">
      <alignment horizontal="center"/>
    </xf>
    <xf numFmtId="0" fontId="23" fillId="0" borderId="0" xfId="0" applyFont="1" applyAlignment="1">
      <alignment horizontal="center" vertical="center" wrapText="1"/>
    </xf>
    <xf numFmtId="0" fontId="38" fillId="0" borderId="0" xfId="0" applyFont="1" applyAlignment="1">
      <alignment horizontal="center" vertical="center" wrapText="1"/>
    </xf>
    <xf numFmtId="0" fontId="31" fillId="3" borderId="1" xfId="0" applyFont="1" applyFill="1" applyBorder="1" applyAlignment="1">
      <alignment horizontal="center" vertical="center" wrapText="1"/>
    </xf>
    <xf numFmtId="0" fontId="29" fillId="0" borderId="1" xfId="0" applyFont="1" applyBorder="1" applyAlignment="1">
      <alignment horizontal="center" vertical="center"/>
    </xf>
    <xf numFmtId="0" fontId="47" fillId="15" borderId="1" xfId="0" applyFont="1" applyFill="1" applyBorder="1" applyAlignment="1">
      <alignment horizontal="center" vertical="center"/>
    </xf>
    <xf numFmtId="0" fontId="48" fillId="0" borderId="1" xfId="0" applyFont="1" applyBorder="1" applyAlignment="1">
      <alignment horizontal="center" vertical="center"/>
    </xf>
    <xf numFmtId="0" fontId="47" fillId="0" borderId="0" xfId="0" applyFont="1" applyAlignment="1">
      <alignment horizontal="center" vertical="center" wrapText="1"/>
    </xf>
    <xf numFmtId="3" fontId="47" fillId="15" borderId="1" xfId="0" applyNumberFormat="1" applyFont="1" applyFill="1" applyBorder="1" applyAlignment="1">
      <alignment horizontal="center" vertical="center"/>
    </xf>
    <xf numFmtId="0" fontId="34" fillId="0" borderId="1" xfId="0" applyFont="1" applyBorder="1" applyAlignment="1">
      <alignment horizontal="center"/>
    </xf>
    <xf numFmtId="0" fontId="11" fillId="0" borderId="0" xfId="0" applyFont="1" applyAlignment="1">
      <alignment horizontal="center" vertical="top" wrapText="1"/>
    </xf>
    <xf numFmtId="0" fontId="17" fillId="15" borderId="1" xfId="0" applyFont="1" applyFill="1" applyBorder="1" applyAlignment="1">
      <alignment horizontal="center" vertical="center"/>
    </xf>
    <xf numFmtId="0" fontId="11" fillId="0" borderId="1" xfId="0" applyFont="1" applyBorder="1" applyAlignment="1">
      <alignment horizontal="center"/>
    </xf>
    <xf numFmtId="0" fontId="6" fillId="0" borderId="0" xfId="0" applyFont="1"/>
    <xf numFmtId="169" fontId="8" fillId="7" borderId="26" xfId="0" applyNumberFormat="1" applyFont="1" applyFill="1" applyBorder="1" applyAlignment="1">
      <alignment horizontal="left" vertical="center" wrapText="1"/>
    </xf>
    <xf numFmtId="0" fontId="17" fillId="7" borderId="26" xfId="0" applyFont="1" applyFill="1" applyBorder="1" applyAlignment="1">
      <alignment horizontal="center" vertical="center" wrapText="1"/>
    </xf>
    <xf numFmtId="0" fontId="17" fillId="7" borderId="26" xfId="0" applyFont="1" applyFill="1" applyBorder="1" applyAlignment="1">
      <alignment horizontal="left" vertical="center" wrapText="1"/>
    </xf>
    <xf numFmtId="0" fontId="16" fillId="0" borderId="36" xfId="0" applyFont="1" applyBorder="1"/>
    <xf numFmtId="0" fontId="16" fillId="0" borderId="36" xfId="0" applyFont="1" applyBorder="1" applyAlignment="1">
      <alignment vertical="top"/>
    </xf>
    <xf numFmtId="0" fontId="16" fillId="0" borderId="36" xfId="0" applyFont="1" applyBorder="1" applyAlignment="1">
      <alignment wrapText="1"/>
    </xf>
    <xf numFmtId="0" fontId="16" fillId="0" borderId="36" xfId="0" applyFont="1" applyBorder="1" applyAlignment="1">
      <alignment vertical="top" wrapText="1"/>
    </xf>
    <xf numFmtId="0" fontId="30" fillId="0" borderId="36" xfId="0" applyFont="1" applyBorder="1" applyAlignment="1">
      <alignment horizontal="center" vertical="center"/>
    </xf>
    <xf numFmtId="0" fontId="12" fillId="0" borderId="37" xfId="0" applyFont="1" applyBorder="1" applyAlignment="1">
      <alignment horizontal="center"/>
    </xf>
    <xf numFmtId="0" fontId="7" fillId="0" borderId="37" xfId="0" applyFont="1" applyBorder="1" applyAlignment="1">
      <alignment horizontal="center"/>
    </xf>
    <xf numFmtId="0" fontId="41" fillId="0" borderId="37" xfId="0" applyFont="1" applyBorder="1" applyAlignment="1">
      <alignment horizontal="center"/>
    </xf>
    <xf numFmtId="0" fontId="40" fillId="0" borderId="37" xfId="0" applyFont="1" applyBorder="1" applyAlignment="1">
      <alignment horizontal="center"/>
    </xf>
    <xf numFmtId="0" fontId="11" fillId="0" borderId="37" xfId="0" applyFont="1" applyBorder="1" applyAlignment="1">
      <alignment horizontal="center" vertical="center"/>
    </xf>
    <xf numFmtId="0" fontId="7" fillId="0" borderId="37" xfId="0" applyFont="1" applyBorder="1" applyAlignment="1">
      <alignment horizontal="center" vertical="center"/>
    </xf>
    <xf numFmtId="0" fontId="7" fillId="0" borderId="36" xfId="0" applyFont="1" applyBorder="1" applyAlignment="1">
      <alignment horizontal="center" vertical="center"/>
    </xf>
    <xf numFmtId="0" fontId="30" fillId="0" borderId="1" xfId="0" applyFont="1" applyBorder="1" applyAlignment="1">
      <alignment horizontal="left" vertical="center" wrapText="1"/>
    </xf>
    <xf numFmtId="4" fontId="30" fillId="0" borderId="1" xfId="0" applyNumberFormat="1" applyFont="1" applyBorder="1" applyAlignment="1">
      <alignment horizontal="left" vertical="center" wrapText="1"/>
    </xf>
    <xf numFmtId="4" fontId="52" fillId="0" borderId="1" xfId="0" applyNumberFormat="1" applyFont="1" applyBorder="1" applyAlignment="1">
      <alignment horizontal="left" vertical="center" wrapText="1"/>
    </xf>
    <xf numFmtId="0" fontId="52" fillId="0" borderId="1" xfId="0" applyFont="1" applyBorder="1" applyAlignment="1">
      <alignment horizontal="left" vertical="center" wrapText="1"/>
    </xf>
    <xf numFmtId="0" fontId="53" fillId="3" borderId="1" xfId="0" applyFont="1" applyFill="1" applyBorder="1" applyAlignment="1">
      <alignment wrapText="1"/>
    </xf>
    <xf numFmtId="0" fontId="7" fillId="0" borderId="26" xfId="0" applyFont="1" applyBorder="1" applyAlignment="1">
      <alignment horizontal="left" vertical="center" wrapText="1"/>
    </xf>
    <xf numFmtId="168" fontId="7" fillId="0" borderId="26" xfId="0" applyNumberFormat="1" applyFont="1" applyBorder="1" applyAlignment="1">
      <alignment horizontal="center" vertical="center" wrapText="1"/>
    </xf>
    <xf numFmtId="2" fontId="7" fillId="0" borderId="26" xfId="0" applyNumberFormat="1" applyFont="1" applyBorder="1" applyAlignment="1">
      <alignment horizontal="center" vertical="center" wrapText="1"/>
    </xf>
    <xf numFmtId="170" fontId="7" fillId="0" borderId="17" xfId="0" applyNumberFormat="1" applyFont="1" applyBorder="1" applyAlignment="1">
      <alignment horizontal="left" vertical="center" wrapText="1"/>
    </xf>
    <xf numFmtId="170" fontId="54" fillId="0" borderId="1" xfId="0" applyNumberFormat="1" applyFont="1" applyBorder="1" applyAlignment="1">
      <alignment horizontal="left" vertical="center" wrapText="1"/>
    </xf>
    <xf numFmtId="0" fontId="6" fillId="8" borderId="0" xfId="0" applyFont="1" applyFill="1" applyAlignment="1">
      <alignment horizontal="center" vertical="center" wrapText="1"/>
    </xf>
    <xf numFmtId="3" fontId="7" fillId="0" borderId="17" xfId="0" applyNumberFormat="1" applyFont="1" applyBorder="1" applyAlignment="1">
      <alignment horizontal="left" vertical="center" wrapText="1"/>
    </xf>
    <xf numFmtId="6" fontId="55" fillId="0" borderId="1" xfId="0" applyNumberFormat="1" applyFont="1" applyBorder="1" applyAlignment="1">
      <alignment horizontal="left" vertical="center" wrapText="1"/>
    </xf>
    <xf numFmtId="0" fontId="55" fillId="0" borderId="1" xfId="0" applyFont="1" applyBorder="1" applyAlignment="1">
      <alignment horizontal="left" vertical="center" wrapText="1"/>
    </xf>
    <xf numFmtId="0" fontId="49" fillId="0" borderId="1" xfId="0" applyFont="1" applyBorder="1" applyAlignment="1">
      <alignment horizontal="left" vertical="center" wrapText="1"/>
    </xf>
    <xf numFmtId="4" fontId="2" fillId="0" borderId="1" xfId="0" applyNumberFormat="1" applyFont="1" applyBorder="1" applyAlignment="1">
      <alignment horizontal="left" vertical="center" wrapText="1"/>
    </xf>
    <xf numFmtId="0" fontId="7" fillId="33" borderId="1" xfId="0" applyFont="1" applyFill="1" applyBorder="1" applyAlignment="1">
      <alignment horizontal="left" vertical="center" wrapText="1"/>
    </xf>
    <xf numFmtId="0" fontId="7" fillId="33" borderId="8" xfId="0" applyFont="1" applyFill="1" applyBorder="1" applyAlignment="1">
      <alignment horizontal="left" vertical="center" wrapText="1"/>
    </xf>
    <xf numFmtId="0" fontId="7" fillId="33" borderId="16" xfId="0" applyFont="1" applyFill="1" applyBorder="1" applyAlignment="1">
      <alignment horizontal="left" vertical="center" wrapText="1"/>
    </xf>
    <xf numFmtId="0" fontId="7" fillId="33" borderId="20" xfId="0" applyFont="1" applyFill="1" applyBorder="1" applyAlignment="1">
      <alignment horizontal="left"/>
    </xf>
    <xf numFmtId="0" fontId="7" fillId="33" borderId="20" xfId="0" applyFont="1" applyFill="1" applyBorder="1" applyAlignment="1">
      <alignment horizontal="left" vertical="center" wrapText="1"/>
    </xf>
    <xf numFmtId="0" fontId="60" fillId="42" borderId="38" xfId="0" applyFont="1" applyFill="1" applyBorder="1" applyAlignment="1">
      <alignment horizontal="left" vertical="center" wrapText="1" readingOrder="1"/>
    </xf>
    <xf numFmtId="0" fontId="60" fillId="43" borderId="38" xfId="0" applyFont="1" applyFill="1" applyBorder="1" applyAlignment="1">
      <alignment horizontal="left" vertical="center" wrapText="1" readingOrder="1"/>
    </xf>
    <xf numFmtId="0" fontId="60" fillId="44" borderId="38" xfId="0" applyFont="1" applyFill="1" applyBorder="1" applyAlignment="1">
      <alignment horizontal="left" vertical="center" wrapText="1" readingOrder="1"/>
    </xf>
    <xf numFmtId="0" fontId="60" fillId="45" borderId="38" xfId="0" applyFont="1" applyFill="1" applyBorder="1" applyAlignment="1">
      <alignment horizontal="left" vertical="center" wrapText="1" readingOrder="1"/>
    </xf>
    <xf numFmtId="0" fontId="0" fillId="0" borderId="39" xfId="0" applyBorder="1"/>
    <xf numFmtId="0" fontId="61" fillId="0" borderId="40" xfId="0" applyFont="1" applyBorder="1" applyAlignment="1">
      <alignment horizontal="center" vertical="top" wrapText="1" readingOrder="1"/>
    </xf>
    <xf numFmtId="0" fontId="6" fillId="0" borderId="26" xfId="1"/>
    <xf numFmtId="0" fontId="6" fillId="47" borderId="41" xfId="1" applyFill="1" applyBorder="1"/>
    <xf numFmtId="0" fontId="6" fillId="46" borderId="26" xfId="1" applyFill="1"/>
    <xf numFmtId="0" fontId="6" fillId="48" borderId="41" xfId="1" applyFill="1" applyBorder="1"/>
    <xf numFmtId="0" fontId="6" fillId="47" borderId="42" xfId="1" applyFill="1" applyBorder="1"/>
    <xf numFmtId="0" fontId="62" fillId="0" borderId="26" xfId="1" applyFont="1"/>
    <xf numFmtId="0" fontId="62" fillId="46" borderId="26" xfId="1" applyFont="1" applyFill="1"/>
    <xf numFmtId="0" fontId="6" fillId="47" borderId="43" xfId="1" applyFill="1" applyBorder="1"/>
    <xf numFmtId="0" fontId="62" fillId="47" borderId="41" xfId="1" applyFont="1" applyFill="1" applyBorder="1"/>
    <xf numFmtId="0" fontId="62" fillId="48" borderId="41" xfId="1" applyFont="1" applyFill="1" applyBorder="1"/>
    <xf numFmtId="0" fontId="6" fillId="48" borderId="43" xfId="1" applyFill="1" applyBorder="1"/>
    <xf numFmtId="9" fontId="6" fillId="0" borderId="26" xfId="1" applyNumberFormat="1"/>
    <xf numFmtId="0" fontId="63" fillId="46" borderId="26" xfId="2" applyNumberFormat="1" applyFont="1" applyFill="1" applyAlignment="1">
      <alignment horizontal="left"/>
    </xf>
    <xf numFmtId="0" fontId="64" fillId="46" borderId="26" xfId="1" applyFont="1" applyFill="1"/>
    <xf numFmtId="0" fontId="6" fillId="48" borderId="42" xfId="1" applyFill="1" applyBorder="1"/>
    <xf numFmtId="9" fontId="64" fillId="46" borderId="26" xfId="1" applyNumberFormat="1" applyFont="1" applyFill="1"/>
    <xf numFmtId="0" fontId="0" fillId="0" borderId="26" xfId="0" applyBorder="1"/>
    <xf numFmtId="0" fontId="74" fillId="51" borderId="39" xfId="0" applyFont="1" applyFill="1" applyBorder="1" applyAlignment="1">
      <alignment horizontal="left" vertical="center" wrapText="1"/>
    </xf>
    <xf numFmtId="0" fontId="75" fillId="46" borderId="39" xfId="0" applyFont="1" applyFill="1" applyBorder="1" applyAlignment="1">
      <alignment vertical="center" wrapText="1"/>
    </xf>
    <xf numFmtId="0" fontId="75" fillId="46" borderId="39" xfId="0" applyFont="1" applyFill="1" applyBorder="1" applyAlignment="1">
      <alignment horizontal="left" vertical="center" wrapText="1"/>
    </xf>
    <xf numFmtId="0" fontId="75" fillId="51" borderId="39" xfId="0" applyFont="1" applyFill="1" applyBorder="1" applyAlignment="1">
      <alignment horizontal="left" vertical="center" wrapText="1"/>
    </xf>
    <xf numFmtId="0" fontId="77" fillId="46" borderId="39" xfId="0" applyFont="1" applyFill="1" applyBorder="1" applyAlignment="1">
      <alignment vertical="top" wrapText="1"/>
    </xf>
    <xf numFmtId="0" fontId="78" fillId="46" borderId="39" xfId="0" applyFont="1" applyFill="1" applyBorder="1" applyAlignment="1">
      <alignment vertical="center" wrapText="1"/>
    </xf>
    <xf numFmtId="0" fontId="0" fillId="0" borderId="0" xfId="0" applyAlignment="1">
      <alignment wrapText="1"/>
    </xf>
    <xf numFmtId="0" fontId="6" fillId="53" borderId="46" xfId="0" applyFont="1" applyFill="1" applyBorder="1" applyAlignment="1">
      <alignment wrapText="1"/>
    </xf>
    <xf numFmtId="0" fontId="79" fillId="54" borderId="0" xfId="0" applyFont="1" applyFill="1" applyAlignment="1">
      <alignment horizontal="center"/>
    </xf>
    <xf numFmtId="0" fontId="79" fillId="54" borderId="47" xfId="0" applyFont="1" applyFill="1" applyBorder="1" applyAlignment="1">
      <alignment horizontal="center" vertical="center"/>
    </xf>
    <xf numFmtId="0" fontId="0" fillId="0" borderId="26" xfId="0" applyBorder="1" applyAlignment="1">
      <alignment horizontal="center" vertical="center"/>
    </xf>
    <xf numFmtId="0" fontId="79" fillId="54" borderId="51" xfId="0" applyFont="1" applyFill="1" applyBorder="1" applyAlignment="1">
      <alignment horizontal="center" vertical="center"/>
    </xf>
    <xf numFmtId="0" fontId="79" fillId="54" borderId="52" xfId="0" applyFont="1" applyFill="1" applyBorder="1" applyAlignment="1">
      <alignment horizontal="center" vertical="center"/>
    </xf>
    <xf numFmtId="0" fontId="0" fillId="0" borderId="45" xfId="0" applyBorder="1" applyAlignment="1">
      <alignment horizontal="center" vertical="center"/>
    </xf>
    <xf numFmtId="0" fontId="0" fillId="0" borderId="53" xfId="0" applyBorder="1" applyAlignment="1">
      <alignment horizontal="center" vertical="center"/>
    </xf>
    <xf numFmtId="0" fontId="66" fillId="35" borderId="44" xfId="0" applyFont="1" applyFill="1" applyBorder="1" applyAlignment="1">
      <alignment horizontal="center" vertical="center" wrapText="1"/>
    </xf>
    <xf numFmtId="0" fontId="58" fillId="36" borderId="44" xfId="0" applyFont="1" applyFill="1" applyBorder="1" applyAlignment="1">
      <alignment horizontal="center" vertical="center" wrapText="1"/>
    </xf>
    <xf numFmtId="0" fontId="58" fillId="37" borderId="44" xfId="0" applyFont="1" applyFill="1" applyBorder="1" applyAlignment="1">
      <alignment horizontal="center" vertical="center" wrapText="1"/>
    </xf>
    <xf numFmtId="0" fontId="59" fillId="38" borderId="44" xfId="0" applyFont="1" applyFill="1" applyBorder="1" applyAlignment="1">
      <alignment horizontal="center" vertical="center" wrapText="1"/>
    </xf>
    <xf numFmtId="0" fontId="59" fillId="39" borderId="44" xfId="0" applyFont="1" applyFill="1" applyBorder="1" applyAlignment="1">
      <alignment horizontal="center" vertical="center" wrapText="1"/>
    </xf>
    <xf numFmtId="0" fontId="59" fillId="40" borderId="44" xfId="0" applyFont="1" applyFill="1" applyBorder="1" applyAlignment="1">
      <alignment horizontal="center" vertical="center" wrapText="1"/>
    </xf>
    <xf numFmtId="0" fontId="65" fillId="0" borderId="39" xfId="0" applyFont="1" applyBorder="1" applyAlignment="1">
      <alignment horizontal="left" vertical="center" wrapText="1"/>
    </xf>
    <xf numFmtId="0" fontId="77" fillId="46" borderId="39" xfId="0" applyFont="1" applyFill="1" applyBorder="1" applyAlignment="1">
      <alignment horizontal="center" vertical="center" wrapText="1"/>
    </xf>
    <xf numFmtId="0" fontId="77" fillId="46" borderId="39" xfId="0" applyFont="1" applyFill="1" applyBorder="1" applyAlignment="1">
      <alignment vertical="center" wrapText="1"/>
    </xf>
    <xf numFmtId="0" fontId="78" fillId="46" borderId="39" xfId="0" applyFont="1" applyFill="1" applyBorder="1" applyAlignment="1">
      <alignment horizontal="center" vertical="center" wrapText="1"/>
    </xf>
    <xf numFmtId="0" fontId="57" fillId="0" borderId="39" xfId="0" applyFont="1" applyBorder="1" applyAlignment="1">
      <alignment horizontal="center" vertical="center" wrapText="1"/>
    </xf>
    <xf numFmtId="0" fontId="0" fillId="0" borderId="55" xfId="0" applyBorder="1"/>
    <xf numFmtId="0" fontId="75" fillId="46" borderId="57" xfId="0" applyFont="1" applyFill="1" applyBorder="1" applyAlignment="1">
      <alignment vertical="center" wrapText="1"/>
    </xf>
    <xf numFmtId="0" fontId="57" fillId="0" borderId="57" xfId="0" applyFont="1" applyBorder="1" applyAlignment="1">
      <alignment horizontal="center" vertical="center" wrapText="1"/>
    </xf>
    <xf numFmtId="0" fontId="0" fillId="0" borderId="58" xfId="0" applyBorder="1"/>
    <xf numFmtId="0" fontId="75" fillId="51" borderId="59" xfId="0" applyFont="1" applyFill="1" applyBorder="1" applyAlignment="1">
      <alignment horizontal="left" vertical="center" wrapText="1"/>
    </xf>
    <xf numFmtId="0" fontId="75" fillId="46" borderId="59" xfId="0" applyFont="1" applyFill="1" applyBorder="1" applyAlignment="1">
      <alignment vertical="center" wrapText="1"/>
    </xf>
    <xf numFmtId="0" fontId="57" fillId="0" borderId="59" xfId="0" applyFont="1" applyBorder="1" applyAlignment="1">
      <alignment horizontal="center" vertical="center" wrapText="1"/>
    </xf>
    <xf numFmtId="0" fontId="0" fillId="0" borderId="60" xfId="0" applyBorder="1"/>
    <xf numFmtId="0" fontId="75" fillId="51" borderId="57" xfId="0" applyFont="1" applyFill="1" applyBorder="1" applyAlignment="1">
      <alignment horizontal="left" vertical="center" wrapText="1"/>
    </xf>
    <xf numFmtId="0" fontId="77" fillId="46" borderId="57" xfId="0" applyFont="1" applyFill="1" applyBorder="1" applyAlignment="1">
      <alignment vertical="top" wrapText="1"/>
    </xf>
    <xf numFmtId="0" fontId="77" fillId="46" borderId="57" xfId="0" applyFont="1" applyFill="1" applyBorder="1" applyAlignment="1">
      <alignment vertical="center" wrapText="1"/>
    </xf>
    <xf numFmtId="0" fontId="65" fillId="0" borderId="57" xfId="0" applyFont="1" applyBorder="1" applyAlignment="1">
      <alignment horizontal="left" vertical="center" wrapText="1"/>
    </xf>
    <xf numFmtId="0" fontId="78" fillId="46" borderId="59" xfId="0" applyFont="1" applyFill="1" applyBorder="1" applyAlignment="1">
      <alignment vertical="center" wrapText="1"/>
    </xf>
    <xf numFmtId="0" fontId="78" fillId="46" borderId="59" xfId="0" applyFont="1" applyFill="1" applyBorder="1" applyAlignment="1">
      <alignment horizontal="center" vertical="center" wrapText="1"/>
    </xf>
    <xf numFmtId="0" fontId="0" fillId="0" borderId="59" xfId="0" applyBorder="1"/>
    <xf numFmtId="0" fontId="59" fillId="41" borderId="63" xfId="0" applyFont="1" applyFill="1" applyBorder="1" applyAlignment="1">
      <alignment horizontal="center" vertical="center" wrapText="1"/>
    </xf>
    <xf numFmtId="0" fontId="57" fillId="0" borderId="64" xfId="0" applyFont="1" applyBorder="1" applyAlignment="1">
      <alignment horizontal="center" vertical="center" wrapText="1"/>
    </xf>
    <xf numFmtId="0" fontId="57" fillId="0" borderId="67" xfId="0" applyFont="1" applyBorder="1" applyAlignment="1">
      <alignment horizontal="center" vertical="center" wrapText="1"/>
    </xf>
    <xf numFmtId="0" fontId="57" fillId="0" borderId="69" xfId="0" applyFont="1" applyBorder="1" applyAlignment="1">
      <alignment horizontal="center" vertical="center" wrapText="1"/>
    </xf>
    <xf numFmtId="0" fontId="0" fillId="0" borderId="69" xfId="0" applyBorder="1"/>
    <xf numFmtId="0" fontId="0" fillId="0" borderId="64" xfId="0" applyBorder="1"/>
    <xf numFmtId="0" fontId="75" fillId="51" borderId="72" xfId="0" applyFont="1" applyFill="1" applyBorder="1" applyAlignment="1">
      <alignment horizontal="left" vertical="center" wrapText="1"/>
    </xf>
    <xf numFmtId="0" fontId="75" fillId="46" borderId="72" xfId="0" applyFont="1" applyFill="1" applyBorder="1" applyAlignment="1">
      <alignment vertical="center" wrapText="1"/>
    </xf>
    <xf numFmtId="0" fontId="78" fillId="46" borderId="72" xfId="0" applyFont="1" applyFill="1" applyBorder="1" applyAlignment="1">
      <alignment vertical="center" wrapText="1"/>
    </xf>
    <xf numFmtId="0" fontId="78" fillId="46" borderId="72" xfId="0" applyFont="1" applyFill="1" applyBorder="1" applyAlignment="1">
      <alignment horizontal="center" vertical="center" wrapText="1"/>
    </xf>
    <xf numFmtId="0" fontId="0" fillId="0" borderId="73" xfId="0" applyBorder="1"/>
    <xf numFmtId="0" fontId="0" fillId="0" borderId="72" xfId="0" applyBorder="1"/>
    <xf numFmtId="0" fontId="57" fillId="0" borderId="72" xfId="0" applyFont="1" applyBorder="1" applyAlignment="1">
      <alignment horizontal="center" vertical="center" wrapText="1"/>
    </xf>
    <xf numFmtId="0" fontId="0" fillId="0" borderId="74" xfId="0" applyBorder="1"/>
    <xf numFmtId="168" fontId="7" fillId="0" borderId="1" xfId="0" applyNumberFormat="1" applyFont="1" applyBorder="1" applyAlignment="1">
      <alignment horizontal="center" vertical="center"/>
    </xf>
    <xf numFmtId="0" fontId="37" fillId="0" borderId="5" xfId="0" applyFont="1" applyBorder="1" applyAlignment="1">
      <alignment horizontal="left" vertical="center" wrapText="1"/>
    </xf>
    <xf numFmtId="0" fontId="37" fillId="0" borderId="8" xfId="0" applyFont="1" applyBorder="1" applyAlignment="1">
      <alignment horizontal="left" vertical="center" wrapText="1"/>
    </xf>
    <xf numFmtId="0" fontId="37" fillId="0" borderId="26" xfId="0" applyFont="1" applyBorder="1" applyAlignment="1">
      <alignment horizontal="left" vertical="center" wrapText="1"/>
    </xf>
    <xf numFmtId="0" fontId="37" fillId="0" borderId="22" xfId="0" applyFont="1" applyBorder="1" applyAlignment="1">
      <alignment horizontal="left" vertical="center" wrapText="1"/>
    </xf>
    <xf numFmtId="0" fontId="37" fillId="3" borderId="1" xfId="0" applyFont="1" applyFill="1" applyBorder="1" applyAlignment="1">
      <alignment wrapText="1"/>
    </xf>
    <xf numFmtId="0" fontId="24" fillId="0" borderId="16" xfId="0" applyFont="1" applyBorder="1" applyAlignment="1">
      <alignment horizontal="left" vertical="center" wrapText="1"/>
    </xf>
    <xf numFmtId="0" fontId="37" fillId="0" borderId="1" xfId="0" applyFont="1" applyBorder="1" applyAlignment="1">
      <alignment horizontal="left" vertical="center" wrapText="1"/>
    </xf>
    <xf numFmtId="0" fontId="37" fillId="0" borderId="16" xfId="0" applyFont="1" applyBorder="1" applyAlignment="1">
      <alignment horizontal="left" vertical="center" wrapText="1"/>
    </xf>
    <xf numFmtId="0" fontId="37" fillId="0" borderId="18" xfId="0" applyFont="1" applyBorder="1" applyAlignment="1">
      <alignment horizontal="left" vertical="center" wrapText="1"/>
    </xf>
    <xf numFmtId="0" fontId="43" fillId="0" borderId="59" xfId="0" applyFont="1" applyBorder="1" applyAlignment="1">
      <alignment horizontal="left" vertical="center" wrapText="1"/>
    </xf>
    <xf numFmtId="0" fontId="43" fillId="0" borderId="39" xfId="0" applyFont="1" applyBorder="1" applyAlignment="1">
      <alignment horizontal="left" vertical="center" wrapText="1"/>
    </xf>
    <xf numFmtId="0" fontId="43" fillId="0" borderId="72" xfId="0" applyFont="1" applyBorder="1" applyAlignment="1">
      <alignment horizontal="left" vertical="center" wrapText="1"/>
    </xf>
    <xf numFmtId="0" fontId="80" fillId="49" borderId="26" xfId="0" applyFont="1" applyFill="1" applyBorder="1" applyAlignment="1">
      <alignment horizontal="center" vertical="center" wrapText="1"/>
    </xf>
    <xf numFmtId="0" fontId="81" fillId="47" borderId="78" xfId="0" applyFont="1" applyFill="1" applyBorder="1" applyAlignment="1">
      <alignment horizontal="left" vertical="top"/>
    </xf>
    <xf numFmtId="0" fontId="81" fillId="47" borderId="79" xfId="0" applyFont="1" applyFill="1" applyBorder="1" applyAlignment="1">
      <alignment horizontal="left" vertical="top"/>
    </xf>
    <xf numFmtId="0" fontId="81" fillId="47" borderId="81" xfId="0" applyFont="1" applyFill="1" applyBorder="1" applyAlignment="1">
      <alignment horizontal="left" vertical="top"/>
    </xf>
    <xf numFmtId="0" fontId="81" fillId="47" borderId="80" xfId="0" applyFont="1" applyFill="1" applyBorder="1" applyAlignment="1">
      <alignment horizontal="left" vertical="top"/>
    </xf>
    <xf numFmtId="0" fontId="0" fillId="47" borderId="26" xfId="0" applyFill="1" applyBorder="1" applyAlignment="1">
      <alignment horizontal="center" vertical="center" wrapText="1"/>
    </xf>
    <xf numFmtId="0" fontId="6" fillId="55" borderId="0" xfId="0" applyFont="1" applyFill="1" applyAlignment="1">
      <alignment horizontal="center" vertical="center" wrapText="1"/>
    </xf>
    <xf numFmtId="0" fontId="6" fillId="0" borderId="0" xfId="0" applyFont="1" applyAlignment="1">
      <alignment horizontal="center" wrapText="1"/>
    </xf>
    <xf numFmtId="0" fontId="74" fillId="51" borderId="83" xfId="0" applyFont="1" applyFill="1" applyBorder="1" applyAlignment="1">
      <alignment horizontal="left" vertical="center" wrapText="1"/>
    </xf>
    <xf numFmtId="0" fontId="71" fillId="34" borderId="85" xfId="0" applyFont="1" applyFill="1" applyBorder="1" applyAlignment="1">
      <alignment horizontal="center" vertical="center" textRotation="90" wrapText="1"/>
    </xf>
    <xf numFmtId="0" fontId="71" fillId="34" borderId="85" xfId="0" applyFont="1" applyFill="1" applyBorder="1" applyAlignment="1">
      <alignment horizontal="center" vertical="center" wrapText="1"/>
    </xf>
    <xf numFmtId="0" fontId="72" fillId="34" borderId="85" xfId="0" applyFont="1" applyFill="1" applyBorder="1" applyAlignment="1">
      <alignment horizontal="center" vertical="center" wrapText="1"/>
    </xf>
    <xf numFmtId="0" fontId="75" fillId="46" borderId="83" xfId="0" applyFont="1" applyFill="1" applyBorder="1" applyAlignment="1">
      <alignment vertical="center" wrapText="1"/>
    </xf>
    <xf numFmtId="0" fontId="75" fillId="46" borderId="83" xfId="0" applyFont="1" applyFill="1" applyBorder="1" applyAlignment="1">
      <alignment horizontal="left" vertical="center" wrapText="1"/>
    </xf>
    <xf numFmtId="0" fontId="0" fillId="0" borderId="86" xfId="0" applyBorder="1"/>
    <xf numFmtId="0" fontId="67" fillId="52" borderId="85" xfId="0" applyFont="1" applyFill="1" applyBorder="1" applyAlignment="1">
      <alignment horizontal="center" vertical="center" wrapText="1" readingOrder="1"/>
    </xf>
    <xf numFmtId="0" fontId="67" fillId="50" borderId="85" xfId="0" applyFont="1" applyFill="1" applyBorder="1" applyAlignment="1">
      <alignment horizontal="center" vertical="center" wrapText="1" readingOrder="1"/>
    </xf>
    <xf numFmtId="0" fontId="68" fillId="50" borderId="85" xfId="0" applyFont="1" applyFill="1" applyBorder="1" applyAlignment="1">
      <alignment horizontal="center" vertical="center" wrapText="1"/>
    </xf>
    <xf numFmtId="0" fontId="57" fillId="0" borderId="87" xfId="0" applyFont="1" applyBorder="1" applyAlignment="1">
      <alignment horizontal="center" vertical="center" wrapText="1"/>
    </xf>
    <xf numFmtId="0" fontId="57" fillId="0" borderId="88" xfId="0" applyFont="1" applyBorder="1" applyAlignment="1">
      <alignment horizontal="center" vertical="center" wrapText="1"/>
    </xf>
    <xf numFmtId="0" fontId="75" fillId="51" borderId="83" xfId="0" applyFont="1" applyFill="1" applyBorder="1" applyAlignment="1">
      <alignment horizontal="left" vertical="center" wrapText="1"/>
    </xf>
    <xf numFmtId="0" fontId="77" fillId="46" borderId="83" xfId="0" applyFont="1" applyFill="1" applyBorder="1" applyAlignment="1">
      <alignment vertical="top" wrapText="1"/>
    </xf>
    <xf numFmtId="0" fontId="77" fillId="46" borderId="83" xfId="0" applyFont="1" applyFill="1" applyBorder="1" applyAlignment="1">
      <alignment horizontal="center" vertical="center" wrapText="1"/>
    </xf>
    <xf numFmtId="0" fontId="69" fillId="49" borderId="90" xfId="0" applyFont="1" applyFill="1" applyBorder="1" applyAlignment="1">
      <alignment horizontal="center" vertical="center"/>
    </xf>
    <xf numFmtId="0" fontId="71" fillId="34" borderId="92" xfId="0" applyFont="1" applyFill="1" applyBorder="1" applyAlignment="1">
      <alignment horizontal="center" vertical="center" textRotation="90" wrapText="1"/>
    </xf>
    <xf numFmtId="0" fontId="67" fillId="52" borderId="93" xfId="0" applyFont="1" applyFill="1" applyBorder="1" applyAlignment="1">
      <alignment horizontal="center" vertical="center" wrapText="1" readingOrder="1"/>
    </xf>
    <xf numFmtId="0" fontId="0" fillId="0" borderId="94" xfId="0" applyBorder="1"/>
    <xf numFmtId="0" fontId="74" fillId="51" borderId="72" xfId="0" applyFont="1" applyFill="1" applyBorder="1" applyAlignment="1">
      <alignment horizontal="left" vertical="center" wrapText="1"/>
    </xf>
    <xf numFmtId="0" fontId="75" fillId="46" borderId="72" xfId="0" applyFont="1" applyFill="1" applyBorder="1" applyAlignment="1">
      <alignment horizontal="left" vertical="center" wrapText="1"/>
    </xf>
    <xf numFmtId="0" fontId="81" fillId="47" borderId="76" xfId="0" applyFont="1" applyFill="1" applyBorder="1" applyAlignment="1">
      <alignment horizontal="center" vertical="center"/>
    </xf>
    <xf numFmtId="0" fontId="81" fillId="47" borderId="77" xfId="0" applyFont="1" applyFill="1" applyBorder="1" applyAlignment="1">
      <alignment horizontal="center" vertical="center"/>
    </xf>
    <xf numFmtId="0" fontId="81" fillId="47" borderId="29" xfId="0" applyFont="1" applyFill="1" applyBorder="1" applyAlignment="1">
      <alignment horizontal="center" vertical="center"/>
    </xf>
    <xf numFmtId="0" fontId="81" fillId="47" borderId="76" xfId="0" applyFont="1" applyFill="1" applyBorder="1" applyAlignment="1">
      <alignment horizontal="left" vertical="top"/>
    </xf>
    <xf numFmtId="0" fontId="81" fillId="47" borderId="77" xfId="0" applyFont="1" applyFill="1" applyBorder="1" applyAlignment="1">
      <alignment horizontal="left" vertical="top"/>
    </xf>
    <xf numFmtId="0" fontId="81" fillId="47" borderId="29" xfId="0" applyFont="1" applyFill="1" applyBorder="1" applyAlignment="1">
      <alignment horizontal="left" vertical="top"/>
    </xf>
    <xf numFmtId="0" fontId="82" fillId="51" borderId="0" xfId="0" applyFont="1" applyFill="1" applyAlignment="1">
      <alignment horizontal="left" vertical="center" wrapText="1" readingOrder="1"/>
    </xf>
    <xf numFmtId="0" fontId="6" fillId="4" borderId="0" xfId="0" applyFont="1" applyFill="1" applyAlignment="1">
      <alignment wrapText="1"/>
    </xf>
    <xf numFmtId="0" fontId="9" fillId="7" borderId="26"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5" fillId="7" borderId="26" xfId="0" applyFont="1" applyFill="1" applyBorder="1" applyAlignment="1">
      <alignment horizontal="center" vertical="center" wrapText="1"/>
    </xf>
    <xf numFmtId="0" fontId="6" fillId="8" borderId="0" xfId="0" applyFont="1" applyFill="1" applyAlignment="1">
      <alignment horizontal="center" vertical="center" wrapText="1"/>
    </xf>
    <xf numFmtId="0" fontId="70" fillId="52" borderId="90" xfId="0" applyFont="1" applyFill="1" applyBorder="1" applyAlignment="1">
      <alignment horizontal="center" vertical="center"/>
    </xf>
    <xf numFmtId="0" fontId="70" fillId="52" borderId="91" xfId="0" applyFont="1" applyFill="1" applyBorder="1" applyAlignment="1">
      <alignment horizontal="center" vertical="center"/>
    </xf>
    <xf numFmtId="0" fontId="70" fillId="52" borderId="61" xfId="0" applyFont="1" applyFill="1" applyBorder="1" applyAlignment="1">
      <alignment horizontal="center" vertical="center"/>
    </xf>
    <xf numFmtId="0" fontId="70" fillId="52" borderId="62" xfId="0" applyFont="1" applyFill="1" applyBorder="1" applyAlignment="1">
      <alignment horizontal="center" vertical="center"/>
    </xf>
    <xf numFmtId="0" fontId="73" fillId="51" borderId="68" xfId="0" applyFont="1" applyFill="1" applyBorder="1" applyAlignment="1">
      <alignment horizontal="center" vertical="center" textRotation="90"/>
    </xf>
    <xf numFmtId="0" fontId="73" fillId="51" borderId="70" xfId="0" applyFont="1" applyFill="1" applyBorder="1" applyAlignment="1">
      <alignment horizontal="center" vertical="center" textRotation="90"/>
    </xf>
    <xf numFmtId="0" fontId="73" fillId="51" borderId="71" xfId="0" applyFont="1" applyFill="1" applyBorder="1" applyAlignment="1">
      <alignment horizontal="center" vertical="center" textRotation="90"/>
    </xf>
    <xf numFmtId="0" fontId="73" fillId="51" borderId="59" xfId="0" applyFont="1" applyFill="1" applyBorder="1" applyAlignment="1">
      <alignment horizontal="center" vertical="center" textRotation="90" wrapText="1"/>
    </xf>
    <xf numFmtId="0" fontId="73" fillId="51" borderId="39" xfId="0" applyFont="1" applyFill="1" applyBorder="1" applyAlignment="1">
      <alignment horizontal="center" vertical="center" textRotation="90" wrapText="1"/>
    </xf>
    <xf numFmtId="0" fontId="73" fillId="51" borderId="72" xfId="0" applyFont="1" applyFill="1" applyBorder="1" applyAlignment="1">
      <alignment horizontal="center" vertical="center" textRotation="90" wrapText="1"/>
    </xf>
    <xf numFmtId="0" fontId="76" fillId="51" borderId="59" xfId="0" applyFont="1" applyFill="1" applyBorder="1" applyAlignment="1">
      <alignment horizontal="left" vertical="center" wrapText="1"/>
    </xf>
    <xf numFmtId="0" fontId="76" fillId="51" borderId="39" xfId="0" applyFont="1" applyFill="1" applyBorder="1" applyAlignment="1">
      <alignment horizontal="left" vertical="center" wrapText="1"/>
    </xf>
    <xf numFmtId="0" fontId="76" fillId="51" borderId="72" xfId="0" applyFont="1" applyFill="1" applyBorder="1" applyAlignment="1">
      <alignment horizontal="left" vertical="center" wrapText="1"/>
    </xf>
    <xf numFmtId="0" fontId="74" fillId="51" borderId="54" xfId="0" applyFont="1" applyFill="1" applyBorder="1" applyAlignment="1">
      <alignment horizontal="center" vertical="center" wrapText="1"/>
    </xf>
    <xf numFmtId="0" fontId="74" fillId="51" borderId="84" xfId="0" applyFont="1" applyFill="1" applyBorder="1" applyAlignment="1">
      <alignment horizontal="center" vertical="center" wrapText="1"/>
    </xf>
    <xf numFmtId="0" fontId="69" fillId="49" borderId="89" xfId="0" applyFont="1" applyFill="1" applyBorder="1" applyAlignment="1">
      <alignment horizontal="center" vertical="center"/>
    </xf>
    <xf numFmtId="0" fontId="69" fillId="49" borderId="90" xfId="0" applyFont="1" applyFill="1" applyBorder="1" applyAlignment="1">
      <alignment horizontal="center" vertical="center"/>
    </xf>
    <xf numFmtId="0" fontId="76" fillId="51" borderId="54" xfId="0" applyFont="1" applyFill="1" applyBorder="1" applyAlignment="1">
      <alignment horizontal="left" vertical="center" wrapText="1"/>
    </xf>
    <xf numFmtId="0" fontId="76" fillId="51" borderId="56" xfId="0" applyFont="1" applyFill="1" applyBorder="1" applyAlignment="1">
      <alignment horizontal="left" vertical="center" wrapText="1"/>
    </xf>
    <xf numFmtId="0" fontId="74" fillId="51" borderId="54" xfId="0" applyFont="1" applyFill="1" applyBorder="1" applyAlignment="1">
      <alignment horizontal="left" vertical="center" wrapText="1"/>
    </xf>
    <xf numFmtId="0" fontId="74" fillId="51" borderId="84" xfId="0" applyFont="1" applyFill="1" applyBorder="1" applyAlignment="1">
      <alignment horizontal="left" vertical="center" wrapText="1"/>
    </xf>
    <xf numFmtId="0" fontId="73" fillId="51" borderId="65" xfId="0" applyFont="1" applyFill="1" applyBorder="1" applyAlignment="1">
      <alignment horizontal="center" vertical="center" textRotation="90"/>
    </xf>
    <xf numFmtId="0" fontId="73" fillId="51" borderId="66" xfId="0" applyFont="1" applyFill="1" applyBorder="1" applyAlignment="1">
      <alignment horizontal="center" vertical="center" textRotation="90"/>
    </xf>
    <xf numFmtId="0" fontId="73" fillId="51" borderId="95" xfId="0" applyFont="1" applyFill="1" applyBorder="1" applyAlignment="1">
      <alignment horizontal="center" vertical="center" textRotation="90"/>
    </xf>
    <xf numFmtId="0" fontId="73" fillId="51" borderId="54" xfId="0" applyFont="1" applyFill="1" applyBorder="1" applyAlignment="1">
      <alignment horizontal="center" vertical="center" textRotation="90"/>
    </xf>
    <xf numFmtId="0" fontId="73" fillId="51" borderId="84" xfId="0" applyFont="1" applyFill="1" applyBorder="1" applyAlignment="1">
      <alignment horizontal="center" vertical="center" textRotation="90"/>
    </xf>
    <xf numFmtId="0" fontId="73" fillId="51" borderId="54" xfId="0" applyFont="1" applyFill="1" applyBorder="1" applyAlignment="1">
      <alignment horizontal="center" vertical="center" textRotation="90" wrapText="1"/>
    </xf>
    <xf numFmtId="0" fontId="73" fillId="51" borderId="56" xfId="0" applyFont="1" applyFill="1" applyBorder="1" applyAlignment="1">
      <alignment horizontal="center" vertical="center" textRotation="90" wrapText="1"/>
    </xf>
    <xf numFmtId="0" fontId="82" fillId="51" borderId="82" xfId="0" applyFont="1" applyFill="1" applyBorder="1" applyAlignment="1">
      <alignment horizontal="left" vertical="center" wrapText="1" readingOrder="1"/>
    </xf>
    <xf numFmtId="0" fontId="82" fillId="51" borderId="54" xfId="0" applyFont="1" applyFill="1" applyBorder="1" applyAlignment="1">
      <alignment horizontal="left" vertical="center" wrapText="1" readingOrder="1"/>
    </xf>
    <xf numFmtId="0" fontId="82" fillId="51" borderId="56" xfId="0" applyFont="1" applyFill="1" applyBorder="1" applyAlignment="1">
      <alignment horizontal="left" vertical="center" wrapText="1" readingOrder="1"/>
    </xf>
    <xf numFmtId="0" fontId="82" fillId="51" borderId="83" xfId="0" applyFont="1" applyFill="1" applyBorder="1" applyAlignment="1">
      <alignment horizontal="left" vertical="center" wrapText="1" readingOrder="1"/>
    </xf>
    <xf numFmtId="0" fontId="82" fillId="51" borderId="75" xfId="0" applyFont="1" applyFill="1" applyBorder="1" applyAlignment="1">
      <alignment horizontal="left" vertical="center" wrapText="1"/>
    </xf>
    <xf numFmtId="0" fontId="82" fillId="51" borderId="54" xfId="0" applyFont="1" applyFill="1" applyBorder="1" applyAlignment="1">
      <alignment horizontal="left" vertical="center" wrapText="1"/>
    </xf>
    <xf numFmtId="0" fontId="82" fillId="51" borderId="84" xfId="0" applyFont="1" applyFill="1" applyBorder="1" applyAlignment="1">
      <alignment horizontal="left" vertical="center" wrapText="1"/>
    </xf>
    <xf numFmtId="0" fontId="79" fillId="54" borderId="48" xfId="0" applyFont="1" applyFill="1" applyBorder="1" applyAlignment="1">
      <alignment horizontal="center" vertical="center"/>
    </xf>
    <xf numFmtId="0" fontId="79" fillId="54" borderId="49" xfId="0" applyFont="1" applyFill="1" applyBorder="1" applyAlignment="1">
      <alignment horizontal="center" vertical="center"/>
    </xf>
    <xf numFmtId="0" fontId="79" fillId="54" borderId="50" xfId="0" applyFont="1" applyFill="1" applyBorder="1" applyAlignment="1">
      <alignment horizontal="center" vertical="center"/>
    </xf>
    <xf numFmtId="0" fontId="22" fillId="11" borderId="32" xfId="0" applyFont="1" applyFill="1" applyBorder="1" applyAlignment="1">
      <alignment horizontal="center" vertical="center" wrapText="1"/>
    </xf>
    <xf numFmtId="0" fontId="7" fillId="0" borderId="37" xfId="0" applyFont="1" applyBorder="1" applyAlignment="1">
      <alignment horizontal="center" vertical="center" wrapText="1"/>
    </xf>
    <xf numFmtId="0" fontId="17" fillId="30" borderId="32" xfId="0" applyFont="1" applyFill="1" applyBorder="1" applyAlignment="1">
      <alignment horizontal="center" vertical="center" wrapText="1"/>
    </xf>
    <xf numFmtId="0" fontId="47" fillId="0" borderId="37" xfId="0" applyFont="1" applyBorder="1" applyAlignment="1">
      <alignment horizontal="center" vertical="center" wrapText="1"/>
    </xf>
    <xf numFmtId="0" fontId="29" fillId="30" borderId="32" xfId="0" applyFont="1" applyFill="1" applyBorder="1" applyAlignment="1">
      <alignment horizontal="center" vertical="center" wrapText="1"/>
    </xf>
    <xf numFmtId="0" fontId="32" fillId="0" borderId="37" xfId="0" applyFont="1" applyBorder="1" applyAlignment="1">
      <alignment horizontal="center" vertical="center" wrapText="1"/>
    </xf>
    <xf numFmtId="0" fontId="36" fillId="0" borderId="37" xfId="0" applyFont="1" applyBorder="1" applyAlignment="1">
      <alignment horizontal="center" vertical="center" wrapText="1"/>
    </xf>
    <xf numFmtId="0" fontId="30" fillId="15" borderId="32" xfId="0" applyFont="1" applyFill="1" applyBorder="1" applyAlignment="1">
      <alignment horizontal="center" vertical="center"/>
    </xf>
    <xf numFmtId="0" fontId="29" fillId="20" borderId="32" xfId="0" applyFont="1" applyFill="1" applyBorder="1" applyAlignment="1">
      <alignment horizontal="center" vertical="center" wrapText="1"/>
    </xf>
    <xf numFmtId="0" fontId="11" fillId="0" borderId="37" xfId="0" applyFont="1" applyBorder="1" applyAlignment="1">
      <alignment horizontal="center" vertical="top" wrapText="1"/>
    </xf>
    <xf numFmtId="0" fontId="13" fillId="26" borderId="32"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15" borderId="32" xfId="0" applyFont="1" applyFill="1" applyBorder="1" applyAlignment="1">
      <alignment horizontal="center" vertical="center"/>
    </xf>
    <xf numFmtId="0" fontId="23" fillId="32" borderId="32" xfId="0" applyFont="1" applyFill="1" applyBorder="1" applyAlignment="1">
      <alignment horizontal="center" vertical="center" wrapText="1"/>
    </xf>
    <xf numFmtId="0" fontId="41" fillId="0" borderId="35" xfId="0" applyFont="1" applyBorder="1" applyAlignment="1">
      <alignment horizontal="left"/>
    </xf>
    <xf numFmtId="0" fontId="41" fillId="0" borderId="35" xfId="0" applyFont="1" applyBorder="1" applyAlignment="1">
      <alignment horizontal="center"/>
    </xf>
    <xf numFmtId="0" fontId="29" fillId="18" borderId="32" xfId="0" applyFont="1" applyFill="1" applyBorder="1" applyAlignment="1">
      <alignment horizontal="center" vertical="center" wrapText="1"/>
    </xf>
    <xf numFmtId="0" fontId="13" fillId="31" borderId="32" xfId="0" applyFont="1" applyFill="1" applyBorder="1" applyAlignment="1">
      <alignment horizontal="center" vertical="center" wrapText="1"/>
    </xf>
    <xf numFmtId="0" fontId="18" fillId="19" borderId="32" xfId="0" applyFont="1" applyFill="1" applyBorder="1" applyAlignment="1">
      <alignment horizontal="center" vertical="center" wrapText="1"/>
    </xf>
    <xf numFmtId="0" fontId="44" fillId="0" borderId="37" xfId="0" applyFont="1" applyBorder="1" applyAlignment="1">
      <alignment horizontal="center" vertical="center" wrapText="1"/>
    </xf>
    <xf numFmtId="0" fontId="37" fillId="15" borderId="32" xfId="0" applyFont="1" applyFill="1" applyBorder="1" applyAlignment="1">
      <alignment horizontal="center" vertical="center"/>
    </xf>
    <xf numFmtId="0" fontId="17" fillId="20" borderId="32" xfId="0" applyFont="1" applyFill="1" applyBorder="1" applyAlignment="1">
      <alignment horizontal="center" vertical="center" wrapText="1"/>
    </xf>
    <xf numFmtId="0" fontId="46" fillId="15" borderId="32" xfId="0" applyFont="1" applyFill="1" applyBorder="1" applyAlignment="1">
      <alignment horizontal="center" vertical="center"/>
    </xf>
    <xf numFmtId="0" fontId="13" fillId="22" borderId="32" xfId="0" applyFont="1" applyFill="1" applyBorder="1" applyAlignment="1">
      <alignment horizontal="center" vertical="center" wrapText="1"/>
    </xf>
    <xf numFmtId="0" fontId="17" fillId="29" borderId="32" xfId="0" applyFont="1" applyFill="1" applyBorder="1" applyAlignment="1">
      <alignment horizontal="center" vertical="center" wrapText="1"/>
    </xf>
    <xf numFmtId="0" fontId="17" fillId="28" borderId="32" xfId="0" applyFont="1" applyFill="1" applyBorder="1" applyAlignment="1">
      <alignment horizontal="center" vertical="center" wrapText="1"/>
    </xf>
    <xf numFmtId="0" fontId="30" fillId="0" borderId="37" xfId="0" applyFont="1" applyBorder="1" applyAlignment="1">
      <alignment horizontal="center" vertical="center" wrapText="1"/>
    </xf>
    <xf numFmtId="0" fontId="29" fillId="28" borderId="32" xfId="0" applyFont="1" applyFill="1" applyBorder="1" applyAlignment="1">
      <alignment horizontal="center" vertical="center" wrapText="1"/>
    </xf>
    <xf numFmtId="0" fontId="6" fillId="55" borderId="35" xfId="0" applyFont="1" applyFill="1" applyBorder="1" applyAlignment="1">
      <alignment horizontal="center" vertical="center" wrapText="1"/>
    </xf>
    <xf numFmtId="0" fontId="37" fillId="15" borderId="32" xfId="0" applyFont="1" applyFill="1" applyBorder="1" applyAlignment="1">
      <alignment horizontal="center" vertical="top"/>
    </xf>
    <xf numFmtId="0" fontId="29" fillId="16" borderId="32" xfId="0" applyFont="1" applyFill="1" applyBorder="1" applyAlignment="1">
      <alignment horizontal="center" vertical="center" wrapText="1"/>
    </xf>
    <xf numFmtId="0" fontId="29" fillId="26" borderId="32" xfId="0" applyFont="1" applyFill="1" applyBorder="1" applyAlignment="1">
      <alignment horizontal="center" vertical="center" wrapText="1"/>
    </xf>
    <xf numFmtId="0" fontId="3" fillId="2" borderId="0" xfId="0" applyFont="1" applyFill="1" applyAlignment="1"/>
    <xf numFmtId="0" fontId="0" fillId="0" borderId="0" xfId="0" applyAlignment="1"/>
    <xf numFmtId="0" fontId="3" fillId="0" borderId="0" xfId="0" applyFont="1" applyAlignment="1"/>
    <xf numFmtId="165" fontId="1" fillId="0" borderId="1" xfId="0" applyNumberFormat="1" applyFont="1" applyBorder="1"/>
    <xf numFmtId="164" fontId="1" fillId="0" borderId="1" xfId="0" applyNumberFormat="1" applyFont="1" applyBorder="1"/>
    <xf numFmtId="166" fontId="1" fillId="0" borderId="1" xfId="0" applyNumberFormat="1" applyFont="1" applyBorder="1"/>
    <xf numFmtId="167" fontId="1" fillId="0" borderId="1" xfId="0" applyNumberFormat="1" applyFont="1" applyBorder="1"/>
    <xf numFmtId="0" fontId="10" fillId="0" borderId="26" xfId="0" applyFont="1" applyBorder="1" applyAlignment="1"/>
    <xf numFmtId="0" fontId="1" fillId="33" borderId="5" xfId="0" applyFont="1" applyFill="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wrapText="1"/>
    </xf>
    <xf numFmtId="0" fontId="1" fillId="0" borderId="12" xfId="0" applyFont="1" applyBorder="1" applyAlignment="1">
      <alignment wrapText="1"/>
    </xf>
    <xf numFmtId="0" fontId="1" fillId="0" borderId="12" xfId="0" applyFont="1" applyBorder="1" applyAlignment="1">
      <alignment vertical="center" wrapText="1"/>
    </xf>
    <xf numFmtId="168" fontId="1" fillId="0" borderId="14" xfId="0" applyNumberFormat="1" applyFont="1" applyBorder="1" applyAlignment="1">
      <alignment wrapText="1"/>
    </xf>
    <xf numFmtId="0" fontId="1" fillId="0" borderId="13" xfId="0" applyFont="1" applyBorder="1" applyAlignment="1">
      <alignment wrapText="1"/>
    </xf>
    <xf numFmtId="0" fontId="1" fillId="0" borderId="14" xfId="0" applyFont="1" applyBorder="1" applyAlignment="1">
      <alignment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3" xfId="0" applyFont="1" applyBorder="1" applyAlignment="1">
      <alignment horizontal="center" vertical="center" wrapText="1"/>
    </xf>
    <xf numFmtId="0" fontId="1" fillId="0" borderId="24" xfId="0" applyFont="1" applyBorder="1"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168" fontId="1" fillId="0" borderId="1" xfId="0" applyNumberFormat="1" applyFont="1" applyBorder="1" applyAlignment="1">
      <alignment horizontal="center" vertical="center" wrapText="1"/>
    </xf>
    <xf numFmtId="167" fontId="1" fillId="0" borderId="1" xfId="0" applyNumberFormat="1" applyFont="1" applyBorder="1" applyAlignment="1">
      <alignment horizontal="left" vertical="center" wrapText="1"/>
    </xf>
    <xf numFmtId="0" fontId="1" fillId="0" borderId="29" xfId="0" applyFont="1" applyBorder="1" applyAlignment="1">
      <alignment horizontal="left" vertical="center" wrapText="1"/>
    </xf>
    <xf numFmtId="0" fontId="1" fillId="0" borderId="59" xfId="0" applyFont="1" applyBorder="1" applyAlignment="1">
      <alignment horizontal="left" vertical="center" wrapText="1"/>
    </xf>
    <xf numFmtId="0" fontId="1" fillId="0" borderId="39" xfId="0" applyFont="1" applyBorder="1" applyAlignment="1">
      <alignment horizontal="left" vertical="center" wrapText="1"/>
    </xf>
    <xf numFmtId="0" fontId="1" fillId="0" borderId="72" xfId="0" applyFont="1" applyBorder="1" applyAlignment="1">
      <alignment horizontal="left" vertical="center" wrapText="1"/>
    </xf>
    <xf numFmtId="0" fontId="10" fillId="0" borderId="33" xfId="0" applyFont="1" applyBorder="1" applyAlignment="1"/>
    <xf numFmtId="0" fontId="10" fillId="0" borderId="14" xfId="0" applyFont="1" applyBorder="1" applyAlignment="1"/>
    <xf numFmtId="0" fontId="10" fillId="0" borderId="34" xfId="0" applyFont="1" applyBorder="1" applyAlignment="1"/>
    <xf numFmtId="0" fontId="10" fillId="0" borderId="36" xfId="0" applyFont="1" applyBorder="1" applyAlignment="1"/>
    <xf numFmtId="0" fontId="1" fillId="0" borderId="14" xfId="0" applyFont="1" applyBorder="1" applyAlignment="1">
      <alignment horizontal="center"/>
    </xf>
    <xf numFmtId="0" fontId="1" fillId="0" borderId="1" xfId="0" applyFont="1" applyBorder="1" applyAlignment="1">
      <alignment horizontal="center" vertical="center"/>
    </xf>
    <xf numFmtId="0" fontId="1" fillId="0" borderId="37" xfId="0" applyFont="1" applyBorder="1" applyAlignment="1">
      <alignment horizontal="center" vertical="center" wrapText="1"/>
    </xf>
    <xf numFmtId="3" fontId="1" fillId="0" borderId="1" xfId="0" applyNumberFormat="1"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top"/>
    </xf>
    <xf numFmtId="0" fontId="1" fillId="0" borderId="1" xfId="0" applyFont="1" applyBorder="1" applyAlignment="1">
      <alignment horizontal="center" vertical="top"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top" wrapText="1"/>
    </xf>
    <xf numFmtId="3" fontId="1" fillId="0" borderId="32" xfId="0" applyNumberFormat="1" applyFont="1" applyBorder="1" applyAlignment="1">
      <alignment horizontal="center"/>
    </xf>
    <xf numFmtId="0" fontId="1" fillId="15" borderId="32" xfId="0" applyFont="1" applyFill="1" applyBorder="1" applyAlignment="1">
      <alignment horizontal="center" vertical="center"/>
    </xf>
    <xf numFmtId="0" fontId="1" fillId="15" borderId="1" xfId="0" applyFont="1" applyFill="1" applyBorder="1" applyAlignment="1">
      <alignment horizontal="center" vertical="center"/>
    </xf>
    <xf numFmtId="0" fontId="1" fillId="0" borderId="36" xfId="0" applyFont="1" applyBorder="1" applyAlignment="1">
      <alignment horizontal="center" vertical="center"/>
    </xf>
  </cellXfs>
  <cellStyles count="3">
    <cellStyle name="Normal" xfId="0" builtinId="0"/>
    <cellStyle name="Normal 2" xfId="1" xr:uid="{AE5A88D2-CC61-4A2D-88BD-FE131E9D23A5}"/>
    <cellStyle name="Percent 2" xfId="2" xr:uid="{12CA91BC-76BB-40B9-A95F-3FD8FB0F686A}"/>
  </cellStyles>
  <dxfs count="4">
    <dxf>
      <fill>
        <patternFill>
          <bgColor theme="9" tint="0.59996337778862885"/>
        </patternFill>
      </fill>
    </dxf>
    <dxf>
      <fill>
        <patternFill>
          <bgColor theme="7" tint="0.59996337778862885"/>
        </patternFill>
      </fill>
    </dxf>
    <dxf>
      <fill>
        <patternFill>
          <bgColor rgb="FFFFB7B7"/>
        </patternFill>
      </fill>
    </dxf>
    <dxf>
      <fill>
        <patternFill>
          <bgColor theme="9"/>
        </patternFill>
      </fill>
    </dxf>
  </dxfs>
  <tableStyles count="0" defaultTableStyle="TableStyleMedium2" defaultPivotStyle="PivotStyleLight16"/>
  <colors>
    <mruColors>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2</c:v>
                </c:pt>
                <c:pt idx="1">
                  <c:v>3</c:v>
                </c:pt>
                <c:pt idx="2">
                  <c:v>0</c:v>
                </c:pt>
                <c:pt idx="3">
                  <c:v>0</c:v>
                </c:pt>
              </c:numCache>
            </c:numRef>
          </c:val>
          <c:extLst>
            <c:ext xmlns:c16="http://schemas.microsoft.com/office/drawing/2014/chart" uri="{C3380CC4-5D6E-409C-BE32-E72D297353CC}">
              <c16:uniqueId val="{00000001-E396-403F-8A60-023EBC67CDCD}"/>
            </c:ext>
          </c:extLst>
        </c:ser>
        <c:dLbls>
          <c:showLegendKey val="0"/>
          <c:showVal val="0"/>
          <c:showCatName val="0"/>
          <c:showSerName val="0"/>
          <c:showPercent val="0"/>
          <c:showBubbleSize val="0"/>
        </c:dLbls>
        <c:gapWidth val="49"/>
        <c:overlap val="-27"/>
        <c:axId val="1296248799"/>
        <c:axId val="1296243519"/>
      </c:barChart>
      <c:catAx>
        <c:axId val="12962487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43519"/>
        <c:crosses val="autoZero"/>
        <c:auto val="1"/>
        <c:lblAlgn val="ctr"/>
        <c:lblOffset val="100"/>
        <c:noMultiLvlLbl val="0"/>
      </c:catAx>
      <c:valAx>
        <c:axId val="129624351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487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3</c:v>
                </c:pt>
                <c:pt idx="1">
                  <c:v>4</c:v>
                </c:pt>
                <c:pt idx="2">
                  <c:v>0</c:v>
                </c:pt>
                <c:pt idx="3">
                  <c:v>0</c:v>
                </c:pt>
              </c:numCache>
            </c:numRef>
          </c:val>
          <c:extLst>
            <c:ext xmlns:c16="http://schemas.microsoft.com/office/drawing/2014/chart" uri="{C3380CC4-5D6E-409C-BE32-E72D297353CC}">
              <c16:uniqueId val="{00000001-BCF9-4282-854C-18F6ECF3200D}"/>
            </c:ext>
          </c:extLst>
        </c:ser>
        <c:dLbls>
          <c:showLegendKey val="0"/>
          <c:showVal val="0"/>
          <c:showCatName val="0"/>
          <c:showSerName val="0"/>
          <c:showPercent val="0"/>
          <c:showBubbleSize val="0"/>
        </c:dLbls>
        <c:gapWidth val="49"/>
        <c:overlap val="-27"/>
        <c:axId val="1296217119"/>
        <c:axId val="1296210399"/>
      </c:barChart>
      <c:catAx>
        <c:axId val="12962171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10399"/>
        <c:crosses val="autoZero"/>
        <c:auto val="1"/>
        <c:lblAlgn val="ctr"/>
        <c:lblOffset val="100"/>
        <c:noMultiLvlLbl val="0"/>
      </c:catAx>
      <c:valAx>
        <c:axId val="129621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1711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5B55-45F6-BB54-3AF6FF97942F}"/>
            </c:ext>
          </c:extLst>
        </c:ser>
        <c:dLbls>
          <c:showLegendKey val="0"/>
          <c:showVal val="0"/>
          <c:showCatName val="0"/>
          <c:showSerName val="0"/>
          <c:showPercent val="0"/>
          <c:showBubbleSize val="0"/>
        </c:dLbls>
        <c:gapWidth val="49"/>
        <c:overlap val="-27"/>
        <c:axId val="1296230079"/>
        <c:axId val="1296235839"/>
      </c:barChart>
      <c:catAx>
        <c:axId val="12962300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35839"/>
        <c:crosses val="autoZero"/>
        <c:auto val="1"/>
        <c:lblAlgn val="ctr"/>
        <c:lblOffset val="100"/>
        <c:noMultiLvlLbl val="0"/>
      </c:catAx>
      <c:valAx>
        <c:axId val="129623583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300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4AC9-40DC-BCAE-86AC2F2AB5D7}"/>
            </c:ext>
          </c:extLst>
        </c:ser>
        <c:dLbls>
          <c:showLegendKey val="0"/>
          <c:showVal val="0"/>
          <c:showCatName val="0"/>
          <c:showSerName val="0"/>
          <c:showPercent val="0"/>
          <c:showBubbleSize val="0"/>
        </c:dLbls>
        <c:gapWidth val="49"/>
        <c:overlap val="-27"/>
        <c:axId val="1151066159"/>
        <c:axId val="1151060399"/>
      </c:barChart>
      <c:catAx>
        <c:axId val="115106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ES"/>
          </a:p>
        </c:txPr>
        <c:crossAx val="1151060399"/>
        <c:crosses val="autoZero"/>
        <c:auto val="1"/>
        <c:lblAlgn val="ctr"/>
        <c:lblOffset val="100"/>
        <c:noMultiLvlLbl val="0"/>
      </c:catAx>
      <c:valAx>
        <c:axId val="115106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661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EC62-4435-9C6B-006ECA4C8264}"/>
            </c:ext>
          </c:extLst>
        </c:ser>
        <c:dLbls>
          <c:showLegendKey val="0"/>
          <c:showVal val="0"/>
          <c:showCatName val="0"/>
          <c:showSerName val="0"/>
          <c:showPercent val="0"/>
          <c:showBubbleSize val="0"/>
        </c:dLbls>
        <c:gapWidth val="49"/>
        <c:overlap val="-27"/>
        <c:axId val="1151053199"/>
        <c:axId val="1151051279"/>
      </c:barChart>
      <c:catAx>
        <c:axId val="115105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1051279"/>
        <c:crosses val="autoZero"/>
        <c:auto val="1"/>
        <c:lblAlgn val="ctr"/>
        <c:lblOffset val="100"/>
        <c:noMultiLvlLbl val="0"/>
      </c:catAx>
      <c:valAx>
        <c:axId val="115105127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531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3F0E-4824-ABB3-ABF9B0F61911}"/>
            </c:ext>
          </c:extLst>
        </c:ser>
        <c:dLbls>
          <c:showLegendKey val="0"/>
          <c:showVal val="0"/>
          <c:showCatName val="0"/>
          <c:showSerName val="0"/>
          <c:showPercent val="0"/>
          <c:showBubbleSize val="0"/>
        </c:dLbls>
        <c:gapWidth val="49"/>
        <c:overlap val="-27"/>
        <c:axId val="1151077199"/>
        <c:axId val="1151069519"/>
      </c:barChart>
      <c:catAx>
        <c:axId val="1151077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1069519"/>
        <c:crosses val="autoZero"/>
        <c:auto val="1"/>
        <c:lblAlgn val="ctr"/>
        <c:lblOffset val="100"/>
        <c:noMultiLvlLbl val="0"/>
      </c:catAx>
      <c:valAx>
        <c:axId val="115106951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771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D692-476A-BC29-94AB5DDD88A0}"/>
            </c:ext>
          </c:extLst>
        </c:ser>
        <c:dLbls>
          <c:showLegendKey val="0"/>
          <c:showVal val="0"/>
          <c:showCatName val="0"/>
          <c:showSerName val="0"/>
          <c:showPercent val="0"/>
          <c:showBubbleSize val="0"/>
        </c:dLbls>
        <c:gapWidth val="49"/>
        <c:overlap val="-27"/>
        <c:axId val="1162159295"/>
        <c:axId val="1162154495"/>
      </c:barChart>
      <c:catAx>
        <c:axId val="116215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54495"/>
        <c:crosses val="autoZero"/>
        <c:auto val="1"/>
        <c:lblAlgn val="ctr"/>
        <c:lblOffset val="100"/>
        <c:noMultiLvlLbl val="0"/>
      </c:catAx>
      <c:valAx>
        <c:axId val="116215449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5929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A96B-46D6-9F00-1D7F5A911777}"/>
            </c:ext>
          </c:extLst>
        </c:ser>
        <c:dLbls>
          <c:showLegendKey val="0"/>
          <c:showVal val="0"/>
          <c:showCatName val="0"/>
          <c:showSerName val="0"/>
          <c:showPercent val="0"/>
          <c:showBubbleSize val="0"/>
        </c:dLbls>
        <c:gapWidth val="49"/>
        <c:overlap val="-27"/>
        <c:axId val="1162172735"/>
        <c:axId val="1162170815"/>
      </c:barChart>
      <c:catAx>
        <c:axId val="116217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70815"/>
        <c:crosses val="autoZero"/>
        <c:auto val="1"/>
        <c:lblAlgn val="ctr"/>
        <c:lblOffset val="100"/>
        <c:noMultiLvlLbl val="0"/>
      </c:catAx>
      <c:valAx>
        <c:axId val="116217081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7273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96E8-4F92-B33D-F29C363F9459}"/>
            </c:ext>
          </c:extLst>
        </c:ser>
        <c:dLbls>
          <c:showLegendKey val="0"/>
          <c:showVal val="0"/>
          <c:showCatName val="0"/>
          <c:showSerName val="0"/>
          <c:showPercent val="0"/>
          <c:showBubbleSize val="0"/>
        </c:dLbls>
        <c:gapWidth val="49"/>
        <c:overlap val="-27"/>
        <c:axId val="1162171775"/>
        <c:axId val="1162166495"/>
      </c:barChart>
      <c:catAx>
        <c:axId val="1162171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66495"/>
        <c:crosses val="autoZero"/>
        <c:auto val="1"/>
        <c:lblAlgn val="ctr"/>
        <c:lblOffset val="100"/>
        <c:noMultiLvlLbl val="0"/>
      </c:catAx>
      <c:valAx>
        <c:axId val="116216649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7177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Graphs!$F$12:$I$12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F90A-4178-816B-78C5B7269DA2}"/>
            </c:ext>
          </c:extLst>
        </c:ser>
        <c:dLbls>
          <c:showLegendKey val="0"/>
          <c:showVal val="0"/>
          <c:showCatName val="0"/>
          <c:showSerName val="0"/>
          <c:showPercent val="0"/>
          <c:showBubbleSize val="0"/>
        </c:dLbls>
        <c:gapWidth val="49"/>
        <c:overlap val="-27"/>
        <c:axId val="1162174175"/>
        <c:axId val="1162174655"/>
      </c:barChart>
      <c:catAx>
        <c:axId val="1162174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74655"/>
        <c:crosses val="autoZero"/>
        <c:auto val="1"/>
        <c:lblAlgn val="ctr"/>
        <c:lblOffset val="100"/>
        <c:noMultiLvlLbl val="0"/>
      </c:catAx>
      <c:valAx>
        <c:axId val="116217465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7417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Graphs!$F$13:$I$13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8810-4671-B602-9B4AE1851BCC}"/>
            </c:ext>
          </c:extLst>
        </c:ser>
        <c:dLbls>
          <c:showLegendKey val="0"/>
          <c:showVal val="0"/>
          <c:showCatName val="0"/>
          <c:showSerName val="0"/>
          <c:showPercent val="0"/>
          <c:showBubbleSize val="0"/>
        </c:dLbls>
        <c:gapWidth val="49"/>
        <c:overlap val="-27"/>
        <c:axId val="1154540223"/>
        <c:axId val="1154538303"/>
      </c:barChart>
      <c:catAx>
        <c:axId val="1154540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4538303"/>
        <c:crosses val="autoZero"/>
        <c:auto val="1"/>
        <c:lblAlgn val="ctr"/>
        <c:lblOffset val="100"/>
        <c:noMultiLvlLbl val="0"/>
      </c:catAx>
      <c:valAx>
        <c:axId val="1154538303"/>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454022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Graphs!$F$14:$I$14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B4D1-4999-AC5A-9401499D0811}"/>
            </c:ext>
          </c:extLst>
        </c:ser>
        <c:dLbls>
          <c:showLegendKey val="0"/>
          <c:showVal val="0"/>
          <c:showCatName val="0"/>
          <c:showSerName val="0"/>
          <c:showPercent val="0"/>
          <c:showBubbleSize val="0"/>
        </c:dLbls>
        <c:gapWidth val="49"/>
        <c:overlap val="-27"/>
        <c:axId val="1154547903"/>
        <c:axId val="1154548863"/>
      </c:barChart>
      <c:catAx>
        <c:axId val="1154547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4548863"/>
        <c:crosses val="autoZero"/>
        <c:auto val="1"/>
        <c:lblAlgn val="ctr"/>
        <c:lblOffset val="100"/>
        <c:noMultiLvlLbl val="0"/>
      </c:catAx>
      <c:valAx>
        <c:axId val="1154548863"/>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45479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Graphs!$F$15:$I$15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DB97-4195-ACDE-634D314C17F2}"/>
            </c:ext>
          </c:extLst>
        </c:ser>
        <c:dLbls>
          <c:showLegendKey val="0"/>
          <c:showVal val="0"/>
          <c:showCatName val="0"/>
          <c:showSerName val="0"/>
          <c:showPercent val="0"/>
          <c:showBubbleSize val="0"/>
        </c:dLbls>
        <c:gapWidth val="49"/>
        <c:overlap val="-27"/>
        <c:axId val="1154560863"/>
        <c:axId val="1154561823"/>
      </c:barChart>
      <c:catAx>
        <c:axId val="11545608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4561823"/>
        <c:crosses val="autoZero"/>
        <c:auto val="1"/>
        <c:lblAlgn val="ctr"/>
        <c:lblOffset val="100"/>
        <c:noMultiLvlLbl val="0"/>
      </c:catAx>
      <c:valAx>
        <c:axId val="1154561823"/>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45608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Graphs!$F$16:$I$16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C4E9-4A17-A1D8-B2C58022F8A9}"/>
            </c:ext>
          </c:extLst>
        </c:ser>
        <c:dLbls>
          <c:showLegendKey val="0"/>
          <c:showVal val="0"/>
          <c:showCatName val="0"/>
          <c:showSerName val="0"/>
          <c:showPercent val="0"/>
          <c:showBubbleSize val="0"/>
        </c:dLbls>
        <c:gapWidth val="49"/>
        <c:overlap val="-27"/>
        <c:axId val="1196157087"/>
        <c:axId val="1196158047"/>
      </c:barChart>
      <c:catAx>
        <c:axId val="1196157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96158047"/>
        <c:crosses val="autoZero"/>
        <c:auto val="1"/>
        <c:lblAlgn val="ctr"/>
        <c:lblOffset val="100"/>
        <c:noMultiLvlLbl val="0"/>
      </c:catAx>
      <c:valAx>
        <c:axId val="1196158047"/>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96157087"/>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2</c:v>
                </c:pt>
                <c:pt idx="1">
                  <c:v>3</c:v>
                </c:pt>
                <c:pt idx="2">
                  <c:v>0</c:v>
                </c:pt>
                <c:pt idx="3">
                  <c:v>0</c:v>
                </c:pt>
              </c:numCache>
            </c:numRef>
          </c:val>
          <c:extLst>
            <c:ext xmlns:c16="http://schemas.microsoft.com/office/drawing/2014/chart" uri="{C3380CC4-5D6E-409C-BE32-E72D297353CC}">
              <c16:uniqueId val="{00000000-CB3D-40C9-AC8A-AE8E6D60DC6D}"/>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3</c:v>
                </c:pt>
                <c:pt idx="1">
                  <c:v>4</c:v>
                </c:pt>
                <c:pt idx="2">
                  <c:v>0</c:v>
                </c:pt>
                <c:pt idx="3">
                  <c:v>0</c:v>
                </c:pt>
              </c:numCache>
            </c:numRef>
          </c:val>
          <c:extLst>
            <c:ext xmlns:c16="http://schemas.microsoft.com/office/drawing/2014/chart" uri="{C3380CC4-5D6E-409C-BE32-E72D297353CC}">
              <c16:uniqueId val="{00000000-A870-4234-A462-6F49F1754BFD}"/>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4848-4FE4-9DA1-0C38906CC236}"/>
            </c:ext>
          </c:extLst>
        </c:ser>
        <c:dLbls>
          <c:showLegendKey val="0"/>
          <c:showVal val="0"/>
          <c:showCatName val="0"/>
          <c:showSerName val="0"/>
          <c:showPercent val="0"/>
          <c:showBubbleSize val="0"/>
        </c:dLbls>
        <c:gapWidth val="49"/>
        <c:overlap val="-27"/>
        <c:axId val="1139196063"/>
        <c:axId val="1139188383"/>
      </c:barChart>
      <c:catAx>
        <c:axId val="1139196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88383"/>
        <c:crosses val="autoZero"/>
        <c:auto val="1"/>
        <c:lblAlgn val="ctr"/>
        <c:lblOffset val="100"/>
        <c:noMultiLvlLbl val="0"/>
      </c:catAx>
      <c:valAx>
        <c:axId val="113918838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960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2DDF-4E79-ACD8-A6919A8BECDD}"/>
            </c:ext>
          </c:extLst>
        </c:ser>
        <c:dLbls>
          <c:showLegendKey val="0"/>
          <c:showVal val="0"/>
          <c:showCatName val="0"/>
          <c:showSerName val="0"/>
          <c:showPercent val="0"/>
          <c:showBubbleSize val="0"/>
        </c:dLbls>
        <c:gapWidth val="49"/>
        <c:overlap val="-27"/>
        <c:axId val="468208303"/>
        <c:axId val="468209263"/>
      </c:barChart>
      <c:catAx>
        <c:axId val="46820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9263"/>
        <c:crosses val="autoZero"/>
        <c:auto val="1"/>
        <c:lblAlgn val="ctr"/>
        <c:lblOffset val="100"/>
        <c:noMultiLvlLbl val="0"/>
      </c:catAx>
      <c:valAx>
        <c:axId val="468209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83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94AE-4AB0-8760-BCF82F68F65E}"/>
            </c:ext>
          </c:extLst>
        </c:ser>
        <c:dLbls>
          <c:showLegendKey val="0"/>
          <c:showVal val="0"/>
          <c:showCatName val="0"/>
          <c:showSerName val="0"/>
          <c:showPercent val="0"/>
          <c:showBubbleSize val="0"/>
        </c:dLbls>
        <c:gapWidth val="49"/>
        <c:overlap val="-27"/>
        <c:axId val="414195279"/>
        <c:axId val="414198159"/>
      </c:barChart>
      <c:catAx>
        <c:axId val="414195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8159"/>
        <c:crosses val="autoZero"/>
        <c:auto val="1"/>
        <c:lblAlgn val="ctr"/>
        <c:lblOffset val="100"/>
        <c:noMultiLvlLbl val="0"/>
      </c:catAx>
      <c:valAx>
        <c:axId val="41419815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52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F4BB-4F20-94B5-CC772DBDE170}"/>
            </c:ext>
          </c:extLst>
        </c:ser>
        <c:dLbls>
          <c:showLegendKey val="0"/>
          <c:showVal val="0"/>
          <c:showCatName val="0"/>
          <c:showSerName val="0"/>
          <c:showPercent val="0"/>
          <c:showBubbleSize val="0"/>
        </c:dLbls>
        <c:gapWidth val="49"/>
        <c:overlap val="-27"/>
        <c:axId val="1129029759"/>
        <c:axId val="1129038879"/>
      </c:barChart>
      <c:catAx>
        <c:axId val="1129029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38879"/>
        <c:crosses val="autoZero"/>
        <c:auto val="1"/>
        <c:lblAlgn val="ctr"/>
        <c:lblOffset val="100"/>
        <c:noMultiLvlLbl val="0"/>
      </c:catAx>
      <c:valAx>
        <c:axId val="112903887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297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9BE3-4A82-A384-CEF1ABF223A6}"/>
            </c:ext>
          </c:extLst>
        </c:ser>
        <c:dLbls>
          <c:showLegendKey val="0"/>
          <c:showVal val="0"/>
          <c:showCatName val="0"/>
          <c:showSerName val="0"/>
          <c:showPercent val="0"/>
          <c:showBubbleSize val="0"/>
        </c:dLbls>
        <c:gapWidth val="49"/>
        <c:overlap val="-27"/>
        <c:axId val="468207343"/>
        <c:axId val="468215023"/>
      </c:barChart>
      <c:catAx>
        <c:axId val="468207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5023"/>
        <c:crosses val="autoZero"/>
        <c:auto val="1"/>
        <c:lblAlgn val="ctr"/>
        <c:lblOffset val="100"/>
        <c:noMultiLvlLbl val="0"/>
      </c:catAx>
      <c:valAx>
        <c:axId val="4682150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73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95C0-4056-B116-3EF58FC85BF8}"/>
            </c:ext>
          </c:extLst>
        </c:ser>
        <c:dLbls>
          <c:showLegendKey val="0"/>
          <c:showVal val="0"/>
          <c:showCatName val="0"/>
          <c:showSerName val="0"/>
          <c:showPercent val="0"/>
          <c:showBubbleSize val="0"/>
        </c:dLbls>
        <c:gapWidth val="49"/>
        <c:overlap val="-27"/>
        <c:axId val="468219823"/>
        <c:axId val="468203503"/>
      </c:barChart>
      <c:catAx>
        <c:axId val="46821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3503"/>
        <c:crosses val="autoZero"/>
        <c:auto val="1"/>
        <c:lblAlgn val="ctr"/>
        <c:lblOffset val="100"/>
        <c:noMultiLvlLbl val="0"/>
      </c:catAx>
      <c:valAx>
        <c:axId val="4682035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982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F60B-4410-968E-2A45B11AC152}"/>
            </c:ext>
          </c:extLst>
        </c:ser>
        <c:dLbls>
          <c:showLegendKey val="0"/>
          <c:showVal val="0"/>
          <c:showCatName val="0"/>
          <c:showSerName val="0"/>
          <c:showPercent val="0"/>
          <c:showBubbleSize val="0"/>
        </c:dLbls>
        <c:gapWidth val="49"/>
        <c:overlap val="-27"/>
        <c:axId val="468228943"/>
        <c:axId val="468224623"/>
      </c:barChart>
      <c:catAx>
        <c:axId val="468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4623"/>
        <c:crosses val="autoZero"/>
        <c:auto val="1"/>
        <c:lblAlgn val="ctr"/>
        <c:lblOffset val="100"/>
        <c:noMultiLvlLbl val="0"/>
      </c:catAx>
      <c:valAx>
        <c:axId val="4682246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89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Graphs!$F$12:$I$12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3EF9-4A1D-9F27-6091C8B9AD20}"/>
            </c:ext>
          </c:extLst>
        </c:ser>
        <c:dLbls>
          <c:showLegendKey val="0"/>
          <c:showVal val="0"/>
          <c:showCatName val="0"/>
          <c:showSerName val="0"/>
          <c:showPercent val="0"/>
          <c:showBubbleSize val="0"/>
        </c:dLbls>
        <c:gapWidth val="49"/>
        <c:overlap val="-27"/>
        <c:axId val="468230383"/>
        <c:axId val="468230863"/>
      </c:barChart>
      <c:catAx>
        <c:axId val="468230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863"/>
        <c:crosses val="autoZero"/>
        <c:auto val="1"/>
        <c:lblAlgn val="ctr"/>
        <c:lblOffset val="100"/>
        <c:noMultiLvlLbl val="0"/>
      </c:catAx>
      <c:valAx>
        <c:axId val="4682308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38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Graphs!$F$13:$I$13</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C4D0-412E-8EDD-002B0885D812}"/>
            </c:ext>
          </c:extLst>
        </c:ser>
        <c:dLbls>
          <c:showLegendKey val="0"/>
          <c:showVal val="0"/>
          <c:showCatName val="0"/>
          <c:showSerName val="0"/>
          <c:showPercent val="0"/>
          <c:showBubbleSize val="0"/>
        </c:dLbls>
        <c:gapWidth val="49"/>
        <c:overlap val="-27"/>
        <c:axId val="468185263"/>
        <c:axId val="468183823"/>
      </c:barChart>
      <c:catAx>
        <c:axId val="4681852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3823"/>
        <c:crosses val="autoZero"/>
        <c:auto val="1"/>
        <c:lblAlgn val="ctr"/>
        <c:lblOffset val="100"/>
        <c:noMultiLvlLbl val="0"/>
      </c:catAx>
      <c:valAx>
        <c:axId val="4681838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52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Graphs!$F$14:$I$14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820F-4BCF-8BBB-FCB1D09FC80A}"/>
            </c:ext>
          </c:extLst>
        </c:ser>
        <c:dLbls>
          <c:showLegendKey val="0"/>
          <c:showVal val="0"/>
          <c:showCatName val="0"/>
          <c:showSerName val="0"/>
          <c:showPercent val="0"/>
          <c:showBubbleSize val="0"/>
        </c:dLbls>
        <c:gapWidth val="49"/>
        <c:overlap val="-27"/>
        <c:axId val="468171823"/>
        <c:axId val="468184303"/>
      </c:barChart>
      <c:catAx>
        <c:axId val="468171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4303"/>
        <c:crosses val="autoZero"/>
        <c:auto val="1"/>
        <c:lblAlgn val="ctr"/>
        <c:lblOffset val="100"/>
        <c:noMultiLvlLbl val="0"/>
      </c:catAx>
      <c:valAx>
        <c:axId val="4681843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7182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Graphs!$F$15:$I$15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74C5-4A62-9942-4424AA060AA3}"/>
            </c:ext>
          </c:extLst>
        </c:ser>
        <c:dLbls>
          <c:showLegendKey val="0"/>
          <c:showVal val="0"/>
          <c:showCatName val="0"/>
          <c:showSerName val="0"/>
          <c:showPercent val="0"/>
          <c:showBubbleSize val="0"/>
        </c:dLbls>
        <c:gapWidth val="49"/>
        <c:overlap val="-27"/>
        <c:axId val="468175183"/>
        <c:axId val="468169903"/>
      </c:barChart>
      <c:catAx>
        <c:axId val="4681751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69903"/>
        <c:crosses val="autoZero"/>
        <c:auto val="1"/>
        <c:lblAlgn val="ctr"/>
        <c:lblOffset val="100"/>
        <c:noMultiLvlLbl val="0"/>
      </c:catAx>
      <c:valAx>
        <c:axId val="4681699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7518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Graphs!$F$16:$I$16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E6BA-4805-826A-0A505F2160F1}"/>
            </c:ext>
          </c:extLst>
        </c:ser>
        <c:dLbls>
          <c:showLegendKey val="0"/>
          <c:showVal val="0"/>
          <c:showCatName val="0"/>
          <c:showSerName val="0"/>
          <c:showPercent val="0"/>
          <c:showBubbleSize val="0"/>
        </c:dLbls>
        <c:gapWidth val="49"/>
        <c:overlap val="-27"/>
        <c:axId val="468180463"/>
        <c:axId val="468189103"/>
      </c:barChart>
      <c:catAx>
        <c:axId val="4681804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9103"/>
        <c:crosses val="autoZero"/>
        <c:auto val="1"/>
        <c:lblAlgn val="ctr"/>
        <c:lblOffset val="100"/>
        <c:noMultiLvlLbl val="0"/>
      </c:catAx>
      <c:valAx>
        <c:axId val="4681891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04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70C0"/>
              </a:solidFill>
              <a:ln w="19050">
                <a:solidFill>
                  <a:schemeClr val="lt1"/>
                </a:solidFill>
              </a:ln>
              <a:effectLst/>
            </c:spPr>
            <c:extLst>
              <c:ext xmlns:c16="http://schemas.microsoft.com/office/drawing/2014/chart" uri="{C3380CC4-5D6E-409C-BE32-E72D297353CC}">
                <c16:uniqueId val="{00000001-58AA-4783-90D7-5A00900EA539}"/>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58AA-4783-90D7-5A00900EA539}"/>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58AA-4783-90D7-5A00900EA539}"/>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2CCE-474B-AF58-A84A982C7FEB}"/>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2CCE-474B-AF58-A84A982C7FEB}"/>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2CCE-474B-AF58-A84A982C7FEB}"/>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1CB-440A-9F24-D5F0E9DC490E}"/>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91CB-440A-9F24-D5F0E9DC490E}"/>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91CB-440A-9F24-D5F0E9DC490E}"/>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8A5-4F7F-926A-C84644AF5AF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8A5-4F7F-926A-C84644AF5AF5}"/>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C8A5-4F7F-926A-C84644AF5AF5}"/>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E958-4552-8A13-C32B4267C4C8}"/>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E958-4552-8A13-C32B4267C4C8}"/>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E958-4552-8A13-C32B4267C4C8}"/>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DCCC-438E-B12E-EBB1446DA2A6}"/>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DCCC-438E-B12E-EBB1446DA2A6}"/>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DCCC-438E-B12E-EBB1446DA2A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8740-424E-AEC3-554AD41FEC7D}"/>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8740-424E-AEC3-554AD41FEC7D}"/>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8740-424E-AEC3-554AD41FEC7D}"/>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rgbClr val="002060"/>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B253-4B82-A9F3-A08CDBB07DCC}"/>
              </c:ext>
            </c:extLst>
          </c:dPt>
          <c:dPt>
            <c:idx val="1"/>
            <c:bubble3D val="0"/>
            <c:spPr>
              <a:solidFill>
                <a:srgbClr val="002060"/>
              </a:solidFill>
              <a:ln w="19050">
                <a:solidFill>
                  <a:schemeClr val="lt1"/>
                </a:solidFill>
              </a:ln>
              <a:effectLst/>
            </c:spPr>
            <c:extLst>
              <c:ext xmlns:c16="http://schemas.microsoft.com/office/drawing/2014/chart" uri="{C3380CC4-5D6E-409C-BE32-E72D297353CC}">
                <c16:uniqueId val="{00000003-B253-4B82-A9F3-A08CDBB07DCC}"/>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B253-4B82-A9F3-A08CDBB07DCC}"/>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2.xml"/><Relationship Id="rId13" Type="http://schemas.openxmlformats.org/officeDocument/2006/relationships/chart" Target="../charts/chart27.xml"/><Relationship Id="rId3" Type="http://schemas.openxmlformats.org/officeDocument/2006/relationships/chart" Target="../charts/chart17.xml"/><Relationship Id="rId7" Type="http://schemas.openxmlformats.org/officeDocument/2006/relationships/chart" Target="../charts/chart21.xml"/><Relationship Id="rId12" Type="http://schemas.openxmlformats.org/officeDocument/2006/relationships/chart" Target="../charts/chart26.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11" Type="http://schemas.openxmlformats.org/officeDocument/2006/relationships/chart" Target="../charts/chart25.xml"/><Relationship Id="rId5" Type="http://schemas.openxmlformats.org/officeDocument/2006/relationships/chart" Target="../charts/chart19.xml"/><Relationship Id="rId10" Type="http://schemas.openxmlformats.org/officeDocument/2006/relationships/chart" Target="../charts/chart24.xml"/><Relationship Id="rId4" Type="http://schemas.openxmlformats.org/officeDocument/2006/relationships/chart" Target="../charts/chart18.xml"/><Relationship Id="rId9" Type="http://schemas.openxmlformats.org/officeDocument/2006/relationships/chart" Target="../charts/chart23.xml"/><Relationship Id="rId14" Type="http://schemas.openxmlformats.org/officeDocument/2006/relationships/chart" Target="../charts/chart28.xml"/></Relationships>
</file>

<file path=xl/drawings/_rels/drawing3.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image" Target="../media/image5.png"/><Relationship Id="rId18" Type="http://schemas.openxmlformats.org/officeDocument/2006/relationships/image" Target="../media/image10.png"/><Relationship Id="rId3" Type="http://schemas.openxmlformats.org/officeDocument/2006/relationships/image" Target="../media/image3.png"/><Relationship Id="rId7" Type="http://schemas.openxmlformats.org/officeDocument/2006/relationships/chart" Target="../charts/chart31.xml"/><Relationship Id="rId12" Type="http://schemas.openxmlformats.org/officeDocument/2006/relationships/chart" Target="../charts/chart36.xml"/><Relationship Id="rId17" Type="http://schemas.openxmlformats.org/officeDocument/2006/relationships/image" Target="../media/image9.png"/><Relationship Id="rId2" Type="http://schemas.openxmlformats.org/officeDocument/2006/relationships/image" Target="../media/image2.svg"/><Relationship Id="rId16" Type="http://schemas.openxmlformats.org/officeDocument/2006/relationships/image" Target="../media/image8.png"/><Relationship Id="rId20" Type="http://schemas.openxmlformats.org/officeDocument/2006/relationships/image" Target="../media/image12.png"/><Relationship Id="rId1" Type="http://schemas.openxmlformats.org/officeDocument/2006/relationships/image" Target="../media/image1.png"/><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5" Type="http://schemas.openxmlformats.org/officeDocument/2006/relationships/image" Target="../media/image7.png"/><Relationship Id="rId10" Type="http://schemas.openxmlformats.org/officeDocument/2006/relationships/chart" Target="../charts/chart34.xml"/><Relationship Id="rId19" Type="http://schemas.openxmlformats.org/officeDocument/2006/relationships/image" Target="../media/image11.png"/><Relationship Id="rId4" Type="http://schemas.openxmlformats.org/officeDocument/2006/relationships/image" Target="../media/image4.svg"/><Relationship Id="rId9" Type="http://schemas.openxmlformats.org/officeDocument/2006/relationships/chart" Target="../charts/chart33.xml"/><Relationship Id="rId1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11</xdr:col>
      <xdr:colOff>283029</xdr:colOff>
      <xdr:row>2</xdr:row>
      <xdr:rowOff>40821</xdr:rowOff>
    </xdr:from>
    <xdr:to>
      <xdr:col>11</xdr:col>
      <xdr:colOff>2083029</xdr:colOff>
      <xdr:row>2</xdr:row>
      <xdr:rowOff>1048821</xdr:rowOff>
    </xdr:to>
    <xdr:graphicFrame macro="">
      <xdr:nvGraphicFramePr>
        <xdr:cNvPr id="4" name="Chart 3">
          <a:extLst>
            <a:ext uri="{FF2B5EF4-FFF2-40B4-BE49-F238E27FC236}">
              <a16:creationId xmlns:a16="http://schemas.microsoft.com/office/drawing/2014/main" id="{616A51E9-FEBB-F746-B6AA-C7A921ABE0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269422</xdr:colOff>
      <xdr:row>3</xdr:row>
      <xdr:rowOff>49893</xdr:rowOff>
    </xdr:from>
    <xdr:to>
      <xdr:col>11</xdr:col>
      <xdr:colOff>2069422</xdr:colOff>
      <xdr:row>3</xdr:row>
      <xdr:rowOff>1057893</xdr:rowOff>
    </xdr:to>
    <xdr:graphicFrame macro="">
      <xdr:nvGraphicFramePr>
        <xdr:cNvPr id="5" name="Chart 4">
          <a:extLst>
            <a:ext uri="{FF2B5EF4-FFF2-40B4-BE49-F238E27FC236}">
              <a16:creationId xmlns:a16="http://schemas.microsoft.com/office/drawing/2014/main" id="{A277F499-60C6-E829-EE47-EAF853AB23AD}"/>
            </a:ext>
            <a:ext uri="{147F2762-F138-4A5C-976F-8EAC2B608ADB}">
              <a16:predDERef xmlns:a16="http://schemas.microsoft.com/office/drawing/2014/main" pred="{616A51E9-FEBB-F746-B6AA-C7A921ABE0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269422</xdr:colOff>
      <xdr:row>4</xdr:row>
      <xdr:rowOff>45358</xdr:rowOff>
    </xdr:from>
    <xdr:to>
      <xdr:col>11</xdr:col>
      <xdr:colOff>2069422</xdr:colOff>
      <xdr:row>4</xdr:row>
      <xdr:rowOff>1053358</xdr:rowOff>
    </xdr:to>
    <xdr:graphicFrame macro="">
      <xdr:nvGraphicFramePr>
        <xdr:cNvPr id="6" name="Chart 5">
          <a:extLst>
            <a:ext uri="{FF2B5EF4-FFF2-40B4-BE49-F238E27FC236}">
              <a16:creationId xmlns:a16="http://schemas.microsoft.com/office/drawing/2014/main" id="{B9E695AC-2BEE-2576-2255-D1027104441B}"/>
            </a:ext>
            <a:ext uri="{147F2762-F138-4A5C-976F-8EAC2B608ADB}">
              <a16:predDERef xmlns:a16="http://schemas.microsoft.com/office/drawing/2014/main" pred="{A277F499-60C6-E829-EE47-EAF853AB23A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269422</xdr:colOff>
      <xdr:row>5</xdr:row>
      <xdr:rowOff>50346</xdr:rowOff>
    </xdr:from>
    <xdr:to>
      <xdr:col>11</xdr:col>
      <xdr:colOff>2069422</xdr:colOff>
      <xdr:row>5</xdr:row>
      <xdr:rowOff>1058346</xdr:rowOff>
    </xdr:to>
    <xdr:graphicFrame macro="">
      <xdr:nvGraphicFramePr>
        <xdr:cNvPr id="7" name="Chart 6">
          <a:extLst>
            <a:ext uri="{FF2B5EF4-FFF2-40B4-BE49-F238E27FC236}">
              <a16:creationId xmlns:a16="http://schemas.microsoft.com/office/drawing/2014/main" id="{26B0DCEE-20D5-9D38-C0A0-F2C2189852CC}"/>
            </a:ext>
            <a:ext uri="{147F2762-F138-4A5C-976F-8EAC2B608ADB}">
              <a16:predDERef xmlns:a16="http://schemas.microsoft.com/office/drawing/2014/main" pred="{B9E695AC-2BEE-2576-2255-D102710444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283030</xdr:colOff>
      <xdr:row>6</xdr:row>
      <xdr:rowOff>18596</xdr:rowOff>
    </xdr:from>
    <xdr:to>
      <xdr:col>11</xdr:col>
      <xdr:colOff>2083030</xdr:colOff>
      <xdr:row>6</xdr:row>
      <xdr:rowOff>1026596</xdr:rowOff>
    </xdr:to>
    <xdr:graphicFrame macro="">
      <xdr:nvGraphicFramePr>
        <xdr:cNvPr id="8" name="Chart 7">
          <a:extLst>
            <a:ext uri="{FF2B5EF4-FFF2-40B4-BE49-F238E27FC236}">
              <a16:creationId xmlns:a16="http://schemas.microsoft.com/office/drawing/2014/main" id="{A0D91A77-248E-05A1-C0B3-3601012CE1AC}"/>
            </a:ext>
            <a:ext uri="{147F2762-F138-4A5C-976F-8EAC2B608ADB}">
              <a16:predDERef xmlns:a16="http://schemas.microsoft.com/office/drawing/2014/main" pred="{26B0DCEE-20D5-9D38-C0A0-F2C2189852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283029</xdr:colOff>
      <xdr:row>7</xdr:row>
      <xdr:rowOff>95702</xdr:rowOff>
    </xdr:from>
    <xdr:to>
      <xdr:col>11</xdr:col>
      <xdr:colOff>2083029</xdr:colOff>
      <xdr:row>7</xdr:row>
      <xdr:rowOff>1103702</xdr:rowOff>
    </xdr:to>
    <xdr:graphicFrame macro="">
      <xdr:nvGraphicFramePr>
        <xdr:cNvPr id="9" name="Chart 8">
          <a:extLst>
            <a:ext uri="{FF2B5EF4-FFF2-40B4-BE49-F238E27FC236}">
              <a16:creationId xmlns:a16="http://schemas.microsoft.com/office/drawing/2014/main" id="{F1F68E22-9B82-E2BC-AE5E-2CD06073A9A6}"/>
            </a:ext>
            <a:ext uri="{147F2762-F138-4A5C-976F-8EAC2B608ADB}">
              <a16:predDERef xmlns:a16="http://schemas.microsoft.com/office/drawing/2014/main" pred="{A0D91A77-248E-05A1-C0B3-3601012CE1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283029</xdr:colOff>
      <xdr:row>9</xdr:row>
      <xdr:rowOff>74839</xdr:rowOff>
    </xdr:from>
    <xdr:to>
      <xdr:col>11</xdr:col>
      <xdr:colOff>2083029</xdr:colOff>
      <xdr:row>9</xdr:row>
      <xdr:rowOff>1082839</xdr:rowOff>
    </xdr:to>
    <xdr:graphicFrame macro="">
      <xdr:nvGraphicFramePr>
        <xdr:cNvPr id="10" name="Chart 9">
          <a:extLst>
            <a:ext uri="{FF2B5EF4-FFF2-40B4-BE49-F238E27FC236}">
              <a16:creationId xmlns:a16="http://schemas.microsoft.com/office/drawing/2014/main" id="{B3C6E15D-346F-DC8B-5F53-CC0889FC0D51}"/>
            </a:ext>
            <a:ext uri="{147F2762-F138-4A5C-976F-8EAC2B608ADB}">
              <a16:predDERef xmlns:a16="http://schemas.microsoft.com/office/drawing/2014/main" pred="{F1F68E22-9B82-E2BC-AE5E-2CD06073A9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283028</xdr:colOff>
      <xdr:row>11</xdr:row>
      <xdr:rowOff>32203</xdr:rowOff>
    </xdr:from>
    <xdr:to>
      <xdr:col>11</xdr:col>
      <xdr:colOff>2083028</xdr:colOff>
      <xdr:row>11</xdr:row>
      <xdr:rowOff>1040203</xdr:rowOff>
    </xdr:to>
    <xdr:graphicFrame macro="">
      <xdr:nvGraphicFramePr>
        <xdr:cNvPr id="11" name="Chart 10">
          <a:extLst>
            <a:ext uri="{FF2B5EF4-FFF2-40B4-BE49-F238E27FC236}">
              <a16:creationId xmlns:a16="http://schemas.microsoft.com/office/drawing/2014/main" id="{BF9ED21B-09ED-9AB8-591A-6F540A61EB48}"/>
            </a:ext>
            <a:ext uri="{147F2762-F138-4A5C-976F-8EAC2B608ADB}">
              <a16:predDERef xmlns:a16="http://schemas.microsoft.com/office/drawing/2014/main" pred="{B3C6E15D-346F-DC8B-5F53-CC0889FC0D5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296636</xdr:colOff>
      <xdr:row>8</xdr:row>
      <xdr:rowOff>73933</xdr:rowOff>
    </xdr:from>
    <xdr:to>
      <xdr:col>11</xdr:col>
      <xdr:colOff>2096636</xdr:colOff>
      <xdr:row>8</xdr:row>
      <xdr:rowOff>1081933</xdr:rowOff>
    </xdr:to>
    <xdr:graphicFrame macro="">
      <xdr:nvGraphicFramePr>
        <xdr:cNvPr id="12" name="Chart 11">
          <a:extLst>
            <a:ext uri="{FF2B5EF4-FFF2-40B4-BE49-F238E27FC236}">
              <a16:creationId xmlns:a16="http://schemas.microsoft.com/office/drawing/2014/main" id="{E02EA0C8-6C9E-C221-462C-523F7B19198F}"/>
            </a:ext>
            <a:ext uri="{147F2762-F138-4A5C-976F-8EAC2B608ADB}">
              <a16:predDERef xmlns:a16="http://schemas.microsoft.com/office/drawing/2014/main" pred="{BF9ED21B-09ED-9AB8-591A-6F540A61EB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296636</xdr:colOff>
      <xdr:row>10</xdr:row>
      <xdr:rowOff>83002</xdr:rowOff>
    </xdr:from>
    <xdr:to>
      <xdr:col>11</xdr:col>
      <xdr:colOff>2096636</xdr:colOff>
      <xdr:row>10</xdr:row>
      <xdr:rowOff>1091002</xdr:rowOff>
    </xdr:to>
    <xdr:graphicFrame macro="">
      <xdr:nvGraphicFramePr>
        <xdr:cNvPr id="13" name="Chart 12">
          <a:extLst>
            <a:ext uri="{FF2B5EF4-FFF2-40B4-BE49-F238E27FC236}">
              <a16:creationId xmlns:a16="http://schemas.microsoft.com/office/drawing/2014/main" id="{4994DA4A-7290-655A-77BA-441BC26DB641}"/>
            </a:ext>
            <a:ext uri="{147F2762-F138-4A5C-976F-8EAC2B608ADB}">
              <a16:predDERef xmlns:a16="http://schemas.microsoft.com/office/drawing/2014/main" pred="{E02EA0C8-6C9E-C221-462C-523F7B1919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11</xdr:col>
      <xdr:colOff>269423</xdr:colOff>
      <xdr:row>12</xdr:row>
      <xdr:rowOff>68036</xdr:rowOff>
    </xdr:from>
    <xdr:to>
      <xdr:col>11</xdr:col>
      <xdr:colOff>2069423</xdr:colOff>
      <xdr:row>12</xdr:row>
      <xdr:rowOff>1076036</xdr:rowOff>
    </xdr:to>
    <xdr:graphicFrame macro="">
      <xdr:nvGraphicFramePr>
        <xdr:cNvPr id="14" name="Chart 13">
          <a:extLst>
            <a:ext uri="{FF2B5EF4-FFF2-40B4-BE49-F238E27FC236}">
              <a16:creationId xmlns:a16="http://schemas.microsoft.com/office/drawing/2014/main" id="{6AE4C633-0A07-578C-FDAA-A876ED3D892C}"/>
            </a:ext>
            <a:ext uri="{147F2762-F138-4A5C-976F-8EAC2B608ADB}">
              <a16:predDERef xmlns:a16="http://schemas.microsoft.com/office/drawing/2014/main" pred="{4994DA4A-7290-655A-77BA-441BC26DB64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296637</xdr:colOff>
      <xdr:row>13</xdr:row>
      <xdr:rowOff>106587</xdr:rowOff>
    </xdr:from>
    <xdr:to>
      <xdr:col>11</xdr:col>
      <xdr:colOff>2096637</xdr:colOff>
      <xdr:row>13</xdr:row>
      <xdr:rowOff>1114587</xdr:rowOff>
    </xdr:to>
    <xdr:graphicFrame macro="">
      <xdr:nvGraphicFramePr>
        <xdr:cNvPr id="15" name="Chart 14">
          <a:extLst>
            <a:ext uri="{FF2B5EF4-FFF2-40B4-BE49-F238E27FC236}">
              <a16:creationId xmlns:a16="http://schemas.microsoft.com/office/drawing/2014/main" id="{71BB9F4D-72DE-7238-C61E-BA51B30F74DE}"/>
            </a:ext>
            <a:ext uri="{147F2762-F138-4A5C-976F-8EAC2B608ADB}">
              <a16:predDERef xmlns:a16="http://schemas.microsoft.com/office/drawing/2014/main" pred="{6AE4C633-0A07-578C-FDAA-A876ED3D89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310243</xdr:colOff>
      <xdr:row>14</xdr:row>
      <xdr:rowOff>110220</xdr:rowOff>
    </xdr:from>
    <xdr:to>
      <xdr:col>11</xdr:col>
      <xdr:colOff>2110243</xdr:colOff>
      <xdr:row>14</xdr:row>
      <xdr:rowOff>1118220</xdr:rowOff>
    </xdr:to>
    <xdr:graphicFrame macro="">
      <xdr:nvGraphicFramePr>
        <xdr:cNvPr id="16" name="Chart 15">
          <a:extLst>
            <a:ext uri="{FF2B5EF4-FFF2-40B4-BE49-F238E27FC236}">
              <a16:creationId xmlns:a16="http://schemas.microsoft.com/office/drawing/2014/main" id="{A3E775F0-DDE6-0948-F120-1202F84216E6}"/>
            </a:ext>
            <a:ext uri="{147F2762-F138-4A5C-976F-8EAC2B608ADB}">
              <a16:predDERef xmlns:a16="http://schemas.microsoft.com/office/drawing/2014/main" pred="{71BB9F4D-72DE-7238-C61E-BA51B30F74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11</xdr:col>
      <xdr:colOff>288631</xdr:colOff>
      <xdr:row>15</xdr:row>
      <xdr:rowOff>84872</xdr:rowOff>
    </xdr:from>
    <xdr:to>
      <xdr:col>11</xdr:col>
      <xdr:colOff>2088631</xdr:colOff>
      <xdr:row>15</xdr:row>
      <xdr:rowOff>1092872</xdr:rowOff>
    </xdr:to>
    <xdr:graphicFrame macro="">
      <xdr:nvGraphicFramePr>
        <xdr:cNvPr id="17" name="Chart 16">
          <a:extLst>
            <a:ext uri="{FF2B5EF4-FFF2-40B4-BE49-F238E27FC236}">
              <a16:creationId xmlns:a16="http://schemas.microsoft.com/office/drawing/2014/main" id="{1DA264FA-284F-F028-B374-8428CB967B91}"/>
            </a:ext>
            <a:ext uri="{147F2762-F138-4A5C-976F-8EAC2B608ADB}">
              <a16:predDERef xmlns:a16="http://schemas.microsoft.com/office/drawing/2014/main" pred="{A3E775F0-DDE6-0948-F120-1202F84216E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xdr:col>
      <xdr:colOff>658812</xdr:colOff>
      <xdr:row>3</xdr:row>
      <xdr:rowOff>4763</xdr:rowOff>
    </xdr:from>
    <xdr:to>
      <xdr:col>8</xdr:col>
      <xdr:colOff>1627187</xdr:colOff>
      <xdr:row>4</xdr:row>
      <xdr:rowOff>134938</xdr:rowOff>
    </xdr:to>
    <xdr:sp macro="" textlink="">
      <xdr:nvSpPr>
        <xdr:cNvPr id="2" name="TextBox 1">
          <a:extLst>
            <a:ext uri="{FF2B5EF4-FFF2-40B4-BE49-F238E27FC236}">
              <a16:creationId xmlns:a16="http://schemas.microsoft.com/office/drawing/2014/main" id="{2FA5231E-2C07-204C-DBB9-4EB1E44B7245}"/>
            </a:ext>
            <a:ext uri="{147F2762-F138-4A5C-976F-8EAC2B608ADB}">
              <a16:predDERef xmlns:a16="http://schemas.microsoft.com/office/drawing/2014/main" pred="{1DA264FA-284F-F028-B374-8428CB967B91}"/>
            </a:ext>
          </a:extLst>
        </xdr:cNvPr>
        <xdr:cNvSpPr txBox="1"/>
      </xdr:nvSpPr>
      <xdr:spPr>
        <a:xfrm>
          <a:off x="13088937" y="3132138"/>
          <a:ext cx="2603500" cy="1273175"/>
        </a:xfrm>
        <a:prstGeom prst="rect">
          <a:avLst/>
        </a:prstGeom>
        <a:ln/>
      </xdr:spPr>
      <xdr:style>
        <a:lnRef idx="2">
          <a:schemeClr val="accent4">
            <a:shade val="15000"/>
          </a:schemeClr>
        </a:lnRef>
        <a:fillRef idx="1">
          <a:schemeClr val="accent4"/>
        </a:fillRef>
        <a:effectRef idx="0">
          <a:schemeClr val="accent4"/>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400" b="0" i="0" u="none" strike="noStrike">
              <a:solidFill>
                <a:srgbClr val="FF0000"/>
              </a:solidFill>
              <a:latin typeface="Calibri" panose="020F0502020204030204" pitchFamily="34" charset="0"/>
              <a:ea typeface="Calibri" panose="020F0502020204030204" pitchFamily="34" charset="0"/>
              <a:cs typeface="Calibri" panose="020F0502020204030204" pitchFamily="34" charset="0"/>
            </a:rPr>
            <a:t>Self-assessment values are invented, just for demonstrative purpose on how the tool looks like and how the column L is automatically updated.</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280737</xdr:colOff>
      <xdr:row>2</xdr:row>
      <xdr:rowOff>30081</xdr:rowOff>
    </xdr:from>
    <xdr:to>
      <xdr:col>9</xdr:col>
      <xdr:colOff>2115553</xdr:colOff>
      <xdr:row>2</xdr:row>
      <xdr:rowOff>992607</xdr:rowOff>
    </xdr:to>
    <xdr:graphicFrame macro="">
      <xdr:nvGraphicFramePr>
        <xdr:cNvPr id="34" name="Chart 33">
          <a:extLst>
            <a:ext uri="{FF2B5EF4-FFF2-40B4-BE49-F238E27FC236}">
              <a16:creationId xmlns:a16="http://schemas.microsoft.com/office/drawing/2014/main" id="{C38D1087-D86A-4E73-B778-191322498F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270710</xdr:colOff>
      <xdr:row>3</xdr:row>
      <xdr:rowOff>40105</xdr:rowOff>
    </xdr:from>
    <xdr:to>
      <xdr:col>9</xdr:col>
      <xdr:colOff>2105526</xdr:colOff>
      <xdr:row>3</xdr:row>
      <xdr:rowOff>1002631</xdr:rowOff>
    </xdr:to>
    <xdr:graphicFrame macro="">
      <xdr:nvGraphicFramePr>
        <xdr:cNvPr id="65" name="Chart 64">
          <a:extLst>
            <a:ext uri="{FF2B5EF4-FFF2-40B4-BE49-F238E27FC236}">
              <a16:creationId xmlns:a16="http://schemas.microsoft.com/office/drawing/2014/main" id="{281182C6-352C-49B2-8800-5E36979657EB}"/>
            </a:ext>
            <a:ext uri="{147F2762-F138-4A5C-976F-8EAC2B608ADB}">
              <a16:predDERef xmlns:a16="http://schemas.microsoft.com/office/drawing/2014/main" pred="{C38D1087-D86A-4E73-B778-191322498F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270710</xdr:colOff>
      <xdr:row>4</xdr:row>
      <xdr:rowOff>46455</xdr:rowOff>
    </xdr:from>
    <xdr:to>
      <xdr:col>9</xdr:col>
      <xdr:colOff>2105526</xdr:colOff>
      <xdr:row>4</xdr:row>
      <xdr:rowOff>1008981</xdr:rowOff>
    </xdr:to>
    <xdr:graphicFrame macro="">
      <xdr:nvGraphicFramePr>
        <xdr:cNvPr id="102" name="Chart 101">
          <a:extLst>
            <a:ext uri="{FF2B5EF4-FFF2-40B4-BE49-F238E27FC236}">
              <a16:creationId xmlns:a16="http://schemas.microsoft.com/office/drawing/2014/main" id="{406D6214-8016-589A-D1E3-C9758135B48C}"/>
            </a:ext>
            <a:ext uri="{147F2762-F138-4A5C-976F-8EAC2B608ADB}">
              <a16:predDERef xmlns:a16="http://schemas.microsoft.com/office/drawing/2014/main" pred="{281182C6-352C-49B2-8800-5E36979657E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270710</xdr:colOff>
      <xdr:row>5</xdr:row>
      <xdr:rowOff>52805</xdr:rowOff>
    </xdr:from>
    <xdr:to>
      <xdr:col>9</xdr:col>
      <xdr:colOff>2105526</xdr:colOff>
      <xdr:row>6</xdr:row>
      <xdr:rowOff>5681</xdr:rowOff>
    </xdr:to>
    <xdr:graphicFrame macro="">
      <xdr:nvGraphicFramePr>
        <xdr:cNvPr id="103" name="Chart 102">
          <a:extLst>
            <a:ext uri="{FF2B5EF4-FFF2-40B4-BE49-F238E27FC236}">
              <a16:creationId xmlns:a16="http://schemas.microsoft.com/office/drawing/2014/main" id="{3003CA76-21A1-10F2-543A-8AC191820623}"/>
            </a:ext>
            <a:ext uri="{147F2762-F138-4A5C-976F-8EAC2B608ADB}">
              <a16:predDERef xmlns:a16="http://schemas.microsoft.com/office/drawing/2014/main" pred="{406D6214-8016-589A-D1E3-C9758135B4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270710</xdr:colOff>
      <xdr:row>6</xdr:row>
      <xdr:rowOff>59155</xdr:rowOff>
    </xdr:from>
    <xdr:to>
      <xdr:col>9</xdr:col>
      <xdr:colOff>2105526</xdr:colOff>
      <xdr:row>7</xdr:row>
      <xdr:rowOff>12031</xdr:rowOff>
    </xdr:to>
    <xdr:graphicFrame macro="">
      <xdr:nvGraphicFramePr>
        <xdr:cNvPr id="104" name="Chart 103">
          <a:extLst>
            <a:ext uri="{FF2B5EF4-FFF2-40B4-BE49-F238E27FC236}">
              <a16:creationId xmlns:a16="http://schemas.microsoft.com/office/drawing/2014/main" id="{7D1D0B42-7AC7-A1FF-4B9A-74AF5F8B1A75}"/>
            </a:ext>
            <a:ext uri="{147F2762-F138-4A5C-976F-8EAC2B608ADB}">
              <a16:predDERef xmlns:a16="http://schemas.microsoft.com/office/drawing/2014/main" pred="{3003CA76-21A1-10F2-543A-8AC1918206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270710</xdr:colOff>
      <xdr:row>7</xdr:row>
      <xdr:rowOff>65505</xdr:rowOff>
    </xdr:from>
    <xdr:to>
      <xdr:col>9</xdr:col>
      <xdr:colOff>2105526</xdr:colOff>
      <xdr:row>8</xdr:row>
      <xdr:rowOff>18381</xdr:rowOff>
    </xdr:to>
    <xdr:graphicFrame macro="">
      <xdr:nvGraphicFramePr>
        <xdr:cNvPr id="105" name="Chart 104">
          <a:extLst>
            <a:ext uri="{FF2B5EF4-FFF2-40B4-BE49-F238E27FC236}">
              <a16:creationId xmlns:a16="http://schemas.microsoft.com/office/drawing/2014/main" id="{298DE868-1D4C-DD02-B8DF-2389E24448FE}"/>
            </a:ext>
            <a:ext uri="{147F2762-F138-4A5C-976F-8EAC2B608ADB}">
              <a16:predDERef xmlns:a16="http://schemas.microsoft.com/office/drawing/2014/main" pred="{7D1D0B42-7AC7-A1FF-4B9A-74AF5F8B1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270710</xdr:colOff>
      <xdr:row>8</xdr:row>
      <xdr:rowOff>71855</xdr:rowOff>
    </xdr:from>
    <xdr:to>
      <xdr:col>9</xdr:col>
      <xdr:colOff>2105526</xdr:colOff>
      <xdr:row>9</xdr:row>
      <xdr:rowOff>24731</xdr:rowOff>
    </xdr:to>
    <xdr:graphicFrame macro="">
      <xdr:nvGraphicFramePr>
        <xdr:cNvPr id="106" name="Chart 105">
          <a:extLst>
            <a:ext uri="{FF2B5EF4-FFF2-40B4-BE49-F238E27FC236}">
              <a16:creationId xmlns:a16="http://schemas.microsoft.com/office/drawing/2014/main" id="{1C0F1BF9-9E04-715E-CBC4-50A0A2DBB860}"/>
            </a:ext>
            <a:ext uri="{147F2762-F138-4A5C-976F-8EAC2B608ADB}">
              <a16:predDERef xmlns:a16="http://schemas.microsoft.com/office/drawing/2014/main" pred="{298DE868-1D4C-DD02-B8DF-2389E24448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270710</xdr:colOff>
      <xdr:row>9</xdr:row>
      <xdr:rowOff>78205</xdr:rowOff>
    </xdr:from>
    <xdr:to>
      <xdr:col>9</xdr:col>
      <xdr:colOff>2105526</xdr:colOff>
      <xdr:row>10</xdr:row>
      <xdr:rowOff>31081</xdr:rowOff>
    </xdr:to>
    <xdr:graphicFrame macro="">
      <xdr:nvGraphicFramePr>
        <xdr:cNvPr id="107" name="Chart 106">
          <a:extLst>
            <a:ext uri="{FF2B5EF4-FFF2-40B4-BE49-F238E27FC236}">
              <a16:creationId xmlns:a16="http://schemas.microsoft.com/office/drawing/2014/main" id="{D4AD15E3-E70A-75B5-1B37-F2BA72E73CA4}"/>
            </a:ext>
            <a:ext uri="{147F2762-F138-4A5C-976F-8EAC2B608ADB}">
              <a16:predDERef xmlns:a16="http://schemas.microsoft.com/office/drawing/2014/main" pred="{1C0F1BF9-9E04-715E-CBC4-50A0A2DBB86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270710</xdr:colOff>
      <xdr:row>10</xdr:row>
      <xdr:rowOff>84555</xdr:rowOff>
    </xdr:from>
    <xdr:to>
      <xdr:col>9</xdr:col>
      <xdr:colOff>2105526</xdr:colOff>
      <xdr:row>11</xdr:row>
      <xdr:rowOff>37431</xdr:rowOff>
    </xdr:to>
    <xdr:graphicFrame macro="">
      <xdr:nvGraphicFramePr>
        <xdr:cNvPr id="108" name="Chart 107">
          <a:extLst>
            <a:ext uri="{FF2B5EF4-FFF2-40B4-BE49-F238E27FC236}">
              <a16:creationId xmlns:a16="http://schemas.microsoft.com/office/drawing/2014/main" id="{8564F0B0-BADA-81ED-E278-F55A8529662F}"/>
            </a:ext>
            <a:ext uri="{147F2762-F138-4A5C-976F-8EAC2B608ADB}">
              <a16:predDERef xmlns:a16="http://schemas.microsoft.com/office/drawing/2014/main" pred="{D4AD15E3-E70A-75B5-1B37-F2BA72E73C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270710</xdr:colOff>
      <xdr:row>11</xdr:row>
      <xdr:rowOff>90905</xdr:rowOff>
    </xdr:from>
    <xdr:to>
      <xdr:col>9</xdr:col>
      <xdr:colOff>2105526</xdr:colOff>
      <xdr:row>12</xdr:row>
      <xdr:rowOff>43781</xdr:rowOff>
    </xdr:to>
    <xdr:graphicFrame macro="">
      <xdr:nvGraphicFramePr>
        <xdr:cNvPr id="109" name="Chart 108">
          <a:extLst>
            <a:ext uri="{FF2B5EF4-FFF2-40B4-BE49-F238E27FC236}">
              <a16:creationId xmlns:a16="http://schemas.microsoft.com/office/drawing/2014/main" id="{B6F58951-1724-26FE-657F-BFDE6F9EE937}"/>
            </a:ext>
            <a:ext uri="{147F2762-F138-4A5C-976F-8EAC2B608ADB}">
              <a16:predDERef xmlns:a16="http://schemas.microsoft.com/office/drawing/2014/main" pred="{8564F0B0-BADA-81ED-E278-F55A852966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270710</xdr:colOff>
      <xdr:row>12</xdr:row>
      <xdr:rowOff>97255</xdr:rowOff>
    </xdr:from>
    <xdr:to>
      <xdr:col>9</xdr:col>
      <xdr:colOff>2105526</xdr:colOff>
      <xdr:row>13</xdr:row>
      <xdr:rowOff>50131</xdr:rowOff>
    </xdr:to>
    <xdr:graphicFrame macro="">
      <xdr:nvGraphicFramePr>
        <xdr:cNvPr id="110" name="Chart 109">
          <a:extLst>
            <a:ext uri="{FF2B5EF4-FFF2-40B4-BE49-F238E27FC236}">
              <a16:creationId xmlns:a16="http://schemas.microsoft.com/office/drawing/2014/main" id="{F340EE4E-647D-D839-74B9-F8E541161CD6}"/>
            </a:ext>
            <a:ext uri="{147F2762-F138-4A5C-976F-8EAC2B608ADB}">
              <a16:predDERef xmlns:a16="http://schemas.microsoft.com/office/drawing/2014/main" pred="{B6F58951-1724-26FE-657F-BFDE6F9EE9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270710</xdr:colOff>
      <xdr:row>13</xdr:row>
      <xdr:rowOff>103605</xdr:rowOff>
    </xdr:from>
    <xdr:to>
      <xdr:col>9</xdr:col>
      <xdr:colOff>2105526</xdr:colOff>
      <xdr:row>14</xdr:row>
      <xdr:rowOff>56481</xdr:rowOff>
    </xdr:to>
    <xdr:graphicFrame macro="">
      <xdr:nvGraphicFramePr>
        <xdr:cNvPr id="111" name="Chart 110">
          <a:extLst>
            <a:ext uri="{FF2B5EF4-FFF2-40B4-BE49-F238E27FC236}">
              <a16:creationId xmlns:a16="http://schemas.microsoft.com/office/drawing/2014/main" id="{B1DAFA2F-7D74-413D-8595-2B242C1AFBDE}"/>
            </a:ext>
            <a:ext uri="{147F2762-F138-4A5C-976F-8EAC2B608ADB}">
              <a16:predDERef xmlns:a16="http://schemas.microsoft.com/office/drawing/2014/main" pred="{F340EE4E-647D-D839-74B9-F8E541161CD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9</xdr:col>
      <xdr:colOff>270710</xdr:colOff>
      <xdr:row>14</xdr:row>
      <xdr:rowOff>109955</xdr:rowOff>
    </xdr:from>
    <xdr:to>
      <xdr:col>9</xdr:col>
      <xdr:colOff>2105526</xdr:colOff>
      <xdr:row>15</xdr:row>
      <xdr:rowOff>62831</xdr:rowOff>
    </xdr:to>
    <xdr:graphicFrame macro="">
      <xdr:nvGraphicFramePr>
        <xdr:cNvPr id="112" name="Chart 111">
          <a:extLst>
            <a:ext uri="{FF2B5EF4-FFF2-40B4-BE49-F238E27FC236}">
              <a16:creationId xmlns:a16="http://schemas.microsoft.com/office/drawing/2014/main" id="{1DF44475-85CE-EBF8-F3A2-578324242BBC}"/>
            </a:ext>
            <a:ext uri="{147F2762-F138-4A5C-976F-8EAC2B608ADB}">
              <a16:predDERef xmlns:a16="http://schemas.microsoft.com/office/drawing/2014/main" pred="{B1DAFA2F-7D74-413D-8595-2B242C1AFBD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9</xdr:col>
      <xdr:colOff>270710</xdr:colOff>
      <xdr:row>15</xdr:row>
      <xdr:rowOff>116305</xdr:rowOff>
    </xdr:from>
    <xdr:to>
      <xdr:col>9</xdr:col>
      <xdr:colOff>2105526</xdr:colOff>
      <xdr:row>16</xdr:row>
      <xdr:rowOff>69181</xdr:rowOff>
    </xdr:to>
    <xdr:graphicFrame macro="">
      <xdr:nvGraphicFramePr>
        <xdr:cNvPr id="113" name="Chart 112">
          <a:extLst>
            <a:ext uri="{FF2B5EF4-FFF2-40B4-BE49-F238E27FC236}">
              <a16:creationId xmlns:a16="http://schemas.microsoft.com/office/drawing/2014/main" id="{E36599E2-7786-F2DF-6695-D83FB67F86B7}"/>
            </a:ext>
            <a:ext uri="{147F2762-F138-4A5C-976F-8EAC2B608ADB}">
              <a16:predDERef xmlns:a16="http://schemas.microsoft.com/office/drawing/2014/main" pred="{1DF44475-85CE-EBF8-F3A2-578324242B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825639</xdr:colOff>
      <xdr:row>1</xdr:row>
      <xdr:rowOff>208196</xdr:rowOff>
    </xdr:from>
    <xdr:to>
      <xdr:col>5</xdr:col>
      <xdr:colOff>23457</xdr:colOff>
      <xdr:row>3</xdr:row>
      <xdr:rowOff>7495</xdr:rowOff>
    </xdr:to>
    <xdr:pic>
      <xdr:nvPicPr>
        <xdr:cNvPr id="2" name="Graphic 1" descr="Badge Tick1 with solid fill">
          <a:extLst>
            <a:ext uri="{FF2B5EF4-FFF2-40B4-BE49-F238E27FC236}">
              <a16:creationId xmlns:a16="http://schemas.microsoft.com/office/drawing/2014/main" id="{662CE843-3DBF-4793-BB04-4CC8908054F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21114" y="408221"/>
          <a:ext cx="236043" cy="218399"/>
        </a:xfrm>
        <a:prstGeom prst="rect">
          <a:avLst/>
        </a:prstGeom>
      </xdr:spPr>
    </xdr:pic>
    <xdr:clientData/>
  </xdr:twoCellAnchor>
  <xdr:twoCellAnchor editAs="oneCell">
    <xdr:from>
      <xdr:col>6</xdr:col>
      <xdr:colOff>194040</xdr:colOff>
      <xdr:row>1</xdr:row>
      <xdr:rowOff>209654</xdr:rowOff>
    </xdr:from>
    <xdr:to>
      <xdr:col>8</xdr:col>
      <xdr:colOff>16447</xdr:colOff>
      <xdr:row>3</xdr:row>
      <xdr:rowOff>8953</xdr:rowOff>
    </xdr:to>
    <xdr:pic>
      <xdr:nvPicPr>
        <xdr:cNvPr id="3" name="Graphic 2" descr="Badge Tick1 with solid fill">
          <a:extLst>
            <a:ext uri="{FF2B5EF4-FFF2-40B4-BE49-F238E27FC236}">
              <a16:creationId xmlns:a16="http://schemas.microsoft.com/office/drawing/2014/main" id="{FF11A947-C47D-47DA-8AFD-2E0223A2A85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27765" y="409679"/>
          <a:ext cx="222457" cy="218399"/>
        </a:xfrm>
        <a:prstGeom prst="rect">
          <a:avLst/>
        </a:prstGeom>
      </xdr:spPr>
    </xdr:pic>
    <xdr:clientData/>
  </xdr:twoCellAnchor>
  <xdr:twoCellAnchor editAs="oneCell">
    <xdr:from>
      <xdr:col>4</xdr:col>
      <xdr:colOff>190292</xdr:colOff>
      <xdr:row>1</xdr:row>
      <xdr:rowOff>205907</xdr:rowOff>
    </xdr:from>
    <xdr:to>
      <xdr:col>6</xdr:col>
      <xdr:colOff>12700</xdr:colOff>
      <xdr:row>3</xdr:row>
      <xdr:rowOff>5206</xdr:rowOff>
    </xdr:to>
    <xdr:pic>
      <xdr:nvPicPr>
        <xdr:cNvPr id="4" name="Graphic 3" descr="Badge Tick1 with solid fill">
          <a:extLst>
            <a:ext uri="{FF2B5EF4-FFF2-40B4-BE49-F238E27FC236}">
              <a16:creationId xmlns:a16="http://schemas.microsoft.com/office/drawing/2014/main" id="{EEB594D5-1DB9-4C6C-8047-64C582518EE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405932"/>
          <a:ext cx="222458" cy="218399"/>
        </a:xfrm>
        <a:prstGeom prst="rect">
          <a:avLst/>
        </a:prstGeom>
      </xdr:spPr>
    </xdr:pic>
    <xdr:clientData/>
  </xdr:twoCellAnchor>
  <xdr:twoCellAnchor editAs="oneCell">
    <xdr:from>
      <xdr:col>5</xdr:col>
      <xdr:colOff>191750</xdr:colOff>
      <xdr:row>1</xdr:row>
      <xdr:rowOff>202160</xdr:rowOff>
    </xdr:from>
    <xdr:to>
      <xdr:col>7</xdr:col>
      <xdr:colOff>14157</xdr:colOff>
      <xdr:row>3</xdr:row>
      <xdr:rowOff>1459</xdr:rowOff>
    </xdr:to>
    <xdr:pic>
      <xdr:nvPicPr>
        <xdr:cNvPr id="5" name="Graphic 4" descr="Badge Tick1 with solid fill">
          <a:extLst>
            <a:ext uri="{FF2B5EF4-FFF2-40B4-BE49-F238E27FC236}">
              <a16:creationId xmlns:a16="http://schemas.microsoft.com/office/drawing/2014/main" id="{16630D94-2DBD-4369-9CC0-AC364239A94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402185"/>
          <a:ext cx="222457" cy="218399"/>
        </a:xfrm>
        <a:prstGeom prst="rect">
          <a:avLst/>
        </a:prstGeom>
      </xdr:spPr>
    </xdr:pic>
    <xdr:clientData/>
  </xdr:twoCellAnchor>
  <xdr:oneCellAnchor>
    <xdr:from>
      <xdr:col>3</xdr:col>
      <xdr:colOff>817172</xdr:colOff>
      <xdr:row>4</xdr:row>
      <xdr:rowOff>216663</xdr:rowOff>
    </xdr:from>
    <xdr:ext cx="228391" cy="226102"/>
    <xdr:pic>
      <xdr:nvPicPr>
        <xdr:cNvPr id="6" name="Graphic 5" descr="Badge Tick1 with solid fill">
          <a:extLst>
            <a:ext uri="{FF2B5EF4-FFF2-40B4-BE49-F238E27FC236}">
              <a16:creationId xmlns:a16="http://schemas.microsoft.com/office/drawing/2014/main" id="{1605F583-3763-4860-97FF-E97E43E2FAB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035813"/>
          <a:ext cx="228391" cy="226102"/>
        </a:xfrm>
        <a:prstGeom prst="rect">
          <a:avLst/>
        </a:prstGeom>
      </xdr:spPr>
    </xdr:pic>
    <xdr:clientData/>
  </xdr:oneCellAnchor>
  <xdr:oneCellAnchor>
    <xdr:from>
      <xdr:col>4</xdr:col>
      <xdr:colOff>190292</xdr:colOff>
      <xdr:row>4</xdr:row>
      <xdr:rowOff>214374</xdr:rowOff>
    </xdr:from>
    <xdr:ext cx="228391" cy="226102"/>
    <xdr:pic>
      <xdr:nvPicPr>
        <xdr:cNvPr id="7" name="Graphic 6" descr="Badge Tick1 with solid fill">
          <a:extLst>
            <a:ext uri="{FF2B5EF4-FFF2-40B4-BE49-F238E27FC236}">
              <a16:creationId xmlns:a16="http://schemas.microsoft.com/office/drawing/2014/main" id="{C30F61BC-125E-4CFA-BF0B-AF16382621F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033524"/>
          <a:ext cx="228391" cy="226102"/>
        </a:xfrm>
        <a:prstGeom prst="rect">
          <a:avLst/>
        </a:prstGeom>
      </xdr:spPr>
    </xdr:pic>
    <xdr:clientData/>
  </xdr:oneCellAnchor>
  <xdr:oneCellAnchor>
    <xdr:from>
      <xdr:col>5</xdr:col>
      <xdr:colOff>191750</xdr:colOff>
      <xdr:row>4</xdr:row>
      <xdr:rowOff>210627</xdr:rowOff>
    </xdr:from>
    <xdr:ext cx="228391" cy="226102"/>
    <xdr:pic>
      <xdr:nvPicPr>
        <xdr:cNvPr id="8" name="Graphic 7" descr="Badge Tick1 with solid fill">
          <a:extLst>
            <a:ext uri="{FF2B5EF4-FFF2-40B4-BE49-F238E27FC236}">
              <a16:creationId xmlns:a16="http://schemas.microsoft.com/office/drawing/2014/main" id="{9F935A2E-0465-47CA-9C0F-8B33A1A5F2B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1039302"/>
          <a:ext cx="228391" cy="226102"/>
        </a:xfrm>
        <a:prstGeom prst="rect">
          <a:avLst/>
        </a:prstGeom>
      </xdr:spPr>
    </xdr:pic>
    <xdr:clientData/>
  </xdr:oneCellAnchor>
  <xdr:oneCellAnchor>
    <xdr:from>
      <xdr:col>3</xdr:col>
      <xdr:colOff>817172</xdr:colOff>
      <xdr:row>7</xdr:row>
      <xdr:rowOff>208196</xdr:rowOff>
    </xdr:from>
    <xdr:ext cx="228391" cy="226102"/>
    <xdr:pic>
      <xdr:nvPicPr>
        <xdr:cNvPr id="9" name="Graphic 8" descr="Badge Tick1 with solid fill">
          <a:extLst>
            <a:ext uri="{FF2B5EF4-FFF2-40B4-BE49-F238E27FC236}">
              <a16:creationId xmlns:a16="http://schemas.microsoft.com/office/drawing/2014/main" id="{1B48577D-730F-4128-AE92-576F9725F40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665521"/>
          <a:ext cx="228391" cy="226102"/>
        </a:xfrm>
        <a:prstGeom prst="rect">
          <a:avLst/>
        </a:prstGeom>
      </xdr:spPr>
    </xdr:pic>
    <xdr:clientData/>
  </xdr:oneCellAnchor>
  <xdr:oneCellAnchor>
    <xdr:from>
      <xdr:col>4</xdr:col>
      <xdr:colOff>190292</xdr:colOff>
      <xdr:row>7</xdr:row>
      <xdr:rowOff>205907</xdr:rowOff>
    </xdr:from>
    <xdr:ext cx="228391" cy="226102"/>
    <xdr:pic>
      <xdr:nvPicPr>
        <xdr:cNvPr id="10" name="Graphic 9" descr="Badge Tick1 with solid fill">
          <a:extLst>
            <a:ext uri="{FF2B5EF4-FFF2-40B4-BE49-F238E27FC236}">
              <a16:creationId xmlns:a16="http://schemas.microsoft.com/office/drawing/2014/main" id="{35BD6C50-8E63-45E7-A438-14B51AE569D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663232"/>
          <a:ext cx="228391" cy="226102"/>
        </a:xfrm>
        <a:prstGeom prst="rect">
          <a:avLst/>
        </a:prstGeom>
      </xdr:spPr>
    </xdr:pic>
    <xdr:clientData/>
  </xdr:oneCellAnchor>
  <xdr:oneCellAnchor>
    <xdr:from>
      <xdr:col>3</xdr:col>
      <xdr:colOff>817172</xdr:colOff>
      <xdr:row>10</xdr:row>
      <xdr:rowOff>216663</xdr:rowOff>
    </xdr:from>
    <xdr:ext cx="228391" cy="226102"/>
    <xdr:pic>
      <xdr:nvPicPr>
        <xdr:cNvPr id="11" name="Graphic 10" descr="Badge Tick1 with solid fill">
          <a:extLst>
            <a:ext uri="{FF2B5EF4-FFF2-40B4-BE49-F238E27FC236}">
              <a16:creationId xmlns:a16="http://schemas.microsoft.com/office/drawing/2014/main" id="{C42C93D7-E08D-4646-A768-AC07FC767B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3113"/>
          <a:ext cx="228391" cy="226102"/>
        </a:xfrm>
        <a:prstGeom prst="rect">
          <a:avLst/>
        </a:prstGeom>
      </xdr:spPr>
    </xdr:pic>
    <xdr:clientData/>
  </xdr:oneCellAnchor>
  <xdr:oneCellAnchor>
    <xdr:from>
      <xdr:col>9</xdr:col>
      <xdr:colOff>817172</xdr:colOff>
      <xdr:row>1</xdr:row>
      <xdr:rowOff>208196</xdr:rowOff>
    </xdr:from>
    <xdr:ext cx="230751" cy="239566"/>
    <xdr:pic>
      <xdr:nvPicPr>
        <xdr:cNvPr id="12" name="Graphic 11" descr="Badge Tick1 with solid fill">
          <a:extLst>
            <a:ext uri="{FF2B5EF4-FFF2-40B4-BE49-F238E27FC236}">
              <a16:creationId xmlns:a16="http://schemas.microsoft.com/office/drawing/2014/main" id="{27A7B3B5-8DC0-4769-995A-880BF47A2A5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408221"/>
          <a:ext cx="230751" cy="239566"/>
        </a:xfrm>
        <a:prstGeom prst="rect">
          <a:avLst/>
        </a:prstGeom>
      </xdr:spPr>
    </xdr:pic>
    <xdr:clientData/>
  </xdr:oneCellAnchor>
  <xdr:oneCellAnchor>
    <xdr:from>
      <xdr:col>12</xdr:col>
      <xdr:colOff>202507</xdr:colOff>
      <xdr:row>1</xdr:row>
      <xdr:rowOff>209654</xdr:rowOff>
    </xdr:from>
    <xdr:ext cx="228807" cy="239566"/>
    <xdr:pic>
      <xdr:nvPicPr>
        <xdr:cNvPr id="13" name="Graphic 12" descr="Badge Tick1 with solid fill">
          <a:extLst>
            <a:ext uri="{FF2B5EF4-FFF2-40B4-BE49-F238E27FC236}">
              <a16:creationId xmlns:a16="http://schemas.microsoft.com/office/drawing/2014/main" id="{260F816F-AD1F-47CD-A938-283B10EE764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145982" y="409679"/>
          <a:ext cx="228807" cy="239566"/>
        </a:xfrm>
        <a:prstGeom prst="rect">
          <a:avLst/>
        </a:prstGeom>
      </xdr:spPr>
    </xdr:pic>
    <xdr:clientData/>
  </xdr:oneCellAnchor>
  <xdr:oneCellAnchor>
    <xdr:from>
      <xdr:col>10</xdr:col>
      <xdr:colOff>190292</xdr:colOff>
      <xdr:row>1</xdr:row>
      <xdr:rowOff>205907</xdr:rowOff>
    </xdr:from>
    <xdr:ext cx="228808" cy="239566"/>
    <xdr:pic>
      <xdr:nvPicPr>
        <xdr:cNvPr id="14" name="Graphic 13" descr="Badge Tick1 with solid fill">
          <a:extLst>
            <a:ext uri="{FF2B5EF4-FFF2-40B4-BE49-F238E27FC236}">
              <a16:creationId xmlns:a16="http://schemas.microsoft.com/office/drawing/2014/main" id="{AC648D90-4F82-4881-936B-5DF62A81D28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405932"/>
          <a:ext cx="228808" cy="239566"/>
        </a:xfrm>
        <a:prstGeom prst="rect">
          <a:avLst/>
        </a:prstGeom>
      </xdr:spPr>
    </xdr:pic>
    <xdr:clientData/>
  </xdr:oneCellAnchor>
  <xdr:oneCellAnchor>
    <xdr:from>
      <xdr:col>11</xdr:col>
      <xdr:colOff>208684</xdr:colOff>
      <xdr:row>1</xdr:row>
      <xdr:rowOff>202160</xdr:rowOff>
    </xdr:from>
    <xdr:ext cx="228807" cy="239566"/>
    <xdr:pic>
      <xdr:nvPicPr>
        <xdr:cNvPr id="15" name="Graphic 14" descr="Badge Tick1 with solid fill">
          <a:extLst>
            <a:ext uri="{FF2B5EF4-FFF2-40B4-BE49-F238E27FC236}">
              <a16:creationId xmlns:a16="http://schemas.microsoft.com/office/drawing/2014/main" id="{65E17173-BD47-4578-9669-2DCF0DD2D50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2134" y="402185"/>
          <a:ext cx="228807" cy="239566"/>
        </a:xfrm>
        <a:prstGeom prst="rect">
          <a:avLst/>
        </a:prstGeom>
      </xdr:spPr>
    </xdr:pic>
    <xdr:clientData/>
  </xdr:oneCellAnchor>
  <xdr:oneCellAnchor>
    <xdr:from>
      <xdr:col>9</xdr:col>
      <xdr:colOff>817172</xdr:colOff>
      <xdr:row>4</xdr:row>
      <xdr:rowOff>216663</xdr:rowOff>
    </xdr:from>
    <xdr:ext cx="228391" cy="226102"/>
    <xdr:pic>
      <xdr:nvPicPr>
        <xdr:cNvPr id="16" name="Graphic 15" descr="Badge Tick1 with solid fill">
          <a:extLst>
            <a:ext uri="{FF2B5EF4-FFF2-40B4-BE49-F238E27FC236}">
              <a16:creationId xmlns:a16="http://schemas.microsoft.com/office/drawing/2014/main" id="{C2405F25-1310-4808-834C-CDAFBC55A9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035813"/>
          <a:ext cx="228391" cy="226102"/>
        </a:xfrm>
        <a:prstGeom prst="rect">
          <a:avLst/>
        </a:prstGeom>
      </xdr:spPr>
    </xdr:pic>
    <xdr:clientData/>
  </xdr:oneCellAnchor>
  <xdr:oneCellAnchor>
    <xdr:from>
      <xdr:col>10</xdr:col>
      <xdr:colOff>190292</xdr:colOff>
      <xdr:row>4</xdr:row>
      <xdr:rowOff>214374</xdr:rowOff>
    </xdr:from>
    <xdr:ext cx="228391" cy="226102"/>
    <xdr:pic>
      <xdr:nvPicPr>
        <xdr:cNvPr id="17" name="Graphic 16" descr="Badge Tick1 with solid fill">
          <a:extLst>
            <a:ext uri="{FF2B5EF4-FFF2-40B4-BE49-F238E27FC236}">
              <a16:creationId xmlns:a16="http://schemas.microsoft.com/office/drawing/2014/main" id="{8DAFAB7B-B4A1-44C9-BBF9-A7DA3AD085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033524"/>
          <a:ext cx="228391" cy="226102"/>
        </a:xfrm>
        <a:prstGeom prst="rect">
          <a:avLst/>
        </a:prstGeom>
      </xdr:spPr>
    </xdr:pic>
    <xdr:clientData/>
  </xdr:oneCellAnchor>
  <xdr:oneCellAnchor>
    <xdr:from>
      <xdr:col>11</xdr:col>
      <xdr:colOff>191750</xdr:colOff>
      <xdr:row>4</xdr:row>
      <xdr:rowOff>210627</xdr:rowOff>
    </xdr:from>
    <xdr:ext cx="228391" cy="226102"/>
    <xdr:pic>
      <xdr:nvPicPr>
        <xdr:cNvPr id="18" name="Graphic 17" descr="Badge Tick1 with solid fill">
          <a:extLst>
            <a:ext uri="{FF2B5EF4-FFF2-40B4-BE49-F238E27FC236}">
              <a16:creationId xmlns:a16="http://schemas.microsoft.com/office/drawing/2014/main" id="{FC60CC72-CCB6-425A-A719-06D21A4CAEA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4250" y="1039302"/>
          <a:ext cx="228391" cy="226102"/>
        </a:xfrm>
        <a:prstGeom prst="rect">
          <a:avLst/>
        </a:prstGeom>
      </xdr:spPr>
    </xdr:pic>
    <xdr:clientData/>
  </xdr:oneCellAnchor>
  <xdr:oneCellAnchor>
    <xdr:from>
      <xdr:col>9</xdr:col>
      <xdr:colOff>817172</xdr:colOff>
      <xdr:row>7</xdr:row>
      <xdr:rowOff>216663</xdr:rowOff>
    </xdr:from>
    <xdr:ext cx="228391" cy="226102"/>
    <xdr:pic>
      <xdr:nvPicPr>
        <xdr:cNvPr id="19" name="Graphic 18" descr="Badge Tick1 with solid fill">
          <a:extLst>
            <a:ext uri="{FF2B5EF4-FFF2-40B4-BE49-F238E27FC236}">
              <a16:creationId xmlns:a16="http://schemas.microsoft.com/office/drawing/2014/main" id="{9BAFAC68-5A6C-4DC5-84BD-3D8807BB62D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664463"/>
          <a:ext cx="228391" cy="226102"/>
        </a:xfrm>
        <a:prstGeom prst="rect">
          <a:avLst/>
        </a:prstGeom>
      </xdr:spPr>
    </xdr:pic>
    <xdr:clientData/>
  </xdr:oneCellAnchor>
  <xdr:oneCellAnchor>
    <xdr:from>
      <xdr:col>10</xdr:col>
      <xdr:colOff>190292</xdr:colOff>
      <xdr:row>7</xdr:row>
      <xdr:rowOff>214374</xdr:rowOff>
    </xdr:from>
    <xdr:ext cx="228391" cy="226102"/>
    <xdr:pic>
      <xdr:nvPicPr>
        <xdr:cNvPr id="20" name="Graphic 19" descr="Badge Tick1 with solid fill">
          <a:extLst>
            <a:ext uri="{FF2B5EF4-FFF2-40B4-BE49-F238E27FC236}">
              <a16:creationId xmlns:a16="http://schemas.microsoft.com/office/drawing/2014/main" id="{4B4C43C4-6012-4870-8F2F-7DEE32F0DE7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662174"/>
          <a:ext cx="228391" cy="226102"/>
        </a:xfrm>
        <a:prstGeom prst="rect">
          <a:avLst/>
        </a:prstGeom>
      </xdr:spPr>
    </xdr:pic>
    <xdr:clientData/>
  </xdr:oneCellAnchor>
  <xdr:oneCellAnchor>
    <xdr:from>
      <xdr:col>9</xdr:col>
      <xdr:colOff>817172</xdr:colOff>
      <xdr:row>10</xdr:row>
      <xdr:rowOff>216663</xdr:rowOff>
    </xdr:from>
    <xdr:ext cx="228391" cy="226102"/>
    <xdr:pic>
      <xdr:nvPicPr>
        <xdr:cNvPr id="21" name="Graphic 20" descr="Badge Tick1 with solid fill">
          <a:extLst>
            <a:ext uri="{FF2B5EF4-FFF2-40B4-BE49-F238E27FC236}">
              <a16:creationId xmlns:a16="http://schemas.microsoft.com/office/drawing/2014/main" id="{3D986489-B300-4B8B-9A7F-69828AC050C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2293113"/>
          <a:ext cx="228391" cy="226102"/>
        </a:xfrm>
        <a:prstGeom prst="rect">
          <a:avLst/>
        </a:prstGeom>
      </xdr:spPr>
    </xdr:pic>
    <xdr:clientData/>
  </xdr:oneCellAnchor>
  <xdr:oneCellAnchor>
    <xdr:from>
      <xdr:col>3</xdr:col>
      <xdr:colOff>817172</xdr:colOff>
      <xdr:row>10</xdr:row>
      <xdr:rowOff>208196</xdr:rowOff>
    </xdr:from>
    <xdr:ext cx="228391" cy="226102"/>
    <xdr:pic>
      <xdr:nvPicPr>
        <xdr:cNvPr id="22" name="Graphic 21" descr="Badge Tick1 with solid fill">
          <a:extLst>
            <a:ext uri="{FF2B5EF4-FFF2-40B4-BE49-F238E27FC236}">
              <a16:creationId xmlns:a16="http://schemas.microsoft.com/office/drawing/2014/main" id="{503677B4-04B6-48F2-B627-B5D13DB50FE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4171"/>
          <a:ext cx="228391" cy="226102"/>
        </a:xfrm>
        <a:prstGeom prst="rect">
          <a:avLst/>
        </a:prstGeom>
      </xdr:spPr>
    </xdr:pic>
    <xdr:clientData/>
  </xdr:oneCellAnchor>
  <xdr:twoCellAnchor>
    <xdr:from>
      <xdr:col>16</xdr:col>
      <xdr:colOff>67735</xdr:colOff>
      <xdr:row>18</xdr:row>
      <xdr:rowOff>12701</xdr:rowOff>
    </xdr:from>
    <xdr:to>
      <xdr:col>16</xdr:col>
      <xdr:colOff>965201</xdr:colOff>
      <xdr:row>22</xdr:row>
      <xdr:rowOff>59266</xdr:rowOff>
    </xdr:to>
    <xdr:graphicFrame macro="">
      <xdr:nvGraphicFramePr>
        <xdr:cNvPr id="23" name="Chart 22">
          <a:extLst>
            <a:ext uri="{FF2B5EF4-FFF2-40B4-BE49-F238E27FC236}">
              <a16:creationId xmlns:a16="http://schemas.microsoft.com/office/drawing/2014/main" id="{4CD8BBE1-D936-4239-8637-024D1471F02F}"/>
            </a:ext>
            <a:ext uri="{147F2762-F138-4A5C-976F-8EAC2B608ADB}">
              <a16:predDERef xmlns:a16="http://schemas.microsoft.com/office/drawing/2014/main" pred="{503677B4-04B6-48F2-B627-B5D13DB50F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18</xdr:row>
      <xdr:rowOff>0</xdr:rowOff>
    </xdr:from>
    <xdr:to>
      <xdr:col>17</xdr:col>
      <xdr:colOff>897466</xdr:colOff>
      <xdr:row>22</xdr:row>
      <xdr:rowOff>46565</xdr:rowOff>
    </xdr:to>
    <xdr:graphicFrame macro="">
      <xdr:nvGraphicFramePr>
        <xdr:cNvPr id="24" name="Chart 23">
          <a:extLst>
            <a:ext uri="{FF2B5EF4-FFF2-40B4-BE49-F238E27FC236}">
              <a16:creationId xmlns:a16="http://schemas.microsoft.com/office/drawing/2014/main" id="{E4D15292-60C3-4DFD-B267-C1EE3EA33177}"/>
            </a:ext>
            <a:ext uri="{147F2762-F138-4A5C-976F-8EAC2B608ADB}">
              <a16:predDERef xmlns:a16="http://schemas.microsoft.com/office/drawing/2014/main" pred="{4CD8BBE1-D936-4239-8637-024D1471F0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18</xdr:row>
      <xdr:rowOff>0</xdr:rowOff>
    </xdr:from>
    <xdr:to>
      <xdr:col>18</xdr:col>
      <xdr:colOff>897466</xdr:colOff>
      <xdr:row>22</xdr:row>
      <xdr:rowOff>46565</xdr:rowOff>
    </xdr:to>
    <xdr:graphicFrame macro="">
      <xdr:nvGraphicFramePr>
        <xdr:cNvPr id="25" name="Chart 24">
          <a:extLst>
            <a:ext uri="{FF2B5EF4-FFF2-40B4-BE49-F238E27FC236}">
              <a16:creationId xmlns:a16="http://schemas.microsoft.com/office/drawing/2014/main" id="{1157B4DC-6F47-44E1-8CA2-3A51884D2E23}"/>
            </a:ext>
            <a:ext uri="{147F2762-F138-4A5C-976F-8EAC2B608ADB}">
              <a16:predDERef xmlns:a16="http://schemas.microsoft.com/office/drawing/2014/main" pred="{E4D15292-60C3-4DFD-B267-C1EE3EA331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18</xdr:row>
      <xdr:rowOff>0</xdr:rowOff>
    </xdr:from>
    <xdr:to>
      <xdr:col>19</xdr:col>
      <xdr:colOff>897466</xdr:colOff>
      <xdr:row>22</xdr:row>
      <xdr:rowOff>46565</xdr:rowOff>
    </xdr:to>
    <xdr:graphicFrame macro="">
      <xdr:nvGraphicFramePr>
        <xdr:cNvPr id="26" name="Chart 25">
          <a:extLst>
            <a:ext uri="{FF2B5EF4-FFF2-40B4-BE49-F238E27FC236}">
              <a16:creationId xmlns:a16="http://schemas.microsoft.com/office/drawing/2014/main" id="{AE607C58-3375-4EA3-9D08-88CA89A531D6}"/>
            </a:ext>
            <a:ext uri="{147F2762-F138-4A5C-976F-8EAC2B608ADB}">
              <a16:predDERef xmlns:a16="http://schemas.microsoft.com/office/drawing/2014/main" pred="{1157B4DC-6F47-44E1-8CA2-3A51884D2E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67735</xdr:colOff>
      <xdr:row>27</xdr:row>
      <xdr:rowOff>12701</xdr:rowOff>
    </xdr:from>
    <xdr:to>
      <xdr:col>16</xdr:col>
      <xdr:colOff>965201</xdr:colOff>
      <xdr:row>31</xdr:row>
      <xdr:rowOff>59266</xdr:rowOff>
    </xdr:to>
    <xdr:graphicFrame macro="">
      <xdr:nvGraphicFramePr>
        <xdr:cNvPr id="27" name="Chart 26">
          <a:extLst>
            <a:ext uri="{FF2B5EF4-FFF2-40B4-BE49-F238E27FC236}">
              <a16:creationId xmlns:a16="http://schemas.microsoft.com/office/drawing/2014/main" id="{D55C7027-4796-4671-A500-1A3DAA88ADBB}"/>
            </a:ext>
            <a:ext uri="{147F2762-F138-4A5C-976F-8EAC2B608ADB}">
              <a16:predDERef xmlns:a16="http://schemas.microsoft.com/office/drawing/2014/main" pred="{AE607C58-3375-4EA3-9D08-88CA89A531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27</xdr:row>
      <xdr:rowOff>0</xdr:rowOff>
    </xdr:from>
    <xdr:to>
      <xdr:col>17</xdr:col>
      <xdr:colOff>897466</xdr:colOff>
      <xdr:row>31</xdr:row>
      <xdr:rowOff>46565</xdr:rowOff>
    </xdr:to>
    <xdr:graphicFrame macro="">
      <xdr:nvGraphicFramePr>
        <xdr:cNvPr id="28" name="Chart 27">
          <a:extLst>
            <a:ext uri="{FF2B5EF4-FFF2-40B4-BE49-F238E27FC236}">
              <a16:creationId xmlns:a16="http://schemas.microsoft.com/office/drawing/2014/main" id="{B9F3E302-0F96-4A20-A90E-4F768C82E79C}"/>
            </a:ext>
            <a:ext uri="{147F2762-F138-4A5C-976F-8EAC2B608ADB}">
              <a16:predDERef xmlns:a16="http://schemas.microsoft.com/office/drawing/2014/main" pred="{D55C7027-4796-4671-A500-1A3DAA88A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27</xdr:row>
      <xdr:rowOff>0</xdr:rowOff>
    </xdr:from>
    <xdr:to>
      <xdr:col>18</xdr:col>
      <xdr:colOff>897466</xdr:colOff>
      <xdr:row>31</xdr:row>
      <xdr:rowOff>46565</xdr:rowOff>
    </xdr:to>
    <xdr:graphicFrame macro="">
      <xdr:nvGraphicFramePr>
        <xdr:cNvPr id="29" name="Chart 28">
          <a:extLst>
            <a:ext uri="{FF2B5EF4-FFF2-40B4-BE49-F238E27FC236}">
              <a16:creationId xmlns:a16="http://schemas.microsoft.com/office/drawing/2014/main" id="{47467CB5-99D8-431F-A3EF-436AB35B6648}"/>
            </a:ext>
            <a:ext uri="{147F2762-F138-4A5C-976F-8EAC2B608ADB}">
              <a16:predDERef xmlns:a16="http://schemas.microsoft.com/office/drawing/2014/main" pred="{B9F3E302-0F96-4A20-A90E-4F768C82E7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19</xdr:col>
      <xdr:colOff>0</xdr:colOff>
      <xdr:row>27</xdr:row>
      <xdr:rowOff>0</xdr:rowOff>
    </xdr:from>
    <xdr:to>
      <xdr:col>19</xdr:col>
      <xdr:colOff>897466</xdr:colOff>
      <xdr:row>31</xdr:row>
      <xdr:rowOff>46565</xdr:rowOff>
    </xdr:to>
    <xdr:graphicFrame macro="">
      <xdr:nvGraphicFramePr>
        <xdr:cNvPr id="30" name="Chart 29">
          <a:extLst>
            <a:ext uri="{FF2B5EF4-FFF2-40B4-BE49-F238E27FC236}">
              <a16:creationId xmlns:a16="http://schemas.microsoft.com/office/drawing/2014/main" id="{0914DA7A-D021-4EA4-9086-CF82EB80778D}"/>
            </a:ext>
            <a:ext uri="{147F2762-F138-4A5C-976F-8EAC2B608ADB}">
              <a16:predDERef xmlns:a16="http://schemas.microsoft.com/office/drawing/2014/main" pred="{47467CB5-99D8-431F-A3EF-436AB35B66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xdr:col>
      <xdr:colOff>743806</xdr:colOff>
      <xdr:row>27</xdr:row>
      <xdr:rowOff>69379</xdr:rowOff>
    </xdr:from>
    <xdr:to>
      <xdr:col>2</xdr:col>
      <xdr:colOff>91252</xdr:colOff>
      <xdr:row>30</xdr:row>
      <xdr:rowOff>35779</xdr:rowOff>
    </xdr:to>
    <xdr:pic>
      <xdr:nvPicPr>
        <xdr:cNvPr id="31" name="table">
          <a:extLst>
            <a:ext uri="{FF2B5EF4-FFF2-40B4-BE49-F238E27FC236}">
              <a16:creationId xmlns:a16="http://schemas.microsoft.com/office/drawing/2014/main" id="{CC22EFBA-81C3-4A7A-9B2E-35F8AD8266EA}"/>
            </a:ext>
          </a:extLst>
        </xdr:cNvPr>
        <xdr:cNvPicPr>
          <a:picLocks noChangeAspect="1"/>
        </xdr:cNvPicPr>
      </xdr:nvPicPr>
      <xdr:blipFill>
        <a:blip xmlns:r="http://schemas.openxmlformats.org/officeDocument/2006/relationships" r:embed="rId13"/>
        <a:stretch>
          <a:fillRect/>
        </a:stretch>
      </xdr:blipFill>
      <xdr:spPr>
        <a:xfrm>
          <a:off x="1582006" y="5584354"/>
          <a:ext cx="185646" cy="566475"/>
        </a:xfrm>
        <a:prstGeom prst="rect">
          <a:avLst/>
        </a:prstGeom>
      </xdr:spPr>
    </xdr:pic>
    <xdr:clientData/>
  </xdr:twoCellAnchor>
  <xdr:twoCellAnchor editAs="oneCell">
    <xdr:from>
      <xdr:col>2</xdr:col>
      <xdr:colOff>111370</xdr:colOff>
      <xdr:row>27</xdr:row>
      <xdr:rowOff>69379</xdr:rowOff>
    </xdr:from>
    <xdr:to>
      <xdr:col>3</xdr:col>
      <xdr:colOff>74766</xdr:colOff>
      <xdr:row>30</xdr:row>
      <xdr:rowOff>35779</xdr:rowOff>
    </xdr:to>
    <xdr:pic>
      <xdr:nvPicPr>
        <xdr:cNvPr id="32" name="table">
          <a:extLst>
            <a:ext uri="{FF2B5EF4-FFF2-40B4-BE49-F238E27FC236}">
              <a16:creationId xmlns:a16="http://schemas.microsoft.com/office/drawing/2014/main" id="{10D49273-E3B9-4D3A-829D-7CF2598DD11D}"/>
            </a:ext>
          </a:extLst>
        </xdr:cNvPr>
        <xdr:cNvPicPr>
          <a:picLocks noChangeAspect="1"/>
        </xdr:cNvPicPr>
      </xdr:nvPicPr>
      <xdr:blipFill>
        <a:blip xmlns:r="http://schemas.openxmlformats.org/officeDocument/2006/relationships" r:embed="rId14"/>
        <a:stretch>
          <a:fillRect/>
        </a:stretch>
      </xdr:blipFill>
      <xdr:spPr>
        <a:xfrm>
          <a:off x="1787770" y="5584354"/>
          <a:ext cx="182471" cy="566475"/>
        </a:xfrm>
        <a:prstGeom prst="rect">
          <a:avLst/>
        </a:prstGeom>
      </xdr:spPr>
    </xdr:pic>
    <xdr:clientData/>
  </xdr:twoCellAnchor>
  <xdr:twoCellAnchor editAs="oneCell">
    <xdr:from>
      <xdr:col>3</xdr:col>
      <xdr:colOff>94884</xdr:colOff>
      <xdr:row>27</xdr:row>
      <xdr:rowOff>69379</xdr:rowOff>
    </xdr:from>
    <xdr:to>
      <xdr:col>3</xdr:col>
      <xdr:colOff>280530</xdr:colOff>
      <xdr:row>30</xdr:row>
      <xdr:rowOff>35779</xdr:rowOff>
    </xdr:to>
    <xdr:pic>
      <xdr:nvPicPr>
        <xdr:cNvPr id="33" name="table">
          <a:extLst>
            <a:ext uri="{FF2B5EF4-FFF2-40B4-BE49-F238E27FC236}">
              <a16:creationId xmlns:a16="http://schemas.microsoft.com/office/drawing/2014/main" id="{A9235024-3649-42BB-8093-89D5E2B84422}"/>
            </a:ext>
          </a:extLst>
        </xdr:cNvPr>
        <xdr:cNvPicPr>
          <a:picLocks noChangeAspect="1"/>
        </xdr:cNvPicPr>
      </xdr:nvPicPr>
      <xdr:blipFill>
        <a:blip xmlns:r="http://schemas.openxmlformats.org/officeDocument/2006/relationships" r:embed="rId15"/>
        <a:stretch>
          <a:fillRect/>
        </a:stretch>
      </xdr:blipFill>
      <xdr:spPr>
        <a:xfrm>
          <a:off x="1990359" y="5584354"/>
          <a:ext cx="185646" cy="566475"/>
        </a:xfrm>
        <a:prstGeom prst="rect">
          <a:avLst/>
        </a:prstGeom>
      </xdr:spPr>
    </xdr:pic>
    <xdr:clientData/>
  </xdr:twoCellAnchor>
  <xdr:twoCellAnchor>
    <xdr:from>
      <xdr:col>1</xdr:col>
      <xdr:colOff>768537</xdr:colOff>
      <xdr:row>30</xdr:row>
      <xdr:rowOff>55063</xdr:rowOff>
    </xdr:from>
    <xdr:to>
      <xdr:col>2</xdr:col>
      <xdr:colOff>64322</xdr:colOff>
      <xdr:row>30</xdr:row>
      <xdr:rowOff>193562</xdr:rowOff>
    </xdr:to>
    <xdr:sp macro="" textlink="">
      <xdr:nvSpPr>
        <xdr:cNvPr id="34" name="TextBox 59">
          <a:extLst>
            <a:ext uri="{FF2B5EF4-FFF2-40B4-BE49-F238E27FC236}">
              <a16:creationId xmlns:a16="http://schemas.microsoft.com/office/drawing/2014/main" id="{4DE6F395-7038-45CE-9AF2-55EB9B083DCE}"/>
            </a:ext>
          </a:extLst>
        </xdr:cNvPr>
        <xdr:cNvSpPr txBox="1"/>
      </xdr:nvSpPr>
      <xdr:spPr>
        <a:xfrm>
          <a:off x="1606737" y="6170113"/>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133491</xdr:colOff>
      <xdr:row>30</xdr:row>
      <xdr:rowOff>55063</xdr:rowOff>
    </xdr:from>
    <xdr:to>
      <xdr:col>3</xdr:col>
      <xdr:colOff>65590</xdr:colOff>
      <xdr:row>30</xdr:row>
      <xdr:rowOff>193562</xdr:rowOff>
    </xdr:to>
    <xdr:sp macro="" textlink="">
      <xdr:nvSpPr>
        <xdr:cNvPr id="35" name="TextBox 60">
          <a:extLst>
            <a:ext uri="{FF2B5EF4-FFF2-40B4-BE49-F238E27FC236}">
              <a16:creationId xmlns:a16="http://schemas.microsoft.com/office/drawing/2014/main" id="{F8044203-8CE8-4849-800C-31F334870B32}"/>
            </a:ext>
          </a:extLst>
        </xdr:cNvPr>
        <xdr:cNvSpPr txBox="1"/>
      </xdr:nvSpPr>
      <xdr:spPr>
        <a:xfrm>
          <a:off x="1809891" y="6170113"/>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96655</xdr:colOff>
      <xdr:row>30</xdr:row>
      <xdr:rowOff>55063</xdr:rowOff>
    </xdr:from>
    <xdr:to>
      <xdr:col>3</xdr:col>
      <xdr:colOff>271415</xdr:colOff>
      <xdr:row>30</xdr:row>
      <xdr:rowOff>193562</xdr:rowOff>
    </xdr:to>
    <xdr:sp macro="" textlink="">
      <xdr:nvSpPr>
        <xdr:cNvPr id="36" name="TextBox 61">
          <a:extLst>
            <a:ext uri="{FF2B5EF4-FFF2-40B4-BE49-F238E27FC236}">
              <a16:creationId xmlns:a16="http://schemas.microsoft.com/office/drawing/2014/main" id="{3E85837B-3162-4347-9EFC-BD7A548B9D0F}"/>
            </a:ext>
          </a:extLst>
        </xdr:cNvPr>
        <xdr:cNvSpPr txBox="1"/>
      </xdr:nvSpPr>
      <xdr:spPr>
        <a:xfrm>
          <a:off x="1992130" y="6170113"/>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297717</xdr:colOff>
      <xdr:row>30</xdr:row>
      <xdr:rowOff>55063</xdr:rowOff>
    </xdr:from>
    <xdr:to>
      <xdr:col>3</xdr:col>
      <xdr:colOff>483362</xdr:colOff>
      <xdr:row>30</xdr:row>
      <xdr:rowOff>193562</xdr:rowOff>
    </xdr:to>
    <xdr:sp macro="" textlink="">
      <xdr:nvSpPr>
        <xdr:cNvPr id="37" name="TextBox 62">
          <a:extLst>
            <a:ext uri="{FF2B5EF4-FFF2-40B4-BE49-F238E27FC236}">
              <a16:creationId xmlns:a16="http://schemas.microsoft.com/office/drawing/2014/main" id="{8F5C0E54-AD93-4B0D-B3FC-B9BB1435A72B}"/>
            </a:ext>
          </a:extLst>
        </xdr:cNvPr>
        <xdr:cNvSpPr txBox="1"/>
      </xdr:nvSpPr>
      <xdr:spPr>
        <a:xfrm>
          <a:off x="2193192" y="6170113"/>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300647</xdr:colOff>
      <xdr:row>27</xdr:row>
      <xdr:rowOff>69379</xdr:rowOff>
    </xdr:from>
    <xdr:to>
      <xdr:col>3</xdr:col>
      <xdr:colOff>486293</xdr:colOff>
      <xdr:row>30</xdr:row>
      <xdr:rowOff>35779</xdr:rowOff>
    </xdr:to>
    <xdr:pic>
      <xdr:nvPicPr>
        <xdr:cNvPr id="38" name="table">
          <a:extLst>
            <a:ext uri="{FF2B5EF4-FFF2-40B4-BE49-F238E27FC236}">
              <a16:creationId xmlns:a16="http://schemas.microsoft.com/office/drawing/2014/main" id="{4E16714F-1C0E-4210-9A4D-B9013EDCBD45}"/>
            </a:ext>
          </a:extLst>
        </xdr:cNvPr>
        <xdr:cNvPicPr>
          <a:picLocks noChangeAspect="1"/>
        </xdr:cNvPicPr>
      </xdr:nvPicPr>
      <xdr:blipFill>
        <a:blip xmlns:r="http://schemas.openxmlformats.org/officeDocument/2006/relationships" r:embed="rId16"/>
        <a:stretch>
          <a:fillRect/>
        </a:stretch>
      </xdr:blipFill>
      <xdr:spPr>
        <a:xfrm>
          <a:off x="2196122" y="5584354"/>
          <a:ext cx="185646" cy="566475"/>
        </a:xfrm>
        <a:prstGeom prst="rect">
          <a:avLst/>
        </a:prstGeom>
      </xdr:spPr>
    </xdr:pic>
    <xdr:clientData/>
  </xdr:twoCellAnchor>
  <xdr:twoCellAnchor editAs="oneCell">
    <xdr:from>
      <xdr:col>1</xdr:col>
      <xdr:colOff>758188</xdr:colOff>
      <xdr:row>32</xdr:row>
      <xdr:rowOff>50950</xdr:rowOff>
    </xdr:from>
    <xdr:to>
      <xdr:col>2</xdr:col>
      <xdr:colOff>105634</xdr:colOff>
      <xdr:row>35</xdr:row>
      <xdr:rowOff>17350</xdr:rowOff>
    </xdr:to>
    <xdr:pic>
      <xdr:nvPicPr>
        <xdr:cNvPr id="39" name="table">
          <a:extLst>
            <a:ext uri="{FF2B5EF4-FFF2-40B4-BE49-F238E27FC236}">
              <a16:creationId xmlns:a16="http://schemas.microsoft.com/office/drawing/2014/main" id="{848FEBD4-47E5-4A09-A683-ED52C79F48AF}"/>
            </a:ext>
          </a:extLst>
        </xdr:cNvPr>
        <xdr:cNvPicPr>
          <a:picLocks noChangeAspect="1"/>
        </xdr:cNvPicPr>
      </xdr:nvPicPr>
      <xdr:blipFill>
        <a:blip xmlns:r="http://schemas.openxmlformats.org/officeDocument/2006/relationships" r:embed="rId17"/>
        <a:stretch>
          <a:fillRect/>
        </a:stretch>
      </xdr:blipFill>
      <xdr:spPr>
        <a:xfrm>
          <a:off x="1596388" y="6480325"/>
          <a:ext cx="185646" cy="566475"/>
        </a:xfrm>
        <a:prstGeom prst="rect">
          <a:avLst/>
        </a:prstGeom>
      </xdr:spPr>
    </xdr:pic>
    <xdr:clientData/>
  </xdr:twoCellAnchor>
  <xdr:twoCellAnchor editAs="oneCell">
    <xdr:from>
      <xdr:col>2</xdr:col>
      <xdr:colOff>125752</xdr:colOff>
      <xdr:row>32</xdr:row>
      <xdr:rowOff>50950</xdr:rowOff>
    </xdr:from>
    <xdr:to>
      <xdr:col>3</xdr:col>
      <xdr:colOff>89148</xdr:colOff>
      <xdr:row>35</xdr:row>
      <xdr:rowOff>17350</xdr:rowOff>
    </xdr:to>
    <xdr:pic>
      <xdr:nvPicPr>
        <xdr:cNvPr id="40" name="table">
          <a:extLst>
            <a:ext uri="{FF2B5EF4-FFF2-40B4-BE49-F238E27FC236}">
              <a16:creationId xmlns:a16="http://schemas.microsoft.com/office/drawing/2014/main" id="{C3A73617-6628-4BA3-BAD3-57648A9B009B}"/>
            </a:ext>
          </a:extLst>
        </xdr:cNvPr>
        <xdr:cNvPicPr>
          <a:picLocks noChangeAspect="1"/>
        </xdr:cNvPicPr>
      </xdr:nvPicPr>
      <xdr:blipFill>
        <a:blip xmlns:r="http://schemas.openxmlformats.org/officeDocument/2006/relationships" r:embed="rId18"/>
        <a:stretch>
          <a:fillRect/>
        </a:stretch>
      </xdr:blipFill>
      <xdr:spPr>
        <a:xfrm>
          <a:off x="1802152" y="6480325"/>
          <a:ext cx="182471" cy="566475"/>
        </a:xfrm>
        <a:prstGeom prst="rect">
          <a:avLst/>
        </a:prstGeom>
      </xdr:spPr>
    </xdr:pic>
    <xdr:clientData/>
  </xdr:twoCellAnchor>
  <xdr:twoCellAnchor editAs="oneCell">
    <xdr:from>
      <xdr:col>3</xdr:col>
      <xdr:colOff>109266</xdr:colOff>
      <xdr:row>32</xdr:row>
      <xdr:rowOff>50950</xdr:rowOff>
    </xdr:from>
    <xdr:to>
      <xdr:col>3</xdr:col>
      <xdr:colOff>294912</xdr:colOff>
      <xdr:row>35</xdr:row>
      <xdr:rowOff>17350</xdr:rowOff>
    </xdr:to>
    <xdr:pic>
      <xdr:nvPicPr>
        <xdr:cNvPr id="41" name="table">
          <a:extLst>
            <a:ext uri="{FF2B5EF4-FFF2-40B4-BE49-F238E27FC236}">
              <a16:creationId xmlns:a16="http://schemas.microsoft.com/office/drawing/2014/main" id="{C1BDACC7-E747-42E1-B674-D86E85E32B5A}"/>
            </a:ext>
          </a:extLst>
        </xdr:cNvPr>
        <xdr:cNvPicPr>
          <a:picLocks noChangeAspect="1"/>
        </xdr:cNvPicPr>
      </xdr:nvPicPr>
      <xdr:blipFill>
        <a:blip xmlns:r="http://schemas.openxmlformats.org/officeDocument/2006/relationships" r:embed="rId19"/>
        <a:stretch>
          <a:fillRect/>
        </a:stretch>
      </xdr:blipFill>
      <xdr:spPr>
        <a:xfrm>
          <a:off x="2004741" y="6480325"/>
          <a:ext cx="185646" cy="566475"/>
        </a:xfrm>
        <a:prstGeom prst="rect">
          <a:avLst/>
        </a:prstGeom>
      </xdr:spPr>
    </xdr:pic>
    <xdr:clientData/>
  </xdr:twoCellAnchor>
  <xdr:twoCellAnchor>
    <xdr:from>
      <xdr:col>1</xdr:col>
      <xdr:colOff>782919</xdr:colOff>
      <xdr:row>35</xdr:row>
      <xdr:rowOff>36634</xdr:rowOff>
    </xdr:from>
    <xdr:to>
      <xdr:col>2</xdr:col>
      <xdr:colOff>78704</xdr:colOff>
      <xdr:row>35</xdr:row>
      <xdr:rowOff>175133</xdr:rowOff>
    </xdr:to>
    <xdr:sp macro="" textlink="">
      <xdr:nvSpPr>
        <xdr:cNvPr id="42" name="TextBox 67">
          <a:extLst>
            <a:ext uri="{FF2B5EF4-FFF2-40B4-BE49-F238E27FC236}">
              <a16:creationId xmlns:a16="http://schemas.microsoft.com/office/drawing/2014/main" id="{7D20B86B-2F84-4768-9791-4D57D41D01E4}"/>
            </a:ext>
          </a:extLst>
        </xdr:cNvPr>
        <xdr:cNvSpPr txBox="1"/>
      </xdr:nvSpPr>
      <xdr:spPr>
        <a:xfrm>
          <a:off x="1621119" y="7066084"/>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147873</xdr:colOff>
      <xdr:row>35</xdr:row>
      <xdr:rowOff>36634</xdr:rowOff>
    </xdr:from>
    <xdr:to>
      <xdr:col>3</xdr:col>
      <xdr:colOff>79972</xdr:colOff>
      <xdr:row>35</xdr:row>
      <xdr:rowOff>175133</xdr:rowOff>
    </xdr:to>
    <xdr:sp macro="" textlink="">
      <xdr:nvSpPr>
        <xdr:cNvPr id="43" name="TextBox 68">
          <a:extLst>
            <a:ext uri="{FF2B5EF4-FFF2-40B4-BE49-F238E27FC236}">
              <a16:creationId xmlns:a16="http://schemas.microsoft.com/office/drawing/2014/main" id="{3BE8F294-8762-4D73-B678-0D787142A716}"/>
            </a:ext>
          </a:extLst>
        </xdr:cNvPr>
        <xdr:cNvSpPr txBox="1"/>
      </xdr:nvSpPr>
      <xdr:spPr>
        <a:xfrm>
          <a:off x="1824273" y="7066084"/>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111037</xdr:colOff>
      <xdr:row>35</xdr:row>
      <xdr:rowOff>36634</xdr:rowOff>
    </xdr:from>
    <xdr:to>
      <xdr:col>3</xdr:col>
      <xdr:colOff>285797</xdr:colOff>
      <xdr:row>35</xdr:row>
      <xdr:rowOff>175133</xdr:rowOff>
    </xdr:to>
    <xdr:sp macro="" textlink="">
      <xdr:nvSpPr>
        <xdr:cNvPr id="44" name="TextBox 69">
          <a:extLst>
            <a:ext uri="{FF2B5EF4-FFF2-40B4-BE49-F238E27FC236}">
              <a16:creationId xmlns:a16="http://schemas.microsoft.com/office/drawing/2014/main" id="{F0AB005D-6F27-48FC-A014-E51951E8351D}"/>
            </a:ext>
          </a:extLst>
        </xdr:cNvPr>
        <xdr:cNvSpPr txBox="1"/>
      </xdr:nvSpPr>
      <xdr:spPr>
        <a:xfrm>
          <a:off x="2006512" y="7066084"/>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312099</xdr:colOff>
      <xdr:row>35</xdr:row>
      <xdr:rowOff>36634</xdr:rowOff>
    </xdr:from>
    <xdr:to>
      <xdr:col>3</xdr:col>
      <xdr:colOff>497744</xdr:colOff>
      <xdr:row>35</xdr:row>
      <xdr:rowOff>175133</xdr:rowOff>
    </xdr:to>
    <xdr:sp macro="" textlink="">
      <xdr:nvSpPr>
        <xdr:cNvPr id="45" name="TextBox 70">
          <a:extLst>
            <a:ext uri="{FF2B5EF4-FFF2-40B4-BE49-F238E27FC236}">
              <a16:creationId xmlns:a16="http://schemas.microsoft.com/office/drawing/2014/main" id="{288B37A8-B2E1-438F-99D8-0ECC11A4F796}"/>
            </a:ext>
          </a:extLst>
        </xdr:cNvPr>
        <xdr:cNvSpPr txBox="1"/>
      </xdr:nvSpPr>
      <xdr:spPr>
        <a:xfrm>
          <a:off x="2207574" y="7066084"/>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315029</xdr:colOff>
      <xdr:row>32</xdr:row>
      <xdr:rowOff>50950</xdr:rowOff>
    </xdr:from>
    <xdr:to>
      <xdr:col>3</xdr:col>
      <xdr:colOff>500675</xdr:colOff>
      <xdr:row>35</xdr:row>
      <xdr:rowOff>17350</xdr:rowOff>
    </xdr:to>
    <xdr:pic>
      <xdr:nvPicPr>
        <xdr:cNvPr id="46" name="table">
          <a:extLst>
            <a:ext uri="{FF2B5EF4-FFF2-40B4-BE49-F238E27FC236}">
              <a16:creationId xmlns:a16="http://schemas.microsoft.com/office/drawing/2014/main" id="{9F9B4A8D-1224-4B75-ADA3-2780D6DAFB2D}"/>
            </a:ext>
          </a:extLst>
        </xdr:cNvPr>
        <xdr:cNvPicPr>
          <a:picLocks noChangeAspect="1"/>
        </xdr:cNvPicPr>
      </xdr:nvPicPr>
      <xdr:blipFill>
        <a:blip xmlns:r="http://schemas.openxmlformats.org/officeDocument/2006/relationships" r:embed="rId20"/>
        <a:stretch>
          <a:fillRect/>
        </a:stretch>
      </xdr:blipFill>
      <xdr:spPr>
        <a:xfrm>
          <a:off x="2210504" y="6480325"/>
          <a:ext cx="185646" cy="566475"/>
        </a:xfrm>
        <a:prstGeom prst="rect">
          <a:avLst/>
        </a:prstGeom>
      </xdr:spPr>
    </xdr:pic>
    <xdr:clientData/>
  </xdr:twoCellAnchor>
  <xdr:twoCellAnchor>
    <xdr:from>
      <xdr:col>1</xdr:col>
      <xdr:colOff>0</xdr:colOff>
      <xdr:row>29</xdr:row>
      <xdr:rowOff>70263</xdr:rowOff>
    </xdr:from>
    <xdr:to>
      <xdr:col>1</xdr:col>
      <xdr:colOff>797013</xdr:colOff>
      <xdr:row>30</xdr:row>
      <xdr:rowOff>97895</xdr:rowOff>
    </xdr:to>
    <xdr:sp macro="" textlink="">
      <xdr:nvSpPr>
        <xdr:cNvPr id="47" name="TextBox 80">
          <a:extLst>
            <a:ext uri="{FF2B5EF4-FFF2-40B4-BE49-F238E27FC236}">
              <a16:creationId xmlns:a16="http://schemas.microsoft.com/office/drawing/2014/main" id="{86CCA681-A835-48EA-A340-EF172AEFCBA0}"/>
            </a:ext>
          </a:extLst>
        </xdr:cNvPr>
        <xdr:cNvSpPr txBox="1"/>
      </xdr:nvSpPr>
      <xdr:spPr>
        <a:xfrm>
          <a:off x="838200" y="5985288"/>
          <a:ext cx="79701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Not initiated</a:t>
          </a:r>
          <a:endParaRPr lang="en-US" sz="900"/>
        </a:p>
      </xdr:txBody>
    </xdr:sp>
    <xdr:clientData/>
  </xdr:twoCellAnchor>
  <xdr:twoCellAnchor>
    <xdr:from>
      <xdr:col>1</xdr:col>
      <xdr:colOff>0</xdr:colOff>
      <xdr:row>28</xdr:row>
      <xdr:rowOff>107988</xdr:rowOff>
    </xdr:from>
    <xdr:to>
      <xdr:col>1</xdr:col>
      <xdr:colOff>593432</xdr:colOff>
      <xdr:row>29</xdr:row>
      <xdr:rowOff>135620</xdr:rowOff>
    </xdr:to>
    <xdr:sp macro="" textlink="">
      <xdr:nvSpPr>
        <xdr:cNvPr id="48" name="TextBox 81">
          <a:extLst>
            <a:ext uri="{FF2B5EF4-FFF2-40B4-BE49-F238E27FC236}">
              <a16:creationId xmlns:a16="http://schemas.microsoft.com/office/drawing/2014/main" id="{F87319C4-53A0-40B2-9C1E-6B9D002E01B1}"/>
            </a:ext>
          </a:extLst>
        </xdr:cNvPr>
        <xdr:cNvSpPr txBox="1"/>
      </xdr:nvSpPr>
      <xdr:spPr>
        <a:xfrm>
          <a:off x="838200" y="5822988"/>
          <a:ext cx="593432"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Initiated</a:t>
          </a:r>
          <a:endParaRPr lang="en-US" sz="900"/>
        </a:p>
      </xdr:txBody>
    </xdr:sp>
    <xdr:clientData/>
  </xdr:twoCellAnchor>
  <xdr:twoCellAnchor>
    <xdr:from>
      <xdr:col>1</xdr:col>
      <xdr:colOff>0</xdr:colOff>
      <xdr:row>27</xdr:row>
      <xdr:rowOff>150475</xdr:rowOff>
    </xdr:from>
    <xdr:to>
      <xdr:col>1</xdr:col>
      <xdr:colOff>785793</xdr:colOff>
      <xdr:row>28</xdr:row>
      <xdr:rowOff>178107</xdr:rowOff>
    </xdr:to>
    <xdr:sp macro="" textlink="">
      <xdr:nvSpPr>
        <xdr:cNvPr id="49" name="TextBox 82">
          <a:extLst>
            <a:ext uri="{FF2B5EF4-FFF2-40B4-BE49-F238E27FC236}">
              <a16:creationId xmlns:a16="http://schemas.microsoft.com/office/drawing/2014/main" id="{6DA25B0A-CE6C-41A5-AF40-727B643B8646}"/>
            </a:ext>
          </a:extLst>
        </xdr:cNvPr>
        <xdr:cNvSpPr txBox="1"/>
      </xdr:nvSpPr>
      <xdr:spPr>
        <a:xfrm>
          <a:off x="838200" y="5665450"/>
          <a:ext cx="78579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Approaches</a:t>
          </a:r>
          <a:endParaRPr lang="en-US" sz="900"/>
        </a:p>
      </xdr:txBody>
    </xdr:sp>
    <xdr:clientData/>
  </xdr:twoCellAnchor>
  <xdr:twoCellAnchor>
    <xdr:from>
      <xdr:col>1</xdr:col>
      <xdr:colOff>0</xdr:colOff>
      <xdr:row>27</xdr:row>
      <xdr:rowOff>0</xdr:rowOff>
    </xdr:from>
    <xdr:to>
      <xdr:col>1</xdr:col>
      <xdr:colOff>490840</xdr:colOff>
      <xdr:row>28</xdr:row>
      <xdr:rowOff>27632</xdr:rowOff>
    </xdr:to>
    <xdr:sp macro="" textlink="">
      <xdr:nvSpPr>
        <xdr:cNvPr id="50" name="TextBox 83">
          <a:extLst>
            <a:ext uri="{FF2B5EF4-FFF2-40B4-BE49-F238E27FC236}">
              <a16:creationId xmlns:a16="http://schemas.microsoft.com/office/drawing/2014/main" id="{04FCD75F-F5A5-4F22-9E4E-89726D14C8F8}"/>
            </a:ext>
          </a:extLst>
        </xdr:cNvPr>
        <xdr:cNvSpPr txBox="1"/>
      </xdr:nvSpPr>
      <xdr:spPr>
        <a:xfrm>
          <a:off x="838200" y="5514975"/>
          <a:ext cx="490840"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Meets</a:t>
          </a:r>
          <a:endParaRPr lang="en-US" sz="9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70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3271ECD-AA2C-4AF0-B3F2-B910E4C461FC}">
  <we:reference id="WA200009404" version="1.0.0.8" store="Omex" storeType="OMEX"/>
  <we:alternateReferences>
    <we:reference id="WA200009404" version="1.0.0.8" store="WA200009404" storeType="OMEX"/>
  </we:alternateReferences>
  <we:properties>
    <we:property name="Office.AutoShowTaskpaneWithDocument" value="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99"/>
  <sheetViews>
    <sheetView workbookViewId="0">
      <selection activeCell="B7" sqref="B7"/>
    </sheetView>
  </sheetViews>
  <sheetFormatPr defaultColWidth="11.25" defaultRowHeight="15" customHeight="1"/>
  <cols>
    <col min="1" max="1" width="26" customWidth="1"/>
    <col min="2" max="2" width="20.25" customWidth="1"/>
    <col min="3" max="3" width="8.5" customWidth="1"/>
    <col min="4" max="4" width="12.875" customWidth="1"/>
    <col min="5" max="5" width="24.75" customWidth="1"/>
    <col min="6" max="25" width="8.5" customWidth="1"/>
  </cols>
  <sheetData>
    <row r="1" spans="1:5" ht="15" customHeight="1">
      <c r="A1" s="502" t="s">
        <v>0</v>
      </c>
      <c r="B1" s="503"/>
      <c r="D1" s="504" t="s">
        <v>1</v>
      </c>
      <c r="E1" s="503"/>
    </row>
    <row r="2" spans="1:5" ht="15" customHeight="1">
      <c r="A2" s="1" t="s">
        <v>2</v>
      </c>
      <c r="B2" s="1" t="s">
        <v>3</v>
      </c>
      <c r="D2" s="1" t="s">
        <v>2</v>
      </c>
      <c r="E2" s="2" t="s">
        <v>3</v>
      </c>
    </row>
    <row r="3" spans="1:5" ht="15" customHeight="1">
      <c r="A3" s="3" t="s">
        <v>4</v>
      </c>
      <c r="B3" s="505">
        <f>SUM(B13+B24)</f>
        <v>41917292.996400006</v>
      </c>
      <c r="D3" s="3" t="s">
        <v>4</v>
      </c>
      <c r="E3" s="506"/>
    </row>
    <row r="4" spans="1:5" ht="15" customHeight="1">
      <c r="A4" s="3" t="s">
        <v>5</v>
      </c>
      <c r="B4" s="507">
        <f>SUM(B14,B15,B25,B34)</f>
        <v>46895999.840000004</v>
      </c>
      <c r="D4" s="3" t="s">
        <v>5</v>
      </c>
      <c r="E4" s="506"/>
    </row>
    <row r="5" spans="1:5" ht="15" customHeight="1">
      <c r="A5" s="3" t="s">
        <v>6</v>
      </c>
      <c r="B5" s="508">
        <f>SUM(B16+B26+B35)</f>
        <v>16231707</v>
      </c>
      <c r="D5" s="3" t="s">
        <v>6</v>
      </c>
      <c r="E5" s="506">
        <f>SUM(E16+E26+E35)</f>
        <v>0</v>
      </c>
    </row>
    <row r="6" spans="1:5" ht="15" customHeight="1">
      <c r="A6" s="3" t="s">
        <v>7</v>
      </c>
      <c r="B6" s="508">
        <f>SUM(B17+B27)</f>
        <v>10000000</v>
      </c>
      <c r="D6" s="3" t="s">
        <v>7</v>
      </c>
      <c r="E6" s="506">
        <f>SUM(E17+E27)</f>
        <v>0</v>
      </c>
    </row>
    <row r="7" spans="1:5" ht="15" customHeight="1">
      <c r="A7" s="3" t="s">
        <v>8</v>
      </c>
      <c r="B7" s="508">
        <f>B18</f>
        <v>13690000</v>
      </c>
      <c r="D7" s="3" t="s">
        <v>8</v>
      </c>
      <c r="E7" s="506">
        <v>0</v>
      </c>
    </row>
    <row r="8" spans="1:5" ht="15" customHeight="1">
      <c r="A8" s="3" t="s">
        <v>9</v>
      </c>
      <c r="B8" s="508">
        <f>SUM(B3:B7)</f>
        <v>128734999.8364</v>
      </c>
      <c r="D8" s="3" t="s">
        <v>9</v>
      </c>
      <c r="E8" s="506">
        <f>SUM(E3:E7)</f>
        <v>0</v>
      </c>
    </row>
    <row r="9" spans="1:5" ht="15" customHeight="1">
      <c r="E9" s="4"/>
    </row>
    <row r="10" spans="1:5" ht="15" customHeight="1">
      <c r="E10" s="4"/>
    </row>
    <row r="11" spans="1:5" ht="15" customHeight="1">
      <c r="A11" s="502" t="s">
        <v>10</v>
      </c>
      <c r="B11" s="503"/>
      <c r="D11" s="504" t="s">
        <v>11</v>
      </c>
      <c r="E11" s="503"/>
    </row>
    <row r="12" spans="1:5" ht="15" customHeight="1">
      <c r="A12" s="1" t="s">
        <v>2</v>
      </c>
      <c r="B12" s="1" t="s">
        <v>3</v>
      </c>
      <c r="D12" s="1" t="s">
        <v>2</v>
      </c>
      <c r="E12" s="2" t="s">
        <v>3</v>
      </c>
    </row>
    <row r="13" spans="1:5" ht="15" customHeight="1">
      <c r="A13" s="3" t="s">
        <v>4</v>
      </c>
      <c r="B13" s="508">
        <f>'Tab 2 Programme Portfolio'!B54</f>
        <v>39358960.560000002</v>
      </c>
      <c r="D13" s="3" t="s">
        <v>4</v>
      </c>
      <c r="E13" s="506"/>
    </row>
    <row r="14" spans="1:5" ht="15" customHeight="1">
      <c r="A14" s="3" t="s">
        <v>5</v>
      </c>
      <c r="B14" s="5">
        <v>39552915</v>
      </c>
      <c r="D14" s="3" t="s">
        <v>5</v>
      </c>
      <c r="E14" s="506"/>
    </row>
    <row r="15" spans="1:5" ht="15" customHeight="1">
      <c r="A15" s="3" t="s">
        <v>12</v>
      </c>
      <c r="B15" s="6">
        <f>8%*42992299</f>
        <v>3439383.92</v>
      </c>
      <c r="D15" s="3" t="s">
        <v>5</v>
      </c>
      <c r="E15" s="506"/>
    </row>
    <row r="16" spans="1:5" ht="15" customHeight="1">
      <c r="A16" s="3" t="s">
        <v>6</v>
      </c>
      <c r="B16" s="508">
        <v>14222121.27</v>
      </c>
      <c r="D16" s="3" t="s">
        <v>6</v>
      </c>
      <c r="E16" s="506">
        <f>'Tab 2 Programme Portfolio'!E56</f>
        <v>0</v>
      </c>
    </row>
    <row r="17" spans="1:5" ht="15" customHeight="1">
      <c r="A17" s="3" t="s">
        <v>7</v>
      </c>
      <c r="B17" s="508">
        <f>'Tab 2 Programme Portfolio'!B57</f>
        <v>10000000</v>
      </c>
      <c r="D17" s="3" t="s">
        <v>7</v>
      </c>
      <c r="E17" s="506">
        <f>'Tab 2 Programme Portfolio'!E57</f>
        <v>0</v>
      </c>
    </row>
    <row r="18" spans="1:5" ht="15" customHeight="1">
      <c r="A18" s="3" t="s">
        <v>8</v>
      </c>
      <c r="B18" s="508">
        <f>'Tab 2 Programme Portfolio'!B58</f>
        <v>13690000</v>
      </c>
      <c r="D18" s="3" t="s">
        <v>8</v>
      </c>
      <c r="E18" s="506">
        <f>'Tab 2 Programme Portfolio'!E58</f>
        <v>0</v>
      </c>
    </row>
    <row r="19" spans="1:5" ht="15" customHeight="1">
      <c r="A19" s="3" t="s">
        <v>9</v>
      </c>
      <c r="B19" s="508">
        <f>SUM(B13:B18)</f>
        <v>120263380.75</v>
      </c>
      <c r="D19" s="3" t="s">
        <v>9</v>
      </c>
      <c r="E19" s="506">
        <f>SUM(E13:E18)</f>
        <v>0</v>
      </c>
    </row>
    <row r="20" spans="1:5" ht="15" customHeight="1">
      <c r="E20" s="4"/>
    </row>
    <row r="21" spans="1:5" ht="15" customHeight="1">
      <c r="E21" s="4"/>
    </row>
    <row r="22" spans="1:5" ht="15" customHeight="1">
      <c r="A22" s="502" t="s">
        <v>13</v>
      </c>
      <c r="B22" s="503"/>
      <c r="D22" s="504" t="s">
        <v>14</v>
      </c>
      <c r="E22" s="503"/>
    </row>
    <row r="23" spans="1:5" ht="15" customHeight="1">
      <c r="A23" s="1" t="s">
        <v>2</v>
      </c>
      <c r="B23" s="1" t="s">
        <v>3</v>
      </c>
      <c r="D23" s="1" t="s">
        <v>2</v>
      </c>
      <c r="E23" s="2" t="s">
        <v>3</v>
      </c>
    </row>
    <row r="24" spans="1:5" ht="15" customHeight="1">
      <c r="A24" s="3" t="s">
        <v>4</v>
      </c>
      <c r="B24" s="508">
        <f>B13*0.065</f>
        <v>2558332.4364000005</v>
      </c>
      <c r="D24" s="3" t="s">
        <v>4</v>
      </c>
      <c r="E24" s="506">
        <v>0</v>
      </c>
    </row>
    <row r="25" spans="1:5" ht="15" customHeight="1">
      <c r="A25" s="3" t="s">
        <v>15</v>
      </c>
      <c r="B25" s="6">
        <f>8%*42992299</f>
        <v>3439383.92</v>
      </c>
      <c r="D25" s="3" t="s">
        <v>15</v>
      </c>
      <c r="E25" s="506"/>
    </row>
    <row r="26" spans="1:5" ht="15" customHeight="1">
      <c r="A26" s="3" t="s">
        <v>6</v>
      </c>
      <c r="B26" s="7">
        <v>1848875.76</v>
      </c>
      <c r="D26" s="3" t="s">
        <v>6</v>
      </c>
      <c r="E26" s="506">
        <v>0</v>
      </c>
    </row>
    <row r="27" spans="1:5" ht="15" customHeight="1">
      <c r="A27" s="3" t="s">
        <v>7</v>
      </c>
      <c r="B27" s="508">
        <v>0</v>
      </c>
      <c r="D27" s="3" t="s">
        <v>7</v>
      </c>
      <c r="E27" s="506">
        <v>0</v>
      </c>
    </row>
    <row r="28" spans="1:5" ht="15" customHeight="1">
      <c r="A28" s="3" t="s">
        <v>8</v>
      </c>
      <c r="B28" s="508"/>
      <c r="D28" s="3" t="s">
        <v>8</v>
      </c>
      <c r="E28" s="506">
        <v>0</v>
      </c>
    </row>
    <row r="29" spans="1:5" ht="15" customHeight="1">
      <c r="A29" s="3" t="s">
        <v>9</v>
      </c>
      <c r="B29" s="508">
        <f>SUM(B24:B28)</f>
        <v>7846592.1163999997</v>
      </c>
      <c r="D29" s="3" t="s">
        <v>9</v>
      </c>
      <c r="E29" s="506">
        <f>SUM(E24:E28)</f>
        <v>0</v>
      </c>
    </row>
    <row r="30" spans="1:5" ht="15" customHeight="1">
      <c r="E30" s="4"/>
    </row>
    <row r="31" spans="1:5" ht="15" customHeight="1">
      <c r="E31" s="4"/>
    </row>
    <row r="32" spans="1:5" ht="15.75">
      <c r="A32" s="502" t="s">
        <v>16</v>
      </c>
      <c r="B32" s="503"/>
      <c r="D32" s="504" t="s">
        <v>17</v>
      </c>
      <c r="E32" s="503"/>
    </row>
    <row r="33" spans="1:5" ht="15.75">
      <c r="A33" s="1" t="s">
        <v>2</v>
      </c>
      <c r="B33" s="1" t="s">
        <v>3</v>
      </c>
      <c r="D33" s="1" t="s">
        <v>2</v>
      </c>
      <c r="E33" s="2" t="s">
        <v>3</v>
      </c>
    </row>
    <row r="34" spans="1:5" ht="15.75">
      <c r="A34" s="3" t="s">
        <v>5</v>
      </c>
      <c r="B34" s="8">
        <v>464317</v>
      </c>
      <c r="D34" s="3" t="s">
        <v>5</v>
      </c>
      <c r="E34" s="506">
        <v>0</v>
      </c>
    </row>
    <row r="35" spans="1:5" ht="15.75">
      <c r="A35" s="3" t="s">
        <v>6</v>
      </c>
      <c r="B35" s="7">
        <v>160709.97</v>
      </c>
      <c r="D35" s="3" t="s">
        <v>6</v>
      </c>
      <c r="E35" s="506">
        <v>0</v>
      </c>
    </row>
    <row r="36" spans="1:5" ht="15.75">
      <c r="A36" s="3" t="s">
        <v>9</v>
      </c>
      <c r="B36" s="508">
        <f>SUM(B34:B35)</f>
        <v>625026.97</v>
      </c>
      <c r="D36" s="3" t="s">
        <v>9</v>
      </c>
      <c r="E36" s="506">
        <f>SUM(E34:E35)</f>
        <v>0</v>
      </c>
    </row>
    <row r="37" spans="1:5" ht="15.75">
      <c r="E37" s="4"/>
    </row>
    <row r="38" spans="1:5" ht="15.75">
      <c r="E38" s="4"/>
    </row>
    <row r="39" spans="1:5" ht="15.75">
      <c r="A39" s="427" t="s">
        <v>18</v>
      </c>
      <c r="B39" s="503"/>
      <c r="E39" s="4"/>
    </row>
    <row r="40" spans="1:5" ht="15.75">
      <c r="E40" s="4"/>
    </row>
    <row r="41" spans="1:5" ht="15.75">
      <c r="E41" s="4"/>
    </row>
    <row r="42" spans="1:5" ht="15.75">
      <c r="E42" s="4"/>
    </row>
    <row r="43" spans="1:5" ht="15.75">
      <c r="E43" s="4"/>
    </row>
    <row r="44" spans="1:5" ht="15.75">
      <c r="E44" s="4"/>
    </row>
    <row r="45" spans="1:5" ht="15.75">
      <c r="E45" s="4"/>
    </row>
    <row r="46" spans="1:5" ht="15.75">
      <c r="E46" s="4"/>
    </row>
    <row r="47" spans="1:5" ht="15.75">
      <c r="E47" s="4"/>
    </row>
    <row r="48" spans="1:5" ht="15.75">
      <c r="E48" s="4"/>
    </row>
    <row r="49" spans="5:5" ht="15.75">
      <c r="E49" s="4"/>
    </row>
    <row r="50" spans="5:5" ht="15.75">
      <c r="E50" s="4"/>
    </row>
    <row r="51" spans="5:5" ht="15.75">
      <c r="E51" s="4"/>
    </row>
    <row r="52" spans="5:5" ht="15.75">
      <c r="E52" s="4"/>
    </row>
    <row r="53" spans="5:5" ht="15.75">
      <c r="E53" s="4"/>
    </row>
    <row r="54" spans="5:5" ht="15.75">
      <c r="E54" s="4"/>
    </row>
    <row r="55" spans="5:5" ht="15.75">
      <c r="E55" s="4"/>
    </row>
    <row r="56" spans="5:5" ht="15.75">
      <c r="E56" s="4"/>
    </row>
    <row r="57" spans="5:5" ht="15.75">
      <c r="E57" s="4"/>
    </row>
    <row r="58" spans="5:5" ht="15.75">
      <c r="E58" s="4"/>
    </row>
    <row r="59" spans="5:5" ht="15.75">
      <c r="E59" s="4"/>
    </row>
    <row r="60" spans="5:5" ht="15.75">
      <c r="E60" s="4"/>
    </row>
    <row r="61" spans="5:5" ht="15.75">
      <c r="E61" s="4"/>
    </row>
    <row r="62" spans="5:5" ht="15.75">
      <c r="E62" s="4"/>
    </row>
    <row r="63" spans="5:5" ht="15.75">
      <c r="E63" s="4"/>
    </row>
    <row r="64" spans="5:5" ht="15.75">
      <c r="E64" s="4"/>
    </row>
    <row r="65" spans="5:5" ht="15.75">
      <c r="E65" s="4"/>
    </row>
    <row r="66" spans="5:5" ht="15.75">
      <c r="E66" s="4"/>
    </row>
    <row r="67" spans="5:5" ht="15.75">
      <c r="E67" s="4"/>
    </row>
    <row r="68" spans="5:5" ht="15.75">
      <c r="E68" s="4"/>
    </row>
    <row r="69" spans="5:5" ht="15.75">
      <c r="E69" s="4"/>
    </row>
    <row r="70" spans="5:5" ht="15.75">
      <c r="E70" s="4"/>
    </row>
    <row r="71" spans="5:5" ht="15.75">
      <c r="E71" s="4"/>
    </row>
    <row r="72" spans="5:5" ht="15.75">
      <c r="E72" s="4"/>
    </row>
    <row r="73" spans="5:5" ht="15.75">
      <c r="E73" s="4"/>
    </row>
    <row r="74" spans="5:5" ht="15.75">
      <c r="E74" s="4"/>
    </row>
    <row r="75" spans="5:5" ht="15.75">
      <c r="E75" s="4"/>
    </row>
    <row r="76" spans="5:5" ht="15.75">
      <c r="E76" s="4"/>
    </row>
    <row r="77" spans="5:5" ht="15.75">
      <c r="E77" s="4"/>
    </row>
    <row r="78" spans="5:5" ht="15.75">
      <c r="E78" s="4"/>
    </row>
    <row r="79" spans="5:5" ht="15.75">
      <c r="E79" s="4"/>
    </row>
    <row r="80" spans="5:5" ht="15.75">
      <c r="E80" s="4"/>
    </row>
    <row r="81" spans="5:5" ht="15.75">
      <c r="E81" s="4"/>
    </row>
    <row r="82" spans="5:5" ht="15.75">
      <c r="E82" s="4"/>
    </row>
    <row r="83" spans="5:5" ht="15.75">
      <c r="E83" s="4"/>
    </row>
    <row r="84" spans="5:5" ht="15.75">
      <c r="E84" s="4"/>
    </row>
    <row r="85" spans="5:5" ht="15.75">
      <c r="E85" s="4"/>
    </row>
    <row r="86" spans="5:5" ht="15.75">
      <c r="E86" s="4"/>
    </row>
    <row r="87" spans="5:5" ht="15.75">
      <c r="E87" s="4"/>
    </row>
    <row r="88" spans="5:5" ht="15.75">
      <c r="E88" s="4"/>
    </row>
    <row r="89" spans="5:5" ht="15.75">
      <c r="E89" s="4"/>
    </row>
    <row r="90" spans="5:5" ht="15.75">
      <c r="E90" s="4"/>
    </row>
    <row r="91" spans="5:5" ht="15.75">
      <c r="E91" s="4"/>
    </row>
    <row r="92" spans="5:5" ht="15.75">
      <c r="E92" s="4"/>
    </row>
    <row r="93" spans="5:5" ht="15.75">
      <c r="E93" s="4"/>
    </row>
    <row r="94" spans="5:5" ht="15.75">
      <c r="E94" s="4"/>
    </row>
    <row r="95" spans="5:5" ht="15.75">
      <c r="E95" s="4"/>
    </row>
    <row r="96" spans="5:5" ht="15.75">
      <c r="E96" s="4"/>
    </row>
    <row r="97" spans="5:5" ht="15.75">
      <c r="E97" s="4"/>
    </row>
    <row r="98" spans="5:5" ht="15.75">
      <c r="E98" s="4"/>
    </row>
    <row r="99" spans="5:5" ht="15.75">
      <c r="E99" s="4"/>
    </row>
    <row r="100" spans="5:5" ht="15.75">
      <c r="E100" s="4"/>
    </row>
    <row r="101" spans="5:5" ht="15.75">
      <c r="E101" s="4"/>
    </row>
    <row r="102" spans="5:5" ht="15.75">
      <c r="E102" s="4"/>
    </row>
    <row r="103" spans="5:5" ht="15.75">
      <c r="E103" s="4"/>
    </row>
    <row r="104" spans="5:5" ht="15.75">
      <c r="E104" s="4"/>
    </row>
    <row r="105" spans="5:5" ht="15.75">
      <c r="E105" s="4"/>
    </row>
    <row r="106" spans="5:5" ht="15.75">
      <c r="E106" s="4"/>
    </row>
    <row r="107" spans="5:5" ht="15.75">
      <c r="E107" s="4"/>
    </row>
    <row r="108" spans="5:5" ht="15.75">
      <c r="E108" s="4"/>
    </row>
    <row r="109" spans="5:5" ht="15.75">
      <c r="E109" s="4"/>
    </row>
    <row r="110" spans="5:5" ht="15.75">
      <c r="E110" s="4"/>
    </row>
    <row r="111" spans="5:5" ht="15.75">
      <c r="E111" s="4"/>
    </row>
    <row r="112" spans="5:5" ht="15.75">
      <c r="E112" s="4"/>
    </row>
    <row r="113" spans="5:5" ht="15.75">
      <c r="E113" s="4"/>
    </row>
    <row r="114" spans="5:5" ht="15.75">
      <c r="E114" s="4"/>
    </row>
    <row r="115" spans="5:5" ht="15.75">
      <c r="E115" s="4"/>
    </row>
    <row r="116" spans="5:5" ht="15.75">
      <c r="E116" s="4"/>
    </row>
    <row r="117" spans="5:5" ht="15.75">
      <c r="E117" s="4"/>
    </row>
    <row r="118" spans="5:5" ht="15.75">
      <c r="E118" s="4"/>
    </row>
    <row r="119" spans="5:5" ht="15.75">
      <c r="E119" s="4"/>
    </row>
    <row r="120" spans="5:5" ht="15.75">
      <c r="E120" s="4"/>
    </row>
    <row r="121" spans="5:5" ht="15.75">
      <c r="E121" s="4"/>
    </row>
    <row r="122" spans="5:5" ht="15.75">
      <c r="E122" s="4"/>
    </row>
    <row r="123" spans="5:5" ht="15.75">
      <c r="E123" s="4"/>
    </row>
    <row r="124" spans="5:5" ht="15.75">
      <c r="E124" s="4"/>
    </row>
    <row r="125" spans="5:5" ht="15.75">
      <c r="E125" s="4"/>
    </row>
    <row r="126" spans="5:5" ht="15.75">
      <c r="E126" s="4"/>
    </row>
    <row r="127" spans="5:5" ht="15.75">
      <c r="E127" s="4"/>
    </row>
    <row r="128" spans="5:5" ht="15.75">
      <c r="E128" s="4"/>
    </row>
    <row r="129" spans="5:5" ht="15.75">
      <c r="E129" s="4"/>
    </row>
    <row r="130" spans="5:5" ht="15.75">
      <c r="E130" s="4"/>
    </row>
    <row r="131" spans="5:5" ht="15.75">
      <c r="E131" s="4"/>
    </row>
    <row r="132" spans="5:5" ht="15.75">
      <c r="E132" s="4"/>
    </row>
    <row r="133" spans="5:5" ht="15.75">
      <c r="E133" s="4"/>
    </row>
    <row r="134" spans="5:5" ht="15.75">
      <c r="E134" s="4"/>
    </row>
    <row r="135" spans="5:5" ht="15.75">
      <c r="E135" s="4"/>
    </row>
    <row r="136" spans="5:5" ht="15.75">
      <c r="E136" s="4"/>
    </row>
    <row r="137" spans="5:5" ht="15.75">
      <c r="E137" s="4"/>
    </row>
    <row r="138" spans="5:5" ht="15.75">
      <c r="E138" s="4"/>
    </row>
    <row r="139" spans="5:5" ht="15.75">
      <c r="E139" s="4"/>
    </row>
    <row r="140" spans="5:5" ht="15.75">
      <c r="E140" s="4"/>
    </row>
    <row r="141" spans="5:5" ht="15.75">
      <c r="E141" s="4"/>
    </row>
    <row r="142" spans="5:5" ht="15.75">
      <c r="E142" s="4"/>
    </row>
    <row r="143" spans="5:5" ht="15.75">
      <c r="E143" s="4"/>
    </row>
    <row r="144" spans="5:5" ht="15.75">
      <c r="E144" s="4"/>
    </row>
    <row r="145" spans="5:5" ht="15.75">
      <c r="E145" s="4"/>
    </row>
    <row r="146" spans="5:5" ht="15.75">
      <c r="E146" s="4"/>
    </row>
    <row r="147" spans="5:5" ht="15.75">
      <c r="E147" s="4"/>
    </row>
    <row r="148" spans="5:5" ht="15.75">
      <c r="E148" s="4"/>
    </row>
    <row r="149" spans="5:5" ht="15.75">
      <c r="E149" s="4"/>
    </row>
    <row r="150" spans="5:5" ht="15.75">
      <c r="E150" s="4"/>
    </row>
    <row r="151" spans="5:5" ht="15.75">
      <c r="E151" s="4"/>
    </row>
    <row r="152" spans="5:5" ht="15.75">
      <c r="E152" s="4"/>
    </row>
    <row r="153" spans="5:5" ht="15.75">
      <c r="E153" s="4"/>
    </row>
    <row r="154" spans="5:5" ht="15.75">
      <c r="E154" s="4"/>
    </row>
    <row r="155" spans="5:5" ht="15.75">
      <c r="E155" s="4"/>
    </row>
    <row r="156" spans="5:5" ht="15.75">
      <c r="E156" s="4"/>
    </row>
    <row r="157" spans="5:5" ht="15.75">
      <c r="E157" s="4"/>
    </row>
    <row r="158" spans="5:5" ht="15.75">
      <c r="E158" s="4"/>
    </row>
    <row r="159" spans="5:5" ht="15.75">
      <c r="E159" s="4"/>
    </row>
    <row r="160" spans="5:5" ht="15.75">
      <c r="E160" s="4"/>
    </row>
    <row r="161" spans="5:5" ht="15.75">
      <c r="E161" s="4"/>
    </row>
    <row r="162" spans="5:5" ht="15.75">
      <c r="E162" s="4"/>
    </row>
    <row r="163" spans="5:5" ht="15.75">
      <c r="E163" s="4"/>
    </row>
    <row r="164" spans="5:5" ht="15.75">
      <c r="E164" s="4"/>
    </row>
    <row r="165" spans="5:5" ht="15.75">
      <c r="E165" s="4"/>
    </row>
    <row r="166" spans="5:5" ht="15.75">
      <c r="E166" s="4"/>
    </row>
    <row r="167" spans="5:5" ht="15.75">
      <c r="E167" s="4"/>
    </row>
    <row r="168" spans="5:5" ht="15.75">
      <c r="E168" s="4"/>
    </row>
    <row r="169" spans="5:5" ht="15.75">
      <c r="E169" s="4"/>
    </row>
    <row r="170" spans="5:5" ht="15.75">
      <c r="E170" s="4"/>
    </row>
    <row r="171" spans="5:5" ht="15.75">
      <c r="E171" s="4"/>
    </row>
    <row r="172" spans="5:5" ht="15.75">
      <c r="E172" s="4"/>
    </row>
    <row r="173" spans="5:5" ht="15.75">
      <c r="E173" s="4"/>
    </row>
    <row r="174" spans="5:5" ht="15.75">
      <c r="E174" s="4"/>
    </row>
    <row r="175" spans="5:5" ht="15.75">
      <c r="E175" s="4"/>
    </row>
    <row r="176" spans="5:5" ht="15.75">
      <c r="E176" s="4"/>
    </row>
    <row r="177" spans="5:5" ht="15.75">
      <c r="E177" s="4"/>
    </row>
    <row r="178" spans="5:5" ht="15.75">
      <c r="E178" s="4"/>
    </row>
    <row r="179" spans="5:5" ht="15.75">
      <c r="E179" s="4"/>
    </row>
    <row r="180" spans="5:5" ht="15.75">
      <c r="E180" s="4"/>
    </row>
    <row r="181" spans="5:5" ht="15.75">
      <c r="E181" s="4"/>
    </row>
    <row r="182" spans="5:5" ht="15.75">
      <c r="E182" s="4"/>
    </row>
    <row r="183" spans="5:5" ht="15.75">
      <c r="E183" s="4"/>
    </row>
    <row r="184" spans="5:5" ht="15.75">
      <c r="E184" s="4"/>
    </row>
    <row r="185" spans="5:5" ht="15.75">
      <c r="E185" s="4"/>
    </row>
    <row r="186" spans="5:5" ht="15.75">
      <c r="E186" s="4"/>
    </row>
    <row r="187" spans="5:5" ht="15.75">
      <c r="E187" s="4"/>
    </row>
    <row r="188" spans="5:5" ht="15.75">
      <c r="E188" s="4"/>
    </row>
    <row r="189" spans="5:5" ht="15.75">
      <c r="E189" s="4"/>
    </row>
    <row r="190" spans="5:5" ht="15.75">
      <c r="E190" s="4"/>
    </row>
    <row r="191" spans="5:5" ht="15.75">
      <c r="E191" s="4"/>
    </row>
    <row r="192" spans="5:5" ht="15.75">
      <c r="E192" s="4"/>
    </row>
    <row r="193" spans="5:5" ht="15.75">
      <c r="E193" s="4"/>
    </row>
    <row r="194" spans="5:5" ht="15.75">
      <c r="E194" s="4"/>
    </row>
    <row r="195" spans="5:5" ht="15.75">
      <c r="E195" s="4"/>
    </row>
    <row r="196" spans="5:5" ht="15.75">
      <c r="E196" s="4"/>
    </row>
    <row r="197" spans="5:5" ht="15.75">
      <c r="E197" s="4"/>
    </row>
    <row r="198" spans="5:5" ht="15.75">
      <c r="E198" s="4"/>
    </row>
    <row r="199" spans="5:5" ht="15.75">
      <c r="E199" s="4"/>
    </row>
    <row r="200" spans="5:5" ht="15.75">
      <c r="E200" s="4"/>
    </row>
    <row r="201" spans="5:5" ht="15.75">
      <c r="E201" s="4"/>
    </row>
    <row r="202" spans="5:5" ht="15.75">
      <c r="E202" s="4"/>
    </row>
    <row r="203" spans="5:5" ht="15.75">
      <c r="E203" s="4"/>
    </row>
    <row r="204" spans="5:5" ht="15.75">
      <c r="E204" s="4"/>
    </row>
    <row r="205" spans="5:5" ht="15.75">
      <c r="E205" s="4"/>
    </row>
    <row r="206" spans="5:5" ht="15.75">
      <c r="E206" s="4"/>
    </row>
    <row r="207" spans="5:5" ht="15.75">
      <c r="E207" s="4"/>
    </row>
    <row r="208" spans="5:5" ht="15.75">
      <c r="E208" s="4"/>
    </row>
    <row r="209" spans="5:5" ht="15.75">
      <c r="E209" s="4"/>
    </row>
    <row r="210" spans="5:5" ht="15.75">
      <c r="E210" s="4"/>
    </row>
    <row r="211" spans="5:5" ht="15.75">
      <c r="E211" s="4"/>
    </row>
    <row r="212" spans="5:5" ht="15.75">
      <c r="E212" s="4"/>
    </row>
    <row r="213" spans="5:5" ht="15.75">
      <c r="E213" s="4"/>
    </row>
    <row r="214" spans="5:5" ht="15.75">
      <c r="E214" s="4"/>
    </row>
    <row r="215" spans="5:5" ht="15.75">
      <c r="E215" s="4"/>
    </row>
    <row r="216" spans="5:5" ht="15.75">
      <c r="E216" s="4"/>
    </row>
    <row r="217" spans="5:5" ht="15.75">
      <c r="E217" s="4"/>
    </row>
    <row r="218" spans="5:5" ht="15.75">
      <c r="E218" s="4"/>
    </row>
    <row r="219" spans="5:5" ht="15.75">
      <c r="E219" s="4"/>
    </row>
    <row r="220" spans="5:5" ht="15.75">
      <c r="E220" s="4"/>
    </row>
    <row r="221" spans="5:5" ht="15.75">
      <c r="E221" s="4"/>
    </row>
    <row r="222" spans="5:5" ht="15.75">
      <c r="E222" s="4"/>
    </row>
    <row r="223" spans="5:5" ht="15.75">
      <c r="E223" s="4"/>
    </row>
    <row r="224" spans="5:5" ht="15.75">
      <c r="E224" s="4"/>
    </row>
    <row r="225" spans="5:5" ht="15.75">
      <c r="E225" s="4"/>
    </row>
    <row r="226" spans="5:5" ht="15.75">
      <c r="E226" s="4"/>
    </row>
    <row r="227" spans="5:5" ht="15.75">
      <c r="E227" s="4"/>
    </row>
    <row r="228" spans="5:5" ht="15.75">
      <c r="E228" s="4"/>
    </row>
    <row r="229" spans="5:5" ht="15.75">
      <c r="E229" s="4"/>
    </row>
    <row r="230" spans="5:5" ht="15.75">
      <c r="E230" s="4"/>
    </row>
    <row r="231" spans="5:5" ht="15.75">
      <c r="E231" s="4"/>
    </row>
    <row r="232" spans="5:5" ht="15.75">
      <c r="E232" s="4"/>
    </row>
    <row r="233" spans="5:5" ht="15.75">
      <c r="E233" s="4"/>
    </row>
    <row r="234" spans="5:5" ht="15.75">
      <c r="E234" s="4"/>
    </row>
    <row r="235" spans="5:5" ht="15.75">
      <c r="E235" s="4"/>
    </row>
    <row r="236" spans="5:5" ht="15.75">
      <c r="E236" s="4"/>
    </row>
    <row r="237" spans="5:5" ht="15.75">
      <c r="E237" s="4"/>
    </row>
    <row r="238" spans="5:5" ht="15.75">
      <c r="E238" s="4"/>
    </row>
    <row r="239" spans="5:5" ht="15.75">
      <c r="E239" s="4"/>
    </row>
    <row r="240" spans="5:5" ht="15.75">
      <c r="E240" s="4"/>
    </row>
    <row r="241" spans="5:5" ht="15.75">
      <c r="E241" s="4"/>
    </row>
    <row r="242" spans="5:5" ht="15.75">
      <c r="E242" s="4"/>
    </row>
    <row r="243" spans="5:5" ht="15.75">
      <c r="E243" s="4"/>
    </row>
    <row r="244" spans="5:5" ht="15.75">
      <c r="E244" s="4"/>
    </row>
    <row r="245" spans="5:5" ht="15.75">
      <c r="E245" s="4"/>
    </row>
    <row r="246" spans="5:5" ht="15.75">
      <c r="E246" s="4"/>
    </row>
    <row r="247" spans="5:5" ht="15.75">
      <c r="E247" s="4"/>
    </row>
    <row r="248" spans="5:5" ht="15.75">
      <c r="E248" s="4"/>
    </row>
    <row r="249" spans="5:5" ht="15.75">
      <c r="E249" s="4"/>
    </row>
    <row r="250" spans="5:5" ht="15.75">
      <c r="E250" s="4"/>
    </row>
    <row r="251" spans="5:5" ht="15.75">
      <c r="E251" s="4"/>
    </row>
    <row r="252" spans="5:5" ht="15.75">
      <c r="E252" s="4"/>
    </row>
    <row r="253" spans="5:5" ht="15.75">
      <c r="E253" s="4"/>
    </row>
    <row r="254" spans="5:5" ht="15.75">
      <c r="E254" s="4"/>
    </row>
    <row r="255" spans="5:5" ht="15.75">
      <c r="E255" s="4"/>
    </row>
    <row r="256" spans="5:5" ht="15.75">
      <c r="E256" s="4"/>
    </row>
    <row r="257" spans="5:5" ht="15.75">
      <c r="E257" s="4"/>
    </row>
    <row r="258" spans="5:5" ht="15.75">
      <c r="E258" s="4"/>
    </row>
    <row r="259" spans="5:5" ht="15.75">
      <c r="E259" s="4"/>
    </row>
    <row r="260" spans="5:5" ht="15.75">
      <c r="E260" s="4"/>
    </row>
    <row r="261" spans="5:5" ht="15.75">
      <c r="E261" s="4"/>
    </row>
    <row r="262" spans="5:5" ht="15.75">
      <c r="E262" s="4"/>
    </row>
    <row r="263" spans="5:5" ht="15.75">
      <c r="E263" s="4"/>
    </row>
    <row r="264" spans="5:5" ht="15.75">
      <c r="E264" s="4"/>
    </row>
    <row r="265" spans="5:5" ht="15.75">
      <c r="E265" s="4"/>
    </row>
    <row r="266" spans="5:5" ht="15.75">
      <c r="E266" s="4"/>
    </row>
    <row r="267" spans="5:5" ht="15.75">
      <c r="E267" s="4"/>
    </row>
    <row r="268" spans="5:5" ht="15.75">
      <c r="E268" s="4"/>
    </row>
    <row r="269" spans="5:5" ht="15.75">
      <c r="E269" s="4"/>
    </row>
    <row r="270" spans="5:5" ht="15.75">
      <c r="E270" s="4"/>
    </row>
    <row r="271" spans="5:5" ht="15.75">
      <c r="E271" s="4"/>
    </row>
    <row r="272" spans="5:5" ht="15.75">
      <c r="E272" s="4"/>
    </row>
    <row r="273" spans="5:5" ht="15.75">
      <c r="E273" s="4"/>
    </row>
    <row r="274" spans="5:5" ht="15.75">
      <c r="E274" s="4"/>
    </row>
    <row r="275" spans="5:5" ht="15.75">
      <c r="E275" s="4"/>
    </row>
    <row r="276" spans="5:5" ht="15.75">
      <c r="E276" s="4"/>
    </row>
    <row r="277" spans="5:5" ht="15.75">
      <c r="E277" s="4"/>
    </row>
    <row r="278" spans="5:5" ht="15.75">
      <c r="E278" s="4"/>
    </row>
    <row r="279" spans="5:5" ht="15.75">
      <c r="E279" s="4"/>
    </row>
    <row r="280" spans="5:5" ht="15.75">
      <c r="E280" s="4"/>
    </row>
    <row r="281" spans="5:5" ht="15.75">
      <c r="E281" s="4"/>
    </row>
    <row r="282" spans="5:5" ht="15.75">
      <c r="E282" s="4"/>
    </row>
    <row r="283" spans="5:5" ht="15.75">
      <c r="E283" s="4"/>
    </row>
    <row r="284" spans="5:5" ht="15.75">
      <c r="E284" s="4"/>
    </row>
    <row r="285" spans="5:5" ht="15.75">
      <c r="E285" s="4"/>
    </row>
    <row r="286" spans="5:5" ht="15.75">
      <c r="E286" s="4"/>
    </row>
    <row r="287" spans="5:5" ht="15.75">
      <c r="E287" s="4"/>
    </row>
    <row r="288" spans="5:5" ht="15.75">
      <c r="E288" s="4"/>
    </row>
    <row r="289" spans="5:5" ht="15.75">
      <c r="E289" s="4"/>
    </row>
    <row r="290" spans="5:5" ht="15.75">
      <c r="E290" s="4"/>
    </row>
    <row r="291" spans="5:5" ht="15.75">
      <c r="E291" s="4"/>
    </row>
    <row r="292" spans="5:5" ht="15.75">
      <c r="E292" s="4"/>
    </row>
    <row r="293" spans="5:5" ht="15.75">
      <c r="E293" s="4"/>
    </row>
    <row r="294" spans="5:5" ht="15.75">
      <c r="E294" s="4"/>
    </row>
    <row r="295" spans="5:5" ht="15.75">
      <c r="E295" s="4"/>
    </row>
    <row r="296" spans="5:5" ht="15.75">
      <c r="E296" s="4"/>
    </row>
    <row r="297" spans="5:5" ht="15.75">
      <c r="E297" s="4"/>
    </row>
    <row r="298" spans="5:5" ht="15.75">
      <c r="E298" s="4"/>
    </row>
    <row r="299" spans="5:5" ht="15.75">
      <c r="E299" s="4"/>
    </row>
    <row r="300" spans="5:5" ht="15.75">
      <c r="E300" s="4"/>
    </row>
    <row r="301" spans="5:5" ht="15.75">
      <c r="E301" s="4"/>
    </row>
    <row r="302" spans="5:5" ht="15.75">
      <c r="E302" s="4"/>
    </row>
    <row r="303" spans="5:5" ht="15.75">
      <c r="E303" s="4"/>
    </row>
    <row r="304" spans="5:5" ht="15.75">
      <c r="E304" s="4"/>
    </row>
    <row r="305" spans="5:5" ht="15.75">
      <c r="E305" s="4"/>
    </row>
    <row r="306" spans="5:5" ht="15.75">
      <c r="E306" s="4"/>
    </row>
    <row r="307" spans="5:5" ht="15.75">
      <c r="E307" s="4"/>
    </row>
    <row r="308" spans="5:5" ht="15.75">
      <c r="E308" s="4"/>
    </row>
    <row r="309" spans="5:5" ht="15.75">
      <c r="E309" s="4"/>
    </row>
    <row r="310" spans="5:5" ht="15.75">
      <c r="E310" s="4"/>
    </row>
    <row r="311" spans="5:5" ht="15.75">
      <c r="E311" s="4"/>
    </row>
    <row r="312" spans="5:5" ht="15.75">
      <c r="E312" s="4"/>
    </row>
    <row r="313" spans="5:5" ht="15.75">
      <c r="E313" s="4"/>
    </row>
    <row r="314" spans="5:5" ht="15.75">
      <c r="E314" s="4"/>
    </row>
    <row r="315" spans="5:5" ht="15.75">
      <c r="E315" s="4"/>
    </row>
    <row r="316" spans="5:5" ht="15.75">
      <c r="E316" s="4"/>
    </row>
    <row r="317" spans="5:5" ht="15.75">
      <c r="E317" s="4"/>
    </row>
    <row r="318" spans="5:5" ht="15.75">
      <c r="E318" s="4"/>
    </row>
    <row r="319" spans="5:5" ht="15.75">
      <c r="E319" s="4"/>
    </row>
    <row r="320" spans="5:5" ht="15.75">
      <c r="E320" s="4"/>
    </row>
    <row r="321" spans="5:5" ht="15.75">
      <c r="E321" s="4"/>
    </row>
    <row r="322" spans="5:5" ht="15.75">
      <c r="E322" s="4"/>
    </row>
    <row r="323" spans="5:5" ht="15.75">
      <c r="E323" s="4"/>
    </row>
    <row r="324" spans="5:5" ht="15.75">
      <c r="E324" s="4"/>
    </row>
    <row r="325" spans="5:5" ht="15.75">
      <c r="E325" s="4"/>
    </row>
    <row r="326" spans="5:5" ht="15.75">
      <c r="E326" s="4"/>
    </row>
    <row r="327" spans="5:5" ht="15.75">
      <c r="E327" s="4"/>
    </row>
    <row r="328" spans="5:5" ht="15.75">
      <c r="E328" s="4"/>
    </row>
    <row r="329" spans="5:5" ht="15.75">
      <c r="E329" s="4"/>
    </row>
    <row r="330" spans="5:5" ht="15.75">
      <c r="E330" s="4"/>
    </row>
    <row r="331" spans="5:5" ht="15.75">
      <c r="E331" s="4"/>
    </row>
    <row r="332" spans="5:5" ht="15.75">
      <c r="E332" s="4"/>
    </row>
    <row r="333" spans="5:5" ht="15.75">
      <c r="E333" s="4"/>
    </row>
    <row r="334" spans="5:5" ht="15.75">
      <c r="E334" s="4"/>
    </row>
    <row r="335" spans="5:5" ht="15.75">
      <c r="E335" s="4"/>
    </row>
    <row r="336" spans="5:5" ht="15.75">
      <c r="E336" s="4"/>
    </row>
    <row r="337" spans="5:5" ht="15.75">
      <c r="E337" s="4"/>
    </row>
    <row r="338" spans="5:5" ht="15.75">
      <c r="E338" s="4"/>
    </row>
    <row r="339" spans="5:5" ht="15.75">
      <c r="E339" s="4"/>
    </row>
    <row r="340" spans="5:5" ht="15.75">
      <c r="E340" s="4"/>
    </row>
    <row r="341" spans="5:5" ht="15.75">
      <c r="E341" s="4"/>
    </row>
    <row r="342" spans="5:5" ht="15.75">
      <c r="E342" s="4"/>
    </row>
    <row r="343" spans="5:5" ht="15.75">
      <c r="E343" s="4"/>
    </row>
    <row r="344" spans="5:5" ht="15.75">
      <c r="E344" s="4"/>
    </row>
    <row r="345" spans="5:5" ht="15.75">
      <c r="E345" s="4"/>
    </row>
    <row r="346" spans="5:5" ht="15.75">
      <c r="E346" s="4"/>
    </row>
    <row r="347" spans="5:5" ht="15.75">
      <c r="E347" s="4"/>
    </row>
    <row r="348" spans="5:5" ht="15.75">
      <c r="E348" s="4"/>
    </row>
    <row r="349" spans="5:5" ht="15.75">
      <c r="E349" s="4"/>
    </row>
    <row r="350" spans="5:5" ht="15.75">
      <c r="E350" s="4"/>
    </row>
    <row r="351" spans="5:5" ht="15.75">
      <c r="E351" s="4"/>
    </row>
    <row r="352" spans="5:5" ht="15.75">
      <c r="E352" s="4"/>
    </row>
    <row r="353" spans="5:5" ht="15.75">
      <c r="E353" s="4"/>
    </row>
    <row r="354" spans="5:5" ht="15.75">
      <c r="E354" s="4"/>
    </row>
    <row r="355" spans="5:5" ht="15.75">
      <c r="E355" s="4"/>
    </row>
    <row r="356" spans="5:5" ht="15.75">
      <c r="E356" s="4"/>
    </row>
    <row r="357" spans="5:5" ht="15.75">
      <c r="E357" s="4"/>
    </row>
    <row r="358" spans="5:5" ht="15.75">
      <c r="E358" s="4"/>
    </row>
    <row r="359" spans="5:5" ht="15.75">
      <c r="E359" s="4"/>
    </row>
    <row r="360" spans="5:5" ht="15.75">
      <c r="E360" s="4"/>
    </row>
    <row r="361" spans="5:5" ht="15.75">
      <c r="E361" s="4"/>
    </row>
    <row r="362" spans="5:5" ht="15.75">
      <c r="E362" s="4"/>
    </row>
    <row r="363" spans="5:5" ht="15.75">
      <c r="E363" s="4"/>
    </row>
    <row r="364" spans="5:5" ht="15.75">
      <c r="E364" s="4"/>
    </row>
    <row r="365" spans="5:5" ht="15.75">
      <c r="E365" s="4"/>
    </row>
    <row r="366" spans="5:5" ht="15.75">
      <c r="E366" s="4"/>
    </row>
    <row r="367" spans="5:5" ht="15.75">
      <c r="E367" s="4"/>
    </row>
    <row r="368" spans="5:5" ht="15.75">
      <c r="E368" s="4"/>
    </row>
    <row r="369" spans="5:5" ht="15.75">
      <c r="E369" s="4"/>
    </row>
    <row r="370" spans="5:5" ht="15.75">
      <c r="E370" s="4"/>
    </row>
    <row r="371" spans="5:5" ht="15.75">
      <c r="E371" s="4"/>
    </row>
    <row r="372" spans="5:5" ht="15.75">
      <c r="E372" s="4"/>
    </row>
    <row r="373" spans="5:5" ht="15.75">
      <c r="E373" s="4"/>
    </row>
    <row r="374" spans="5:5" ht="15.75">
      <c r="E374" s="4"/>
    </row>
    <row r="375" spans="5:5" ht="15.75">
      <c r="E375" s="4"/>
    </row>
    <row r="376" spans="5:5" ht="15.75">
      <c r="E376" s="4"/>
    </row>
    <row r="377" spans="5:5" ht="15.75">
      <c r="E377" s="4"/>
    </row>
    <row r="378" spans="5:5" ht="15.75">
      <c r="E378" s="4"/>
    </row>
    <row r="379" spans="5:5" ht="15.75">
      <c r="E379" s="4"/>
    </row>
    <row r="380" spans="5:5" ht="15.75">
      <c r="E380" s="4"/>
    </row>
    <row r="381" spans="5:5" ht="15.75">
      <c r="E381" s="4"/>
    </row>
    <row r="382" spans="5:5" ht="15.75">
      <c r="E382" s="4"/>
    </row>
    <row r="383" spans="5:5" ht="15.75">
      <c r="E383" s="4"/>
    </row>
    <row r="384" spans="5:5" ht="15.75">
      <c r="E384" s="4"/>
    </row>
    <row r="385" spans="5:5" ht="15.75">
      <c r="E385" s="4"/>
    </row>
    <row r="386" spans="5:5" ht="15.75">
      <c r="E386" s="4"/>
    </row>
    <row r="387" spans="5:5" ht="15.75">
      <c r="E387" s="4"/>
    </row>
    <row r="388" spans="5:5" ht="15.75">
      <c r="E388" s="4"/>
    </row>
    <row r="389" spans="5:5" ht="15.75">
      <c r="E389" s="4"/>
    </row>
    <row r="390" spans="5:5" ht="15.75">
      <c r="E390" s="4"/>
    </row>
    <row r="391" spans="5:5" ht="15.75">
      <c r="E391" s="4"/>
    </row>
    <row r="392" spans="5:5" ht="15.75">
      <c r="E392" s="4"/>
    </row>
    <row r="393" spans="5:5" ht="15.75">
      <c r="E393" s="4"/>
    </row>
    <row r="394" spans="5:5" ht="15.75">
      <c r="E394" s="4"/>
    </row>
    <row r="395" spans="5:5" ht="15.75">
      <c r="E395" s="4"/>
    </row>
    <row r="396" spans="5:5" ht="15.75">
      <c r="E396" s="4"/>
    </row>
    <row r="397" spans="5:5" ht="15.75">
      <c r="E397" s="4"/>
    </row>
    <row r="398" spans="5:5" ht="15.75">
      <c r="E398" s="4"/>
    </row>
    <row r="399" spans="5:5" ht="15.75">
      <c r="E399" s="4"/>
    </row>
    <row r="400" spans="5:5" ht="15.75">
      <c r="E400" s="4"/>
    </row>
    <row r="401" spans="5:5" ht="15.75">
      <c r="E401" s="4"/>
    </row>
    <row r="402" spans="5:5" ht="15.75">
      <c r="E402" s="4"/>
    </row>
    <row r="403" spans="5:5" ht="15.75">
      <c r="E403" s="4"/>
    </row>
    <row r="404" spans="5:5" ht="15.75">
      <c r="E404" s="4"/>
    </row>
    <row r="405" spans="5:5" ht="15.75">
      <c r="E405" s="4"/>
    </row>
    <row r="406" spans="5:5" ht="15.75">
      <c r="E406" s="4"/>
    </row>
    <row r="407" spans="5:5" ht="15.75">
      <c r="E407" s="4"/>
    </row>
    <row r="408" spans="5:5" ht="15.75">
      <c r="E408" s="4"/>
    </row>
    <row r="409" spans="5:5" ht="15.75">
      <c r="E409" s="4"/>
    </row>
    <row r="410" spans="5:5" ht="15.75">
      <c r="E410" s="4"/>
    </row>
    <row r="411" spans="5:5" ht="15.75">
      <c r="E411" s="4"/>
    </row>
    <row r="412" spans="5:5" ht="15.75">
      <c r="E412" s="4"/>
    </row>
    <row r="413" spans="5:5" ht="15.75">
      <c r="E413" s="4"/>
    </row>
    <row r="414" spans="5:5" ht="15.75">
      <c r="E414" s="4"/>
    </row>
    <row r="415" spans="5:5" ht="15.75">
      <c r="E415" s="4"/>
    </row>
    <row r="416" spans="5:5" ht="15.75">
      <c r="E416" s="4"/>
    </row>
    <row r="417" spans="5:5" ht="15.75">
      <c r="E417" s="4"/>
    </row>
    <row r="418" spans="5:5" ht="15.75">
      <c r="E418" s="4"/>
    </row>
    <row r="419" spans="5:5" ht="15.75">
      <c r="E419" s="4"/>
    </row>
    <row r="420" spans="5:5" ht="15.75">
      <c r="E420" s="4"/>
    </row>
    <row r="421" spans="5:5" ht="15.75">
      <c r="E421" s="4"/>
    </row>
    <row r="422" spans="5:5" ht="15.75">
      <c r="E422" s="4"/>
    </row>
    <row r="423" spans="5:5" ht="15.75">
      <c r="E423" s="4"/>
    </row>
    <row r="424" spans="5:5" ht="15.75">
      <c r="E424" s="4"/>
    </row>
    <row r="425" spans="5:5" ht="15.75">
      <c r="E425" s="4"/>
    </row>
    <row r="426" spans="5:5" ht="15.75">
      <c r="E426" s="4"/>
    </row>
    <row r="427" spans="5:5" ht="15.75">
      <c r="E427" s="4"/>
    </row>
    <row r="428" spans="5:5" ht="15.75">
      <c r="E428" s="4"/>
    </row>
    <row r="429" spans="5:5" ht="15.75">
      <c r="E429" s="4"/>
    </row>
    <row r="430" spans="5:5" ht="15.75">
      <c r="E430" s="4"/>
    </row>
    <row r="431" spans="5:5" ht="15.75">
      <c r="E431" s="4"/>
    </row>
    <row r="432" spans="5:5" ht="15.75">
      <c r="E432" s="4"/>
    </row>
    <row r="433" spans="5:5" ht="15.75">
      <c r="E433" s="4"/>
    </row>
    <row r="434" spans="5:5" ht="15.75">
      <c r="E434" s="4"/>
    </row>
    <row r="435" spans="5:5" ht="15.75">
      <c r="E435" s="4"/>
    </row>
    <row r="436" spans="5:5" ht="15.75">
      <c r="E436" s="4"/>
    </row>
    <row r="437" spans="5:5" ht="15.75">
      <c r="E437" s="4"/>
    </row>
    <row r="438" spans="5:5" ht="15.75">
      <c r="E438" s="4"/>
    </row>
    <row r="439" spans="5:5" ht="15.75">
      <c r="E439" s="4"/>
    </row>
    <row r="440" spans="5:5" ht="15.75">
      <c r="E440" s="4"/>
    </row>
    <row r="441" spans="5:5" ht="15.75">
      <c r="E441" s="4"/>
    </row>
    <row r="442" spans="5:5" ht="15.75">
      <c r="E442" s="4"/>
    </row>
    <row r="443" spans="5:5" ht="15.75">
      <c r="E443" s="4"/>
    </row>
    <row r="444" spans="5:5" ht="15.75">
      <c r="E444" s="4"/>
    </row>
    <row r="445" spans="5:5" ht="15.75">
      <c r="E445" s="4"/>
    </row>
    <row r="446" spans="5:5" ht="15.75">
      <c r="E446" s="4"/>
    </row>
    <row r="447" spans="5:5" ht="15.75">
      <c r="E447" s="4"/>
    </row>
    <row r="448" spans="5:5" ht="15.75">
      <c r="E448" s="4"/>
    </row>
    <row r="449" spans="5:5" ht="15.75">
      <c r="E449" s="4"/>
    </row>
    <row r="450" spans="5:5" ht="15.75">
      <c r="E450" s="4"/>
    </row>
    <row r="451" spans="5:5" ht="15.75">
      <c r="E451" s="4"/>
    </row>
    <row r="452" spans="5:5" ht="15.75">
      <c r="E452" s="4"/>
    </row>
    <row r="453" spans="5:5" ht="15.75">
      <c r="E453" s="4"/>
    </row>
    <row r="454" spans="5:5" ht="15.75">
      <c r="E454" s="4"/>
    </row>
    <row r="455" spans="5:5" ht="15.75">
      <c r="E455" s="4"/>
    </row>
    <row r="456" spans="5:5" ht="15.75">
      <c r="E456" s="4"/>
    </row>
    <row r="457" spans="5:5" ht="15.75">
      <c r="E457" s="4"/>
    </row>
    <row r="458" spans="5:5" ht="15.75">
      <c r="E458" s="4"/>
    </row>
    <row r="459" spans="5:5" ht="15.75">
      <c r="E459" s="4"/>
    </row>
    <row r="460" spans="5:5" ht="15.75">
      <c r="E460" s="4"/>
    </row>
    <row r="461" spans="5:5" ht="15.75">
      <c r="E461" s="4"/>
    </row>
    <row r="462" spans="5:5" ht="15.75">
      <c r="E462" s="4"/>
    </row>
    <row r="463" spans="5:5" ht="15.75">
      <c r="E463" s="4"/>
    </row>
    <row r="464" spans="5:5" ht="15.75">
      <c r="E464" s="4"/>
    </row>
    <row r="465" spans="5:5" ht="15.75">
      <c r="E465" s="4"/>
    </row>
    <row r="466" spans="5:5" ht="15.75">
      <c r="E466" s="4"/>
    </row>
    <row r="467" spans="5:5" ht="15.75">
      <c r="E467" s="4"/>
    </row>
    <row r="468" spans="5:5" ht="15.75">
      <c r="E468" s="4"/>
    </row>
    <row r="469" spans="5:5" ht="15.75">
      <c r="E469" s="4"/>
    </row>
    <row r="470" spans="5:5" ht="15.75">
      <c r="E470" s="4"/>
    </row>
    <row r="471" spans="5:5" ht="15.75">
      <c r="E471" s="4"/>
    </row>
    <row r="472" spans="5:5" ht="15.75">
      <c r="E472" s="4"/>
    </row>
    <row r="473" spans="5:5" ht="15.75">
      <c r="E473" s="4"/>
    </row>
    <row r="474" spans="5:5" ht="15.75">
      <c r="E474" s="4"/>
    </row>
    <row r="475" spans="5:5" ht="15.75">
      <c r="E475" s="4"/>
    </row>
    <row r="476" spans="5:5" ht="15.75">
      <c r="E476" s="4"/>
    </row>
    <row r="477" spans="5:5" ht="15.75">
      <c r="E477" s="4"/>
    </row>
    <row r="478" spans="5:5" ht="15.75">
      <c r="E478" s="4"/>
    </row>
    <row r="479" spans="5:5" ht="15.75">
      <c r="E479" s="4"/>
    </row>
    <row r="480" spans="5:5" ht="15.75">
      <c r="E480" s="4"/>
    </row>
    <row r="481" spans="5:5" ht="15.75">
      <c r="E481" s="4"/>
    </row>
    <row r="482" spans="5:5" ht="15.75">
      <c r="E482" s="4"/>
    </row>
    <row r="483" spans="5:5" ht="15.75">
      <c r="E483" s="4"/>
    </row>
    <row r="484" spans="5:5" ht="15.75">
      <c r="E484" s="4"/>
    </row>
    <row r="485" spans="5:5" ht="15.75">
      <c r="E485" s="4"/>
    </row>
    <row r="486" spans="5:5" ht="15.75">
      <c r="E486" s="4"/>
    </row>
    <row r="487" spans="5:5" ht="15.75">
      <c r="E487" s="4"/>
    </row>
    <row r="488" spans="5:5" ht="15.75">
      <c r="E488" s="4"/>
    </row>
    <row r="489" spans="5:5" ht="15.75">
      <c r="E489" s="4"/>
    </row>
    <row r="490" spans="5:5" ht="15.75">
      <c r="E490" s="4"/>
    </row>
    <row r="491" spans="5:5" ht="15.75">
      <c r="E491" s="4"/>
    </row>
    <row r="492" spans="5:5" ht="15.75">
      <c r="E492" s="4"/>
    </row>
    <row r="493" spans="5:5" ht="15.75">
      <c r="E493" s="4"/>
    </row>
    <row r="494" spans="5:5" ht="15.75">
      <c r="E494" s="4"/>
    </row>
    <row r="495" spans="5:5" ht="15.75">
      <c r="E495" s="4"/>
    </row>
    <row r="496" spans="5:5" ht="15.75">
      <c r="E496" s="4"/>
    </row>
    <row r="497" spans="5:5" ht="15.75">
      <c r="E497" s="4"/>
    </row>
    <row r="498" spans="5:5" ht="15.75">
      <c r="E498" s="4"/>
    </row>
    <row r="499" spans="5:5" ht="15.75">
      <c r="E499" s="4"/>
    </row>
    <row r="500" spans="5:5" ht="15.75">
      <c r="E500" s="4"/>
    </row>
    <row r="501" spans="5:5" ht="15.75">
      <c r="E501" s="4"/>
    </row>
    <row r="502" spans="5:5" ht="15.75">
      <c r="E502" s="4"/>
    </row>
    <row r="503" spans="5:5" ht="15.75">
      <c r="E503" s="4"/>
    </row>
    <row r="504" spans="5:5" ht="15.75">
      <c r="E504" s="4"/>
    </row>
    <row r="505" spans="5:5" ht="15.75">
      <c r="E505" s="4"/>
    </row>
    <row r="506" spans="5:5" ht="15.75">
      <c r="E506" s="4"/>
    </row>
    <row r="507" spans="5:5" ht="15.75">
      <c r="E507" s="4"/>
    </row>
    <row r="508" spans="5:5" ht="15.75">
      <c r="E508" s="4"/>
    </row>
    <row r="509" spans="5:5" ht="15.75">
      <c r="E509" s="4"/>
    </row>
    <row r="510" spans="5:5" ht="15.75">
      <c r="E510" s="4"/>
    </row>
    <row r="511" spans="5:5" ht="15.75">
      <c r="E511" s="4"/>
    </row>
    <row r="512" spans="5:5" ht="15.75">
      <c r="E512" s="4"/>
    </row>
    <row r="513" spans="5:5" ht="15.75">
      <c r="E513" s="4"/>
    </row>
    <row r="514" spans="5:5" ht="15.75">
      <c r="E514" s="4"/>
    </row>
    <row r="515" spans="5:5" ht="15.75">
      <c r="E515" s="4"/>
    </row>
    <row r="516" spans="5:5" ht="15.75">
      <c r="E516" s="4"/>
    </row>
    <row r="517" spans="5:5" ht="15.75">
      <c r="E517" s="4"/>
    </row>
    <row r="518" spans="5:5" ht="15.75">
      <c r="E518" s="4"/>
    </row>
    <row r="519" spans="5:5" ht="15.75">
      <c r="E519" s="4"/>
    </row>
    <row r="520" spans="5:5" ht="15.75">
      <c r="E520" s="4"/>
    </row>
    <row r="521" spans="5:5" ht="15.75">
      <c r="E521" s="4"/>
    </row>
    <row r="522" spans="5:5" ht="15.75">
      <c r="E522" s="4"/>
    </row>
    <row r="523" spans="5:5" ht="15.75">
      <c r="E523" s="4"/>
    </row>
    <row r="524" spans="5:5" ht="15.75">
      <c r="E524" s="4"/>
    </row>
    <row r="525" spans="5:5" ht="15.75">
      <c r="E525" s="4"/>
    </row>
    <row r="526" spans="5:5" ht="15.75">
      <c r="E526" s="4"/>
    </row>
    <row r="527" spans="5:5" ht="15.75">
      <c r="E527" s="4"/>
    </row>
    <row r="528" spans="5:5" ht="15.75">
      <c r="E528" s="4"/>
    </row>
    <row r="529" spans="5:5" ht="15.75">
      <c r="E529" s="4"/>
    </row>
    <row r="530" spans="5:5" ht="15.75">
      <c r="E530" s="4"/>
    </row>
    <row r="531" spans="5:5" ht="15.75">
      <c r="E531" s="4"/>
    </row>
    <row r="532" spans="5:5" ht="15.75">
      <c r="E532" s="4"/>
    </row>
    <row r="533" spans="5:5" ht="15.75">
      <c r="E533" s="4"/>
    </row>
    <row r="534" spans="5:5" ht="15.75">
      <c r="E534" s="4"/>
    </row>
    <row r="535" spans="5:5" ht="15.75">
      <c r="E535" s="4"/>
    </row>
    <row r="536" spans="5:5" ht="15.75">
      <c r="E536" s="4"/>
    </row>
    <row r="537" spans="5:5" ht="15.75">
      <c r="E537" s="4"/>
    </row>
    <row r="538" spans="5:5" ht="15.75">
      <c r="E538" s="4"/>
    </row>
    <row r="539" spans="5:5" ht="15.75">
      <c r="E539" s="4"/>
    </row>
    <row r="540" spans="5:5" ht="15.75">
      <c r="E540" s="4"/>
    </row>
    <row r="541" spans="5:5" ht="15.75">
      <c r="E541" s="4"/>
    </row>
    <row r="542" spans="5:5" ht="15.75">
      <c r="E542" s="4"/>
    </row>
    <row r="543" spans="5:5" ht="15.75">
      <c r="E543" s="4"/>
    </row>
    <row r="544" spans="5:5" ht="15.75">
      <c r="E544" s="4"/>
    </row>
    <row r="545" spans="5:5" ht="15.75">
      <c r="E545" s="4"/>
    </row>
    <row r="546" spans="5:5" ht="15.75">
      <c r="E546" s="4"/>
    </row>
    <row r="547" spans="5:5" ht="15.75">
      <c r="E547" s="4"/>
    </row>
    <row r="548" spans="5:5" ht="15.75">
      <c r="E548" s="4"/>
    </row>
    <row r="549" spans="5:5" ht="15.75">
      <c r="E549" s="4"/>
    </row>
    <row r="550" spans="5:5" ht="15.75">
      <c r="E550" s="4"/>
    </row>
    <row r="551" spans="5:5" ht="15.75">
      <c r="E551" s="4"/>
    </row>
    <row r="552" spans="5:5" ht="15.75">
      <c r="E552" s="4"/>
    </row>
    <row r="553" spans="5:5" ht="15.75">
      <c r="E553" s="4"/>
    </row>
    <row r="554" spans="5:5" ht="15.75">
      <c r="E554" s="4"/>
    </row>
    <row r="555" spans="5:5" ht="15.75">
      <c r="E555" s="4"/>
    </row>
    <row r="556" spans="5:5" ht="15.75">
      <c r="E556" s="4"/>
    </row>
    <row r="557" spans="5:5" ht="15.75">
      <c r="E557" s="4"/>
    </row>
    <row r="558" spans="5:5" ht="15.75">
      <c r="E558" s="4"/>
    </row>
    <row r="559" spans="5:5" ht="15.75">
      <c r="E559" s="4"/>
    </row>
    <row r="560" spans="5:5" ht="15.75">
      <c r="E560" s="4"/>
    </row>
    <row r="561" spans="5:5" ht="15.75">
      <c r="E561" s="4"/>
    </row>
    <row r="562" spans="5:5" ht="15.75">
      <c r="E562" s="4"/>
    </row>
    <row r="563" spans="5:5" ht="15.75">
      <c r="E563" s="4"/>
    </row>
    <row r="564" spans="5:5" ht="15.75">
      <c r="E564" s="4"/>
    </row>
    <row r="565" spans="5:5" ht="15.75">
      <c r="E565" s="4"/>
    </row>
    <row r="566" spans="5:5" ht="15.75">
      <c r="E566" s="4"/>
    </row>
    <row r="567" spans="5:5" ht="15.75">
      <c r="E567" s="4"/>
    </row>
    <row r="568" spans="5:5" ht="15.75">
      <c r="E568" s="4"/>
    </row>
    <row r="569" spans="5:5" ht="15.75">
      <c r="E569" s="4"/>
    </row>
    <row r="570" spans="5:5" ht="15.75">
      <c r="E570" s="4"/>
    </row>
    <row r="571" spans="5:5" ht="15.75">
      <c r="E571" s="4"/>
    </row>
    <row r="572" spans="5:5" ht="15.75">
      <c r="E572" s="4"/>
    </row>
    <row r="573" spans="5:5" ht="15.75">
      <c r="E573" s="4"/>
    </row>
    <row r="574" spans="5:5" ht="15.75">
      <c r="E574" s="4"/>
    </row>
    <row r="575" spans="5:5" ht="15.75">
      <c r="E575" s="4"/>
    </row>
    <row r="576" spans="5:5" ht="15.75">
      <c r="E576" s="4"/>
    </row>
    <row r="577" spans="5:5" ht="15.75">
      <c r="E577" s="4"/>
    </row>
    <row r="578" spans="5:5" ht="15.75">
      <c r="E578" s="4"/>
    </row>
    <row r="579" spans="5:5" ht="15.75">
      <c r="E579" s="4"/>
    </row>
    <row r="580" spans="5:5" ht="15.75">
      <c r="E580" s="4"/>
    </row>
    <row r="581" spans="5:5" ht="15.75">
      <c r="E581" s="4"/>
    </row>
    <row r="582" spans="5:5" ht="15.75">
      <c r="E582" s="4"/>
    </row>
    <row r="583" spans="5:5" ht="15.75">
      <c r="E583" s="4"/>
    </row>
    <row r="584" spans="5:5" ht="15.75">
      <c r="E584" s="4"/>
    </row>
    <row r="585" spans="5:5" ht="15.75">
      <c r="E585" s="4"/>
    </row>
    <row r="586" spans="5:5" ht="15.75">
      <c r="E586" s="4"/>
    </row>
    <row r="587" spans="5:5" ht="15.75">
      <c r="E587" s="4"/>
    </row>
    <row r="588" spans="5:5" ht="15.75">
      <c r="E588" s="4"/>
    </row>
    <row r="589" spans="5:5" ht="15.75">
      <c r="E589" s="4"/>
    </row>
    <row r="590" spans="5:5" ht="15.75">
      <c r="E590" s="4"/>
    </row>
    <row r="591" spans="5:5" ht="15.75">
      <c r="E591" s="4"/>
    </row>
    <row r="592" spans="5:5" ht="15.75">
      <c r="E592" s="4"/>
    </row>
    <row r="593" spans="5:5" ht="15.75">
      <c r="E593" s="4"/>
    </row>
    <row r="594" spans="5:5" ht="15.75">
      <c r="E594" s="4"/>
    </row>
    <row r="595" spans="5:5" ht="15.75">
      <c r="E595" s="4"/>
    </row>
    <row r="596" spans="5:5" ht="15.75">
      <c r="E596" s="4"/>
    </row>
    <row r="597" spans="5:5" ht="15.75">
      <c r="E597" s="4"/>
    </row>
    <row r="598" spans="5:5" ht="15.75">
      <c r="E598" s="4"/>
    </row>
    <row r="599" spans="5:5" ht="15.75">
      <c r="E599" s="4"/>
    </row>
    <row r="600" spans="5:5" ht="15.75">
      <c r="E600" s="4"/>
    </row>
    <row r="601" spans="5:5" ht="15.75">
      <c r="E601" s="4"/>
    </row>
    <row r="602" spans="5:5" ht="15.75">
      <c r="E602" s="4"/>
    </row>
    <row r="603" spans="5:5" ht="15.75">
      <c r="E603" s="4"/>
    </row>
    <row r="604" spans="5:5" ht="15.75">
      <c r="E604" s="4"/>
    </row>
    <row r="605" spans="5:5" ht="15.75">
      <c r="E605" s="4"/>
    </row>
    <row r="606" spans="5:5" ht="15.75">
      <c r="E606" s="4"/>
    </row>
    <row r="607" spans="5:5" ht="15.75">
      <c r="E607" s="4"/>
    </row>
    <row r="608" spans="5:5" ht="15.75">
      <c r="E608" s="4"/>
    </row>
    <row r="609" spans="5:5" ht="15.75">
      <c r="E609" s="4"/>
    </row>
    <row r="610" spans="5:5" ht="15.75">
      <c r="E610" s="4"/>
    </row>
    <row r="611" spans="5:5" ht="15.75">
      <c r="E611" s="4"/>
    </row>
    <row r="612" spans="5:5" ht="15.75">
      <c r="E612" s="4"/>
    </row>
    <row r="613" spans="5:5" ht="15.75">
      <c r="E613" s="4"/>
    </row>
    <row r="614" spans="5:5" ht="15.75">
      <c r="E614" s="4"/>
    </row>
    <row r="615" spans="5:5" ht="15.75">
      <c r="E615" s="4"/>
    </row>
    <row r="616" spans="5:5" ht="15.75">
      <c r="E616" s="4"/>
    </row>
    <row r="617" spans="5:5" ht="15.75">
      <c r="E617" s="4"/>
    </row>
    <row r="618" spans="5:5" ht="15.75">
      <c r="E618" s="4"/>
    </row>
    <row r="619" spans="5:5" ht="15.75">
      <c r="E619" s="4"/>
    </row>
    <row r="620" spans="5:5" ht="15.75">
      <c r="E620" s="4"/>
    </row>
    <row r="621" spans="5:5" ht="15.75">
      <c r="E621" s="4"/>
    </row>
    <row r="622" spans="5:5" ht="15.75">
      <c r="E622" s="4"/>
    </row>
    <row r="623" spans="5:5" ht="15.75">
      <c r="E623" s="4"/>
    </row>
    <row r="624" spans="5:5" ht="15.75">
      <c r="E624" s="4"/>
    </row>
    <row r="625" spans="5:5" ht="15.75">
      <c r="E625" s="4"/>
    </row>
    <row r="626" spans="5:5" ht="15.75">
      <c r="E626" s="4"/>
    </row>
    <row r="627" spans="5:5" ht="15.75">
      <c r="E627" s="4"/>
    </row>
    <row r="628" spans="5:5" ht="15.75">
      <c r="E628" s="4"/>
    </row>
    <row r="629" spans="5:5" ht="15.75">
      <c r="E629" s="4"/>
    </row>
    <row r="630" spans="5:5" ht="15.75">
      <c r="E630" s="4"/>
    </row>
    <row r="631" spans="5:5" ht="15.75">
      <c r="E631" s="4"/>
    </row>
    <row r="632" spans="5:5" ht="15.75">
      <c r="E632" s="4"/>
    </row>
    <row r="633" spans="5:5" ht="15.75">
      <c r="E633" s="4"/>
    </row>
    <row r="634" spans="5:5" ht="15.75">
      <c r="E634" s="4"/>
    </row>
    <row r="635" spans="5:5" ht="15.75">
      <c r="E635" s="4"/>
    </row>
    <row r="636" spans="5:5" ht="15.75">
      <c r="E636" s="4"/>
    </row>
    <row r="637" spans="5:5" ht="15.75">
      <c r="E637" s="4"/>
    </row>
    <row r="638" spans="5:5" ht="15.75">
      <c r="E638" s="4"/>
    </row>
    <row r="639" spans="5:5" ht="15.75">
      <c r="E639" s="4"/>
    </row>
    <row r="640" spans="5:5" ht="15.75">
      <c r="E640" s="4"/>
    </row>
    <row r="641" spans="5:5" ht="15.75">
      <c r="E641" s="4"/>
    </row>
    <row r="642" spans="5:5" ht="15.75">
      <c r="E642" s="4"/>
    </row>
    <row r="643" spans="5:5" ht="15.75">
      <c r="E643" s="4"/>
    </row>
    <row r="644" spans="5:5" ht="15.75">
      <c r="E644" s="4"/>
    </row>
    <row r="645" spans="5:5" ht="15.75">
      <c r="E645" s="4"/>
    </row>
    <row r="646" spans="5:5" ht="15.75">
      <c r="E646" s="4"/>
    </row>
    <row r="647" spans="5:5" ht="15.75">
      <c r="E647" s="4"/>
    </row>
    <row r="648" spans="5:5" ht="15.75">
      <c r="E648" s="4"/>
    </row>
    <row r="649" spans="5:5" ht="15.75">
      <c r="E649" s="4"/>
    </row>
    <row r="650" spans="5:5" ht="15.75">
      <c r="E650" s="4"/>
    </row>
    <row r="651" spans="5:5" ht="15.75">
      <c r="E651" s="4"/>
    </row>
    <row r="652" spans="5:5" ht="15.75">
      <c r="E652" s="4"/>
    </row>
    <row r="653" spans="5:5" ht="15.75">
      <c r="E653" s="4"/>
    </row>
    <row r="654" spans="5:5" ht="15.75">
      <c r="E654" s="4"/>
    </row>
    <row r="655" spans="5:5" ht="15.75">
      <c r="E655" s="4"/>
    </row>
    <row r="656" spans="5:5" ht="15.75">
      <c r="E656" s="4"/>
    </row>
    <row r="657" spans="5:5" ht="15.75">
      <c r="E657" s="4"/>
    </row>
    <row r="658" spans="5:5" ht="15.75">
      <c r="E658" s="4"/>
    </row>
    <row r="659" spans="5:5" ht="15.75">
      <c r="E659" s="4"/>
    </row>
    <row r="660" spans="5:5" ht="15.75">
      <c r="E660" s="4"/>
    </row>
    <row r="661" spans="5:5" ht="15.75">
      <c r="E661" s="4"/>
    </row>
    <row r="662" spans="5:5" ht="15.75">
      <c r="E662" s="4"/>
    </row>
    <row r="663" spans="5:5" ht="15.75">
      <c r="E663" s="4"/>
    </row>
    <row r="664" spans="5:5" ht="15.75">
      <c r="E664" s="4"/>
    </row>
    <row r="665" spans="5:5" ht="15.75">
      <c r="E665" s="4"/>
    </row>
    <row r="666" spans="5:5" ht="15.75">
      <c r="E666" s="4"/>
    </row>
    <row r="667" spans="5:5" ht="15.75">
      <c r="E667" s="4"/>
    </row>
    <row r="668" spans="5:5" ht="15.75">
      <c r="E668" s="4"/>
    </row>
    <row r="669" spans="5:5" ht="15.75">
      <c r="E669" s="4"/>
    </row>
    <row r="670" spans="5:5" ht="15.75">
      <c r="E670" s="4"/>
    </row>
    <row r="671" spans="5:5" ht="15.75">
      <c r="E671" s="4"/>
    </row>
    <row r="672" spans="5:5" ht="15.75">
      <c r="E672" s="4"/>
    </row>
    <row r="673" spans="5:5" ht="15.75">
      <c r="E673" s="4"/>
    </row>
    <row r="674" spans="5:5" ht="15.75">
      <c r="E674" s="4"/>
    </row>
    <row r="675" spans="5:5" ht="15.75">
      <c r="E675" s="4"/>
    </row>
    <row r="676" spans="5:5" ht="15.75">
      <c r="E676" s="4"/>
    </row>
    <row r="677" spans="5:5" ht="15.75">
      <c r="E677" s="4"/>
    </row>
    <row r="678" spans="5:5" ht="15.75">
      <c r="E678" s="4"/>
    </row>
    <row r="679" spans="5:5" ht="15.75">
      <c r="E679" s="4"/>
    </row>
    <row r="680" spans="5:5" ht="15.75">
      <c r="E680" s="4"/>
    </row>
    <row r="681" spans="5:5" ht="15.75">
      <c r="E681" s="4"/>
    </row>
    <row r="682" spans="5:5" ht="15.75">
      <c r="E682" s="4"/>
    </row>
    <row r="683" spans="5:5" ht="15.75">
      <c r="E683" s="4"/>
    </row>
    <row r="684" spans="5:5" ht="15.75">
      <c r="E684" s="4"/>
    </row>
    <row r="685" spans="5:5" ht="15.75">
      <c r="E685" s="4"/>
    </row>
    <row r="686" spans="5:5" ht="15.75">
      <c r="E686" s="4"/>
    </row>
    <row r="687" spans="5:5" ht="15.75">
      <c r="E687" s="4"/>
    </row>
    <row r="688" spans="5:5" ht="15.75">
      <c r="E688" s="4"/>
    </row>
    <row r="689" spans="5:5" ht="15.75">
      <c r="E689" s="4"/>
    </row>
    <row r="690" spans="5:5" ht="15.75">
      <c r="E690" s="4"/>
    </row>
    <row r="691" spans="5:5" ht="15.75">
      <c r="E691" s="4"/>
    </row>
    <row r="692" spans="5:5" ht="15.75">
      <c r="E692" s="4"/>
    </row>
    <row r="693" spans="5:5" ht="15.75">
      <c r="E693" s="4"/>
    </row>
    <row r="694" spans="5:5" ht="15.75">
      <c r="E694" s="4"/>
    </row>
    <row r="695" spans="5:5" ht="15.75">
      <c r="E695" s="4"/>
    </row>
    <row r="696" spans="5:5" ht="15.75">
      <c r="E696" s="4"/>
    </row>
    <row r="697" spans="5:5" ht="15.75">
      <c r="E697" s="4"/>
    </row>
    <row r="698" spans="5:5" ht="15.75">
      <c r="E698" s="4"/>
    </row>
    <row r="699" spans="5:5" ht="15.75">
      <c r="E699" s="4"/>
    </row>
    <row r="700" spans="5:5" ht="15.75">
      <c r="E700" s="4"/>
    </row>
    <row r="701" spans="5:5" ht="15.75">
      <c r="E701" s="4"/>
    </row>
    <row r="702" spans="5:5" ht="15.75">
      <c r="E702" s="4"/>
    </row>
    <row r="703" spans="5:5" ht="15.75">
      <c r="E703" s="4"/>
    </row>
    <row r="704" spans="5:5" ht="15.75">
      <c r="E704" s="4"/>
    </row>
    <row r="705" spans="5:5" ht="15.75">
      <c r="E705" s="4"/>
    </row>
    <row r="706" spans="5:5" ht="15.75">
      <c r="E706" s="4"/>
    </row>
    <row r="707" spans="5:5" ht="15.75">
      <c r="E707" s="4"/>
    </row>
    <row r="708" spans="5:5" ht="15.75">
      <c r="E708" s="4"/>
    </row>
    <row r="709" spans="5:5" ht="15.75">
      <c r="E709" s="4"/>
    </row>
    <row r="710" spans="5:5" ht="15.75">
      <c r="E710" s="4"/>
    </row>
    <row r="711" spans="5:5" ht="15.75">
      <c r="E711" s="4"/>
    </row>
    <row r="712" spans="5:5" ht="15.75">
      <c r="E712" s="4"/>
    </row>
    <row r="713" spans="5:5" ht="15.75">
      <c r="E713" s="4"/>
    </row>
    <row r="714" spans="5:5" ht="15.75">
      <c r="E714" s="4"/>
    </row>
    <row r="715" spans="5:5" ht="15.75">
      <c r="E715" s="4"/>
    </row>
    <row r="716" spans="5:5" ht="15.75">
      <c r="E716" s="4"/>
    </row>
    <row r="717" spans="5:5" ht="15.75">
      <c r="E717" s="4"/>
    </row>
    <row r="718" spans="5:5" ht="15.75">
      <c r="E718" s="4"/>
    </row>
    <row r="719" spans="5:5" ht="15.75">
      <c r="E719" s="4"/>
    </row>
    <row r="720" spans="5:5" ht="15.75">
      <c r="E720" s="4"/>
    </row>
    <row r="721" spans="5:5" ht="15.75">
      <c r="E721" s="4"/>
    </row>
    <row r="722" spans="5:5" ht="15.75">
      <c r="E722" s="4"/>
    </row>
    <row r="723" spans="5:5" ht="15.75">
      <c r="E723" s="4"/>
    </row>
    <row r="724" spans="5:5" ht="15.75">
      <c r="E724" s="4"/>
    </row>
    <row r="725" spans="5:5" ht="15.75">
      <c r="E725" s="4"/>
    </row>
    <row r="726" spans="5:5" ht="15.75">
      <c r="E726" s="4"/>
    </row>
    <row r="727" spans="5:5" ht="15.75">
      <c r="E727" s="4"/>
    </row>
    <row r="728" spans="5:5" ht="15.75">
      <c r="E728" s="4"/>
    </row>
    <row r="729" spans="5:5" ht="15.75">
      <c r="E729" s="4"/>
    </row>
    <row r="730" spans="5:5" ht="15.75">
      <c r="E730" s="4"/>
    </row>
    <row r="731" spans="5:5" ht="15.75">
      <c r="E731" s="4"/>
    </row>
    <row r="732" spans="5:5" ht="15.75">
      <c r="E732" s="4"/>
    </row>
    <row r="733" spans="5:5" ht="15.75">
      <c r="E733" s="4"/>
    </row>
    <row r="734" spans="5:5" ht="15.75">
      <c r="E734" s="4"/>
    </row>
    <row r="735" spans="5:5" ht="15.75">
      <c r="E735" s="4"/>
    </row>
    <row r="736" spans="5:5" ht="15.75">
      <c r="E736" s="4"/>
    </row>
    <row r="737" spans="5:5" ht="15.75">
      <c r="E737" s="4"/>
    </row>
    <row r="738" spans="5:5" ht="15.75">
      <c r="E738" s="4"/>
    </row>
    <row r="739" spans="5:5" ht="15.75">
      <c r="E739" s="4"/>
    </row>
    <row r="740" spans="5:5" ht="15.75">
      <c r="E740" s="4"/>
    </row>
    <row r="741" spans="5:5" ht="15.75">
      <c r="E741" s="4"/>
    </row>
    <row r="742" spans="5:5" ht="15.75">
      <c r="E742" s="4"/>
    </row>
    <row r="743" spans="5:5" ht="15.75">
      <c r="E743" s="4"/>
    </row>
    <row r="744" spans="5:5" ht="15.75">
      <c r="E744" s="4"/>
    </row>
    <row r="745" spans="5:5" ht="15.75">
      <c r="E745" s="4"/>
    </row>
    <row r="746" spans="5:5" ht="15.75">
      <c r="E746" s="4"/>
    </row>
    <row r="747" spans="5:5" ht="15.75">
      <c r="E747" s="4"/>
    </row>
    <row r="748" spans="5:5" ht="15.75">
      <c r="E748" s="4"/>
    </row>
    <row r="749" spans="5:5" ht="15.75">
      <c r="E749" s="4"/>
    </row>
    <row r="750" spans="5:5" ht="15.75">
      <c r="E750" s="4"/>
    </row>
    <row r="751" spans="5:5" ht="15.75">
      <c r="E751" s="4"/>
    </row>
    <row r="752" spans="5:5" ht="15.75">
      <c r="E752" s="4"/>
    </row>
    <row r="753" spans="5:5" ht="15.75">
      <c r="E753" s="4"/>
    </row>
    <row r="754" spans="5:5" ht="15.75">
      <c r="E754" s="4"/>
    </row>
    <row r="755" spans="5:5" ht="15.75">
      <c r="E755" s="4"/>
    </row>
    <row r="756" spans="5:5" ht="15.75">
      <c r="E756" s="4"/>
    </row>
    <row r="757" spans="5:5" ht="15.75">
      <c r="E757" s="4"/>
    </row>
    <row r="758" spans="5:5" ht="15.75">
      <c r="E758" s="4"/>
    </row>
    <row r="759" spans="5:5" ht="15.75">
      <c r="E759" s="4"/>
    </row>
    <row r="760" spans="5:5" ht="15.75">
      <c r="E760" s="4"/>
    </row>
    <row r="761" spans="5:5" ht="15.75">
      <c r="E761" s="4"/>
    </row>
    <row r="762" spans="5:5" ht="15.75">
      <c r="E762" s="4"/>
    </row>
    <row r="763" spans="5:5" ht="15.75">
      <c r="E763" s="4"/>
    </row>
    <row r="764" spans="5:5" ht="15.75">
      <c r="E764" s="4"/>
    </row>
    <row r="765" spans="5:5" ht="15.75">
      <c r="E765" s="4"/>
    </row>
    <row r="766" spans="5:5" ht="15.75">
      <c r="E766" s="4"/>
    </row>
    <row r="767" spans="5:5" ht="15.75">
      <c r="E767" s="4"/>
    </row>
    <row r="768" spans="5:5" ht="15.75">
      <c r="E768" s="4"/>
    </row>
    <row r="769" spans="5:5" ht="15.75">
      <c r="E769" s="4"/>
    </row>
    <row r="770" spans="5:5" ht="15.75">
      <c r="E770" s="4"/>
    </row>
    <row r="771" spans="5:5" ht="15.75">
      <c r="E771" s="4"/>
    </row>
    <row r="772" spans="5:5" ht="15.75">
      <c r="E772" s="4"/>
    </row>
    <row r="773" spans="5:5" ht="15.75">
      <c r="E773" s="4"/>
    </row>
    <row r="774" spans="5:5" ht="15.75">
      <c r="E774" s="4"/>
    </row>
    <row r="775" spans="5:5" ht="15.75">
      <c r="E775" s="4"/>
    </row>
    <row r="776" spans="5:5" ht="15.75">
      <c r="E776" s="4"/>
    </row>
    <row r="777" spans="5:5" ht="15.75">
      <c r="E777" s="4"/>
    </row>
    <row r="778" spans="5:5" ht="15.75">
      <c r="E778" s="4"/>
    </row>
    <row r="779" spans="5:5" ht="15.75">
      <c r="E779" s="4"/>
    </row>
    <row r="780" spans="5:5" ht="15.75">
      <c r="E780" s="4"/>
    </row>
    <row r="781" spans="5:5" ht="15.75">
      <c r="E781" s="4"/>
    </row>
    <row r="782" spans="5:5" ht="15.75">
      <c r="E782" s="4"/>
    </row>
    <row r="783" spans="5:5" ht="15.75">
      <c r="E783" s="4"/>
    </row>
    <row r="784" spans="5:5" ht="15.75">
      <c r="E784" s="4"/>
    </row>
    <row r="785" spans="5:5" ht="15.75">
      <c r="E785" s="4"/>
    </row>
    <row r="786" spans="5:5" ht="15.75">
      <c r="E786" s="4"/>
    </row>
    <row r="787" spans="5:5" ht="15.75">
      <c r="E787" s="4"/>
    </row>
    <row r="788" spans="5:5" ht="15.75">
      <c r="E788" s="4"/>
    </row>
    <row r="789" spans="5:5" ht="15.75">
      <c r="E789" s="4"/>
    </row>
    <row r="790" spans="5:5" ht="15.75">
      <c r="E790" s="4"/>
    </row>
    <row r="791" spans="5:5" ht="15.75">
      <c r="E791" s="4"/>
    </row>
    <row r="792" spans="5:5" ht="15.75">
      <c r="E792" s="4"/>
    </row>
    <row r="793" spans="5:5" ht="15.75">
      <c r="E793" s="4"/>
    </row>
    <row r="794" spans="5:5" ht="15.75">
      <c r="E794" s="4"/>
    </row>
    <row r="795" spans="5:5" ht="15.75">
      <c r="E795" s="4"/>
    </row>
    <row r="796" spans="5:5" ht="15.75">
      <c r="E796" s="4"/>
    </row>
    <row r="797" spans="5:5" ht="15.75">
      <c r="E797" s="4"/>
    </row>
    <row r="798" spans="5:5" ht="15.75">
      <c r="E798" s="4"/>
    </row>
    <row r="799" spans="5:5" ht="15.75">
      <c r="E799" s="4"/>
    </row>
    <row r="800" spans="5:5" ht="15.75">
      <c r="E800" s="4"/>
    </row>
    <row r="801" spans="5:5" ht="15.75">
      <c r="E801" s="4"/>
    </row>
    <row r="802" spans="5:5" ht="15.75">
      <c r="E802" s="4"/>
    </row>
    <row r="803" spans="5:5" ht="15.75">
      <c r="E803" s="4"/>
    </row>
    <row r="804" spans="5:5" ht="15.75">
      <c r="E804" s="4"/>
    </row>
    <row r="805" spans="5:5" ht="15.75">
      <c r="E805" s="4"/>
    </row>
    <row r="806" spans="5:5" ht="15.75">
      <c r="E806" s="4"/>
    </row>
    <row r="807" spans="5:5" ht="15.75">
      <c r="E807" s="4"/>
    </row>
    <row r="808" spans="5:5" ht="15.75">
      <c r="E808" s="4"/>
    </row>
    <row r="809" spans="5:5" ht="15.75">
      <c r="E809" s="4"/>
    </row>
    <row r="810" spans="5:5" ht="15.75">
      <c r="E810" s="4"/>
    </row>
    <row r="811" spans="5:5" ht="15.75">
      <c r="E811" s="4"/>
    </row>
    <row r="812" spans="5:5" ht="15.75">
      <c r="E812" s="4"/>
    </row>
    <row r="813" spans="5:5" ht="15.75">
      <c r="E813" s="4"/>
    </row>
    <row r="814" spans="5:5" ht="15.75">
      <c r="E814" s="4"/>
    </row>
    <row r="815" spans="5:5" ht="15.75">
      <c r="E815" s="4"/>
    </row>
    <row r="816" spans="5:5" ht="15.75">
      <c r="E816" s="4"/>
    </row>
    <row r="817" spans="5:5" ht="15.75">
      <c r="E817" s="4"/>
    </row>
    <row r="818" spans="5:5" ht="15.75">
      <c r="E818" s="4"/>
    </row>
    <row r="819" spans="5:5" ht="15.75">
      <c r="E819" s="4"/>
    </row>
    <row r="820" spans="5:5" ht="15.75">
      <c r="E820" s="4"/>
    </row>
    <row r="821" spans="5:5" ht="15.75">
      <c r="E821" s="4"/>
    </row>
    <row r="822" spans="5:5" ht="15.75">
      <c r="E822" s="4"/>
    </row>
    <row r="823" spans="5:5" ht="15.75">
      <c r="E823" s="4"/>
    </row>
    <row r="824" spans="5:5" ht="15.75">
      <c r="E824" s="4"/>
    </row>
    <row r="825" spans="5:5" ht="15.75">
      <c r="E825" s="4"/>
    </row>
    <row r="826" spans="5:5" ht="15.75">
      <c r="E826" s="4"/>
    </row>
    <row r="827" spans="5:5" ht="15.75">
      <c r="E827" s="4"/>
    </row>
    <row r="828" spans="5:5" ht="15.75">
      <c r="E828" s="4"/>
    </row>
    <row r="829" spans="5:5" ht="15.75">
      <c r="E829" s="4"/>
    </row>
    <row r="830" spans="5:5" ht="15.75">
      <c r="E830" s="4"/>
    </row>
    <row r="831" spans="5:5" ht="15.75">
      <c r="E831" s="4"/>
    </row>
    <row r="832" spans="5:5" ht="15.75">
      <c r="E832" s="4"/>
    </row>
    <row r="833" spans="5:5" ht="15.75">
      <c r="E833" s="4"/>
    </row>
    <row r="834" spans="5:5" ht="15.75">
      <c r="E834" s="4"/>
    </row>
    <row r="835" spans="5:5" ht="15.75">
      <c r="E835" s="4"/>
    </row>
    <row r="836" spans="5:5" ht="15.75">
      <c r="E836" s="4"/>
    </row>
    <row r="837" spans="5:5" ht="15.75">
      <c r="E837" s="4"/>
    </row>
    <row r="838" spans="5:5" ht="15.75">
      <c r="E838" s="4"/>
    </row>
    <row r="839" spans="5:5" ht="15.75">
      <c r="E839" s="4"/>
    </row>
    <row r="840" spans="5:5" ht="15.75">
      <c r="E840" s="4"/>
    </row>
    <row r="841" spans="5:5" ht="15.75">
      <c r="E841" s="4"/>
    </row>
    <row r="842" spans="5:5" ht="15.75">
      <c r="E842" s="4"/>
    </row>
    <row r="843" spans="5:5" ht="15.75">
      <c r="E843" s="4"/>
    </row>
    <row r="844" spans="5:5" ht="15.75">
      <c r="E844" s="4"/>
    </row>
    <row r="845" spans="5:5" ht="15.75">
      <c r="E845" s="4"/>
    </row>
    <row r="846" spans="5:5" ht="15.75">
      <c r="E846" s="4"/>
    </row>
    <row r="847" spans="5:5" ht="15.75">
      <c r="E847" s="4"/>
    </row>
    <row r="848" spans="5:5" ht="15.75">
      <c r="E848" s="4"/>
    </row>
    <row r="849" spans="5:5" ht="15.75">
      <c r="E849" s="4"/>
    </row>
    <row r="850" spans="5:5" ht="15.75">
      <c r="E850" s="4"/>
    </row>
    <row r="851" spans="5:5" ht="15.75">
      <c r="E851" s="4"/>
    </row>
    <row r="852" spans="5:5" ht="15.75">
      <c r="E852" s="4"/>
    </row>
    <row r="853" spans="5:5" ht="15.75">
      <c r="E853" s="4"/>
    </row>
    <row r="854" spans="5:5" ht="15.75">
      <c r="E854" s="4"/>
    </row>
    <row r="855" spans="5:5" ht="15.75">
      <c r="E855" s="4"/>
    </row>
    <row r="856" spans="5:5" ht="15.75">
      <c r="E856" s="4"/>
    </row>
    <row r="857" spans="5:5" ht="15.75">
      <c r="E857" s="4"/>
    </row>
    <row r="858" spans="5:5" ht="15.75">
      <c r="E858" s="4"/>
    </row>
    <row r="859" spans="5:5" ht="15.75">
      <c r="E859" s="4"/>
    </row>
    <row r="860" spans="5:5" ht="15.75">
      <c r="E860" s="4"/>
    </row>
    <row r="861" spans="5:5" ht="15.75">
      <c r="E861" s="4"/>
    </row>
    <row r="862" spans="5:5" ht="15.75">
      <c r="E862" s="4"/>
    </row>
    <row r="863" spans="5:5" ht="15.75">
      <c r="E863" s="4"/>
    </row>
    <row r="864" spans="5:5" ht="15.75">
      <c r="E864" s="4"/>
    </row>
    <row r="865" spans="5:5" ht="15.75">
      <c r="E865" s="4"/>
    </row>
    <row r="866" spans="5:5" ht="15.75">
      <c r="E866" s="4"/>
    </row>
    <row r="867" spans="5:5" ht="15.75">
      <c r="E867" s="4"/>
    </row>
    <row r="868" spans="5:5" ht="15.75">
      <c r="E868" s="4"/>
    </row>
    <row r="869" spans="5:5" ht="15.75">
      <c r="E869" s="4"/>
    </row>
    <row r="870" spans="5:5" ht="15.75">
      <c r="E870" s="4"/>
    </row>
    <row r="871" spans="5:5" ht="15.75">
      <c r="E871" s="4"/>
    </row>
    <row r="872" spans="5:5" ht="15.75">
      <c r="E872" s="4"/>
    </row>
    <row r="873" spans="5:5" ht="15.75">
      <c r="E873" s="4"/>
    </row>
    <row r="874" spans="5:5" ht="15.75">
      <c r="E874" s="4"/>
    </row>
    <row r="875" spans="5:5" ht="15.75">
      <c r="E875" s="4"/>
    </row>
    <row r="876" spans="5:5" ht="15.75">
      <c r="E876" s="4"/>
    </row>
    <row r="877" spans="5:5" ht="15.75">
      <c r="E877" s="4"/>
    </row>
    <row r="878" spans="5:5" ht="15.75">
      <c r="E878" s="4"/>
    </row>
    <row r="879" spans="5:5" ht="15.75">
      <c r="E879" s="4"/>
    </row>
    <row r="880" spans="5:5" ht="15.75">
      <c r="E880" s="4"/>
    </row>
    <row r="881" spans="5:5" ht="15.75">
      <c r="E881" s="4"/>
    </row>
    <row r="882" spans="5:5" ht="15.75">
      <c r="E882" s="4"/>
    </row>
    <row r="883" spans="5:5" ht="15.75">
      <c r="E883" s="4"/>
    </row>
    <row r="884" spans="5:5" ht="15.75">
      <c r="E884" s="4"/>
    </row>
    <row r="885" spans="5:5" ht="15.75">
      <c r="E885" s="4"/>
    </row>
    <row r="886" spans="5:5" ht="15.75">
      <c r="E886" s="4"/>
    </row>
    <row r="887" spans="5:5" ht="15.75">
      <c r="E887" s="4"/>
    </row>
    <row r="888" spans="5:5" ht="15.75">
      <c r="E888" s="4"/>
    </row>
    <row r="889" spans="5:5" ht="15.75">
      <c r="E889" s="4"/>
    </row>
    <row r="890" spans="5:5" ht="15.75">
      <c r="E890" s="4"/>
    </row>
    <row r="891" spans="5:5" ht="15.75">
      <c r="E891" s="4"/>
    </row>
    <row r="892" spans="5:5" ht="15.75">
      <c r="E892" s="4"/>
    </row>
    <row r="893" spans="5:5" ht="15.75">
      <c r="E893" s="4"/>
    </row>
    <row r="894" spans="5:5" ht="15.75">
      <c r="E894" s="4"/>
    </row>
    <row r="895" spans="5:5" ht="15.75">
      <c r="E895" s="4"/>
    </row>
    <row r="896" spans="5:5" ht="15.75">
      <c r="E896" s="4"/>
    </row>
    <row r="897" spans="5:5" ht="15.75">
      <c r="E897" s="4"/>
    </row>
    <row r="898" spans="5:5" ht="15.75">
      <c r="E898" s="4"/>
    </row>
    <row r="899" spans="5:5" ht="15.75">
      <c r="E899" s="4"/>
    </row>
    <row r="900" spans="5:5" ht="15.75">
      <c r="E900" s="4"/>
    </row>
    <row r="901" spans="5:5" ht="15.75">
      <c r="E901" s="4"/>
    </row>
    <row r="902" spans="5:5" ht="15.75">
      <c r="E902" s="4"/>
    </row>
    <row r="903" spans="5:5" ht="15.75">
      <c r="E903" s="4"/>
    </row>
    <row r="904" spans="5:5" ht="15.75">
      <c r="E904" s="4"/>
    </row>
    <row r="905" spans="5:5" ht="15.75">
      <c r="E905" s="4"/>
    </row>
    <row r="906" spans="5:5" ht="15.75">
      <c r="E906" s="4"/>
    </row>
    <row r="907" spans="5:5" ht="15.75">
      <c r="E907" s="4"/>
    </row>
    <row r="908" spans="5:5" ht="15.75">
      <c r="E908" s="4"/>
    </row>
    <row r="909" spans="5:5" ht="15.75">
      <c r="E909" s="4"/>
    </row>
    <row r="910" spans="5:5" ht="15.75">
      <c r="E910" s="4"/>
    </row>
    <row r="911" spans="5:5" ht="15.75">
      <c r="E911" s="4"/>
    </row>
    <row r="912" spans="5:5" ht="15.75">
      <c r="E912" s="4"/>
    </row>
    <row r="913" spans="5:5" ht="15.75">
      <c r="E913" s="4"/>
    </row>
    <row r="914" spans="5:5" ht="15.75">
      <c r="E914" s="4"/>
    </row>
    <row r="915" spans="5:5" ht="15.75">
      <c r="E915" s="4"/>
    </row>
    <row r="916" spans="5:5" ht="15.75">
      <c r="E916" s="4"/>
    </row>
    <row r="917" spans="5:5" ht="15.75">
      <c r="E917" s="4"/>
    </row>
    <row r="918" spans="5:5" ht="15.75">
      <c r="E918" s="4"/>
    </row>
    <row r="919" spans="5:5" ht="15.75">
      <c r="E919" s="4"/>
    </row>
    <row r="920" spans="5:5" ht="15.75">
      <c r="E920" s="4"/>
    </row>
    <row r="921" spans="5:5" ht="15.75">
      <c r="E921" s="4"/>
    </row>
    <row r="922" spans="5:5" ht="15.75">
      <c r="E922" s="4"/>
    </row>
    <row r="923" spans="5:5" ht="15.75">
      <c r="E923" s="4"/>
    </row>
    <row r="924" spans="5:5" ht="15.75">
      <c r="E924" s="4"/>
    </row>
    <row r="925" spans="5:5" ht="15.75">
      <c r="E925" s="4"/>
    </row>
    <row r="926" spans="5:5" ht="15.75">
      <c r="E926" s="4"/>
    </row>
    <row r="927" spans="5:5" ht="15.75">
      <c r="E927" s="4"/>
    </row>
    <row r="928" spans="5:5" ht="15.75">
      <c r="E928" s="4"/>
    </row>
    <row r="929" spans="5:5" ht="15.75">
      <c r="E929" s="4"/>
    </row>
    <row r="930" spans="5:5" ht="15.75">
      <c r="E930" s="4"/>
    </row>
    <row r="931" spans="5:5" ht="15.75">
      <c r="E931" s="4"/>
    </row>
    <row r="932" spans="5:5" ht="15.75">
      <c r="E932" s="4"/>
    </row>
    <row r="933" spans="5:5" ht="15.75">
      <c r="E933" s="4"/>
    </row>
    <row r="934" spans="5:5" ht="15.75">
      <c r="E934" s="4"/>
    </row>
    <row r="935" spans="5:5" ht="15.75">
      <c r="E935" s="4"/>
    </row>
    <row r="936" spans="5:5" ht="15.75">
      <c r="E936" s="4"/>
    </row>
    <row r="937" spans="5:5" ht="15.75">
      <c r="E937" s="4"/>
    </row>
    <row r="938" spans="5:5" ht="15.75">
      <c r="E938" s="4"/>
    </row>
    <row r="939" spans="5:5" ht="15.75">
      <c r="E939" s="4"/>
    </row>
    <row r="940" spans="5:5" ht="15.75">
      <c r="E940" s="4"/>
    </row>
    <row r="941" spans="5:5" ht="15.75">
      <c r="E941" s="4"/>
    </row>
    <row r="942" spans="5:5" ht="15.75">
      <c r="E942" s="4"/>
    </row>
    <row r="943" spans="5:5" ht="15.75">
      <c r="E943" s="4"/>
    </row>
    <row r="944" spans="5:5" ht="15.75">
      <c r="E944" s="4"/>
    </row>
    <row r="945" spans="5:5" ht="15.75">
      <c r="E945" s="4"/>
    </row>
    <row r="946" spans="5:5" ht="15.75">
      <c r="E946" s="4"/>
    </row>
    <row r="947" spans="5:5" ht="15.75">
      <c r="E947" s="4"/>
    </row>
    <row r="948" spans="5:5" ht="15.75">
      <c r="E948" s="4"/>
    </row>
    <row r="949" spans="5:5" ht="15.75">
      <c r="E949" s="4"/>
    </row>
    <row r="950" spans="5:5" ht="15.75">
      <c r="E950" s="4"/>
    </row>
    <row r="951" spans="5:5" ht="15.75">
      <c r="E951" s="4"/>
    </row>
    <row r="952" spans="5:5" ht="15.75">
      <c r="E952" s="4"/>
    </row>
    <row r="953" spans="5:5" ht="15.75">
      <c r="E953" s="4"/>
    </row>
    <row r="954" spans="5:5" ht="15.75">
      <c r="E954" s="4"/>
    </row>
    <row r="955" spans="5:5" ht="15.75">
      <c r="E955" s="4"/>
    </row>
    <row r="956" spans="5:5" ht="15.75">
      <c r="E956" s="4"/>
    </row>
    <row r="957" spans="5:5" ht="15.75">
      <c r="E957" s="4"/>
    </row>
    <row r="958" spans="5:5" ht="15.75">
      <c r="E958" s="4"/>
    </row>
    <row r="959" spans="5:5" ht="15.75">
      <c r="E959" s="4"/>
    </row>
    <row r="960" spans="5:5" ht="15.75">
      <c r="E960" s="4"/>
    </row>
    <row r="961" spans="5:5" ht="15.75">
      <c r="E961" s="4"/>
    </row>
    <row r="962" spans="5:5" ht="15.75">
      <c r="E962" s="4"/>
    </row>
    <row r="963" spans="5:5" ht="15.75">
      <c r="E963" s="4"/>
    </row>
    <row r="964" spans="5:5" ht="15.75">
      <c r="E964" s="4"/>
    </row>
    <row r="965" spans="5:5" ht="15.75">
      <c r="E965" s="4"/>
    </row>
    <row r="966" spans="5:5" ht="15.75">
      <c r="E966" s="4"/>
    </row>
    <row r="967" spans="5:5" ht="15.75">
      <c r="E967" s="4"/>
    </row>
    <row r="968" spans="5:5" ht="15.75">
      <c r="E968" s="4"/>
    </row>
    <row r="969" spans="5:5" ht="15.75">
      <c r="E969" s="4"/>
    </row>
    <row r="970" spans="5:5" ht="15.75">
      <c r="E970" s="4"/>
    </row>
    <row r="971" spans="5:5" ht="15.75">
      <c r="E971" s="4"/>
    </row>
    <row r="972" spans="5:5" ht="15.75">
      <c r="E972" s="4"/>
    </row>
    <row r="973" spans="5:5" ht="15.75">
      <c r="E973" s="4"/>
    </row>
    <row r="974" spans="5:5" ht="15.75">
      <c r="E974" s="4"/>
    </row>
    <row r="975" spans="5:5" ht="15.75">
      <c r="E975" s="4"/>
    </row>
    <row r="976" spans="5:5" ht="15.75">
      <c r="E976" s="4"/>
    </row>
    <row r="977" spans="5:5" ht="15.75">
      <c r="E977" s="4"/>
    </row>
    <row r="978" spans="5:5" ht="15.75">
      <c r="E978" s="4"/>
    </row>
    <row r="979" spans="5:5" ht="15.75">
      <c r="E979" s="4"/>
    </row>
    <row r="980" spans="5:5" ht="15.75">
      <c r="E980" s="4"/>
    </row>
    <row r="981" spans="5:5" ht="15.75">
      <c r="E981" s="4"/>
    </row>
    <row r="982" spans="5:5" ht="15.75">
      <c r="E982" s="4"/>
    </row>
    <row r="983" spans="5:5" ht="15.75">
      <c r="E983" s="4"/>
    </row>
    <row r="984" spans="5:5" ht="15.75">
      <c r="E984" s="4"/>
    </row>
    <row r="985" spans="5:5" ht="15.75">
      <c r="E985" s="4"/>
    </row>
    <row r="986" spans="5:5" ht="15.75">
      <c r="E986" s="4"/>
    </row>
    <row r="987" spans="5:5" ht="15.75">
      <c r="E987" s="4"/>
    </row>
    <row r="988" spans="5:5" ht="15.75">
      <c r="E988" s="4"/>
    </row>
    <row r="989" spans="5:5" ht="15.75">
      <c r="E989" s="4"/>
    </row>
    <row r="990" spans="5:5" ht="15.75">
      <c r="E990" s="4"/>
    </row>
    <row r="991" spans="5:5" ht="15.75">
      <c r="E991" s="4"/>
    </row>
    <row r="992" spans="5:5" ht="15.75">
      <c r="E992" s="4"/>
    </row>
    <row r="993" spans="5:5" ht="15.75">
      <c r="E993" s="4"/>
    </row>
    <row r="994" spans="5:5" ht="15.75">
      <c r="E994" s="4"/>
    </row>
    <row r="995" spans="5:5" ht="15.75">
      <c r="E995" s="4"/>
    </row>
    <row r="996" spans="5:5" ht="15.75">
      <c r="E996" s="4"/>
    </row>
    <row r="997" spans="5:5" ht="15.75">
      <c r="E997" s="4"/>
    </row>
    <row r="998" spans="5:5" ht="15.75">
      <c r="E998" s="4"/>
    </row>
    <row r="999" spans="5:5" ht="15.75">
      <c r="E999" s="4"/>
    </row>
  </sheetData>
  <mergeCells count="9">
    <mergeCell ref="A32:B32"/>
    <mergeCell ref="A39:B39"/>
    <mergeCell ref="A1:B1"/>
    <mergeCell ref="D1:E1"/>
    <mergeCell ref="A11:B11"/>
    <mergeCell ref="D11:E11"/>
    <mergeCell ref="A22:B22"/>
    <mergeCell ref="D22:E22"/>
    <mergeCell ref="D32:E32"/>
  </mergeCells>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J2007"/>
  <sheetViews>
    <sheetView zoomScale="85" zoomScaleNormal="85" workbookViewId="0">
      <pane ySplit="1" topLeftCell="A2" activePane="bottomLeft" state="frozen"/>
      <selection pane="bottomLeft" activeCell="B7" sqref="B7"/>
    </sheetView>
  </sheetViews>
  <sheetFormatPr defaultColWidth="11.25" defaultRowHeight="15" customHeight="1"/>
  <cols>
    <col min="1" max="1" width="14.375" customWidth="1"/>
    <col min="2" max="2" width="46.625" customWidth="1"/>
    <col min="3" max="3" width="13.375" customWidth="1"/>
    <col min="4" max="4" width="10.375" customWidth="1"/>
    <col min="5" max="5" width="97.5" customWidth="1"/>
    <col min="6" max="6" width="17.25" customWidth="1"/>
    <col min="7" max="7" width="15.5" customWidth="1"/>
    <col min="8" max="8" width="20.25" customWidth="1"/>
    <col min="9" max="12" width="13.875" customWidth="1"/>
    <col min="13" max="13" width="16.25" customWidth="1"/>
    <col min="14" max="14" width="13.375" customWidth="1"/>
    <col min="15" max="15" width="16.25" customWidth="1"/>
    <col min="16" max="16" width="14.75" customWidth="1"/>
    <col min="17" max="17" width="20.625" customWidth="1"/>
    <col min="18" max="18" width="22.875" customWidth="1"/>
    <col min="19" max="19" width="18.5" customWidth="1"/>
    <col min="20" max="20" width="13.375" customWidth="1"/>
    <col min="21" max="62" width="8.5" customWidth="1"/>
  </cols>
  <sheetData>
    <row r="1" spans="1:62" ht="42.75">
      <c r="A1" s="9" t="s">
        <v>19</v>
      </c>
      <c r="B1" s="10" t="s">
        <v>20</v>
      </c>
      <c r="C1" s="10" t="s">
        <v>21</v>
      </c>
      <c r="D1" s="10" t="s">
        <v>22</v>
      </c>
      <c r="E1" s="10" t="s">
        <v>23</v>
      </c>
      <c r="F1" s="10" t="s">
        <v>24</v>
      </c>
      <c r="G1" s="10" t="s">
        <v>25</v>
      </c>
      <c r="H1" s="11" t="s">
        <v>26</v>
      </c>
      <c r="I1" s="11" t="s">
        <v>27</v>
      </c>
      <c r="J1" s="12" t="s">
        <v>28</v>
      </c>
      <c r="K1" s="11" t="s">
        <v>29</v>
      </c>
      <c r="L1" s="11" t="s">
        <v>30</v>
      </c>
      <c r="M1" s="11" t="s">
        <v>31</v>
      </c>
      <c r="N1" s="10" t="s">
        <v>32</v>
      </c>
      <c r="O1" s="10" t="s">
        <v>33</v>
      </c>
      <c r="P1" s="10" t="s">
        <v>34</v>
      </c>
      <c r="Q1" s="10" t="s">
        <v>35</v>
      </c>
      <c r="R1" s="10" t="s">
        <v>36</v>
      </c>
      <c r="S1" s="10" t="s">
        <v>37</v>
      </c>
      <c r="T1" s="10" t="s">
        <v>38</v>
      </c>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row>
    <row r="2" spans="1:62" ht="15.75">
      <c r="A2" s="428" t="s">
        <v>39</v>
      </c>
      <c r="B2" s="509"/>
      <c r="C2" s="509"/>
      <c r="D2" s="83"/>
      <c r="E2" s="83"/>
      <c r="F2" s="83"/>
      <c r="G2" s="83"/>
      <c r="H2" s="84"/>
      <c r="I2" s="83"/>
      <c r="J2" s="85"/>
      <c r="K2" s="83"/>
      <c r="L2" s="83"/>
      <c r="M2" s="83"/>
      <c r="N2" s="83"/>
      <c r="O2" s="83"/>
      <c r="P2" s="83"/>
      <c r="Q2" s="83"/>
      <c r="R2" s="83"/>
      <c r="S2" s="83"/>
      <c r="T2" s="14"/>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row>
    <row r="3" spans="1:62" ht="307.5" customHeight="1">
      <c r="A3" s="15">
        <v>1.1000000000000001</v>
      </c>
      <c r="B3" s="510" t="s">
        <v>40</v>
      </c>
      <c r="C3" s="16" t="s">
        <v>41</v>
      </c>
      <c r="D3" s="17" t="s">
        <v>42</v>
      </c>
      <c r="E3" s="18" t="s">
        <v>43</v>
      </c>
      <c r="F3" s="18" t="s">
        <v>39</v>
      </c>
      <c r="G3" s="296" t="s">
        <v>44</v>
      </c>
      <c r="H3" s="19">
        <v>456299</v>
      </c>
      <c r="I3" s="20">
        <f>16901.41*4</f>
        <v>67605.64</v>
      </c>
      <c r="J3" s="20">
        <v>271514.31</v>
      </c>
      <c r="K3" s="21"/>
      <c r="L3" s="21"/>
      <c r="M3" s="22">
        <f t="shared" ref="M3:M51" si="0">SUM(H3:L3)</f>
        <v>795418.95</v>
      </c>
      <c r="N3" s="18" t="s">
        <v>45</v>
      </c>
      <c r="O3" s="18" t="s">
        <v>46</v>
      </c>
      <c r="P3" s="18" t="s">
        <v>47</v>
      </c>
      <c r="Q3" s="18" t="s">
        <v>48</v>
      </c>
      <c r="R3" s="23" t="s">
        <v>49</v>
      </c>
      <c r="S3" s="24" t="s">
        <v>50</v>
      </c>
      <c r="T3" s="24"/>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row>
    <row r="4" spans="1:62" ht="114.4">
      <c r="A4" s="511">
        <v>1.2</v>
      </c>
      <c r="B4" s="512" t="s">
        <v>51</v>
      </c>
      <c r="C4" s="512" t="s">
        <v>52</v>
      </c>
      <c r="D4" s="513" t="s">
        <v>42</v>
      </c>
      <c r="E4" s="513" t="s">
        <v>53</v>
      </c>
      <c r="F4" s="514" t="s">
        <v>39</v>
      </c>
      <c r="G4" s="514" t="s">
        <v>54</v>
      </c>
      <c r="H4" s="26"/>
      <c r="I4" s="27"/>
      <c r="J4" s="28">
        <v>271514.31</v>
      </c>
      <c r="K4" s="29"/>
      <c r="L4" s="515"/>
      <c r="M4" s="21">
        <f t="shared" si="0"/>
        <v>271514.31</v>
      </c>
      <c r="N4" s="513" t="s">
        <v>55</v>
      </c>
      <c r="O4" s="513" t="s">
        <v>56</v>
      </c>
      <c r="P4" s="513" t="s">
        <v>57</v>
      </c>
      <c r="Q4" s="513" t="s">
        <v>58</v>
      </c>
      <c r="R4" s="516" t="s">
        <v>59</v>
      </c>
      <c r="S4" s="517" t="s">
        <v>50</v>
      </c>
      <c r="T4" s="29"/>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row>
    <row r="5" spans="1:62" ht="213.75" hidden="1">
      <c r="A5" s="31">
        <v>1.3</v>
      </c>
      <c r="B5" s="32" t="s">
        <v>60</v>
      </c>
      <c r="C5" s="32" t="s">
        <v>52</v>
      </c>
      <c r="D5" s="32" t="s">
        <v>42</v>
      </c>
      <c r="E5" s="32" t="s">
        <v>61</v>
      </c>
      <c r="F5" s="32" t="s">
        <v>39</v>
      </c>
      <c r="G5" s="297" t="s">
        <v>62</v>
      </c>
      <c r="H5" s="33"/>
      <c r="I5" s="20"/>
      <c r="J5" s="28"/>
      <c r="K5" s="290">
        <v>1150000</v>
      </c>
      <c r="L5" s="287">
        <v>70000</v>
      </c>
      <c r="M5" s="21">
        <f t="shared" si="0"/>
        <v>1220000</v>
      </c>
      <c r="N5" s="32" t="s">
        <v>63</v>
      </c>
      <c r="O5" s="32" t="s">
        <v>64</v>
      </c>
      <c r="P5" s="32" t="s">
        <v>65</v>
      </c>
      <c r="Q5" s="32" t="s">
        <v>66</v>
      </c>
      <c r="R5" s="35" t="s">
        <v>67</v>
      </c>
      <c r="S5" s="24" t="s">
        <v>68</v>
      </c>
      <c r="T5" s="24"/>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row>
    <row r="6" spans="1:62" ht="214.5" hidden="1" customHeight="1">
      <c r="A6" s="36">
        <v>1.4</v>
      </c>
      <c r="B6" s="37" t="s">
        <v>69</v>
      </c>
      <c r="C6" s="38" t="s">
        <v>52</v>
      </c>
      <c r="D6" s="39" t="s">
        <v>42</v>
      </c>
      <c r="E6" s="32" t="s">
        <v>70</v>
      </c>
      <c r="F6" s="40" t="s">
        <v>39</v>
      </c>
      <c r="G6" s="298" t="s">
        <v>71</v>
      </c>
      <c r="H6" s="41">
        <v>12419616</v>
      </c>
      <c r="I6" s="42">
        <v>3729562.2</v>
      </c>
      <c r="J6" s="43"/>
      <c r="K6" s="44"/>
      <c r="L6" s="44"/>
      <c r="M6" s="45">
        <f t="shared" si="0"/>
        <v>16149178.199999999</v>
      </c>
      <c r="N6" s="40" t="s">
        <v>72</v>
      </c>
      <c r="O6" s="40" t="s">
        <v>46</v>
      </c>
      <c r="P6" s="40" t="s">
        <v>73</v>
      </c>
      <c r="Q6" s="40" t="s">
        <v>74</v>
      </c>
      <c r="R6" s="40" t="s">
        <v>75</v>
      </c>
      <c r="S6" s="40" t="s">
        <v>76</v>
      </c>
      <c r="T6" s="40"/>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row>
    <row r="7" spans="1:62" ht="409.5">
      <c r="A7" s="15">
        <v>1.5</v>
      </c>
      <c r="B7" s="47" t="s">
        <v>77</v>
      </c>
      <c r="C7" s="16" t="s">
        <v>52</v>
      </c>
      <c r="D7" s="17" t="s">
        <v>42</v>
      </c>
      <c r="E7" s="18" t="s">
        <v>78</v>
      </c>
      <c r="F7" s="18" t="s">
        <v>39</v>
      </c>
      <c r="G7" s="18" t="s">
        <v>79</v>
      </c>
      <c r="H7" s="378">
        <v>1010748</v>
      </c>
      <c r="I7" s="20">
        <v>3592931</v>
      </c>
      <c r="J7" s="20">
        <v>721514.31</v>
      </c>
      <c r="K7" s="21"/>
      <c r="L7" s="21"/>
      <c r="M7" s="45">
        <f t="shared" si="0"/>
        <v>5325193.3100000005</v>
      </c>
      <c r="N7" s="18" t="s">
        <v>45</v>
      </c>
      <c r="O7" s="18" t="s">
        <v>46</v>
      </c>
      <c r="P7" s="18" t="s">
        <v>73</v>
      </c>
      <c r="Q7" s="18" t="s">
        <v>80</v>
      </c>
      <c r="R7" s="23" t="s">
        <v>81</v>
      </c>
      <c r="S7" s="24" t="s">
        <v>76</v>
      </c>
      <c r="T7" s="24"/>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row>
    <row r="8" spans="1:62" ht="240" hidden="1" customHeight="1">
      <c r="A8" s="15">
        <v>1.6</v>
      </c>
      <c r="B8" s="47" t="s">
        <v>82</v>
      </c>
      <c r="C8" s="16" t="s">
        <v>83</v>
      </c>
      <c r="D8" s="17" t="s">
        <v>42</v>
      </c>
      <c r="E8" s="18" t="s">
        <v>84</v>
      </c>
      <c r="F8" s="18" t="s">
        <v>39</v>
      </c>
      <c r="G8" s="296" t="s">
        <v>79</v>
      </c>
      <c r="H8" s="48">
        <v>2769170</v>
      </c>
      <c r="I8" s="20"/>
      <c r="J8" s="20"/>
      <c r="K8" s="21"/>
      <c r="L8" s="21"/>
      <c r="M8" s="45">
        <f t="shared" si="0"/>
        <v>2769170</v>
      </c>
      <c r="N8" s="18" t="s">
        <v>45</v>
      </c>
      <c r="O8" s="18" t="s">
        <v>46</v>
      </c>
      <c r="P8" s="18" t="s">
        <v>85</v>
      </c>
      <c r="Q8" s="18" t="s">
        <v>86</v>
      </c>
      <c r="R8" s="23" t="s">
        <v>87</v>
      </c>
      <c r="S8" s="24" t="s">
        <v>76</v>
      </c>
      <c r="T8" s="24"/>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row>
    <row r="9" spans="1:62" ht="313.5" hidden="1">
      <c r="A9" s="15">
        <v>1.7</v>
      </c>
      <c r="B9" s="379" t="s">
        <v>88</v>
      </c>
      <c r="C9" s="16" t="s">
        <v>41</v>
      </c>
      <c r="D9" s="17" t="s">
        <v>42</v>
      </c>
      <c r="E9" s="380" t="s">
        <v>89</v>
      </c>
      <c r="F9" s="18" t="s">
        <v>39</v>
      </c>
      <c r="G9" s="296" t="s">
        <v>90</v>
      </c>
      <c r="H9" s="49">
        <v>1110748</v>
      </c>
      <c r="I9" s="20"/>
      <c r="J9" s="20"/>
      <c r="K9" s="21"/>
      <c r="L9" s="21"/>
      <c r="M9" s="45">
        <f t="shared" si="0"/>
        <v>1110748</v>
      </c>
      <c r="N9" s="18" t="s">
        <v>45</v>
      </c>
      <c r="O9" s="18" t="s">
        <v>46</v>
      </c>
      <c r="P9" s="18" t="s">
        <v>91</v>
      </c>
      <c r="Q9" s="18" t="s">
        <v>92</v>
      </c>
      <c r="R9" s="23" t="s">
        <v>93</v>
      </c>
      <c r="S9" s="24" t="s">
        <v>50</v>
      </c>
      <c r="T9" s="24"/>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row>
    <row r="10" spans="1:62" ht="128.25" hidden="1">
      <c r="A10" s="518">
        <v>1.8</v>
      </c>
      <c r="B10" s="519" t="s">
        <v>94</v>
      </c>
      <c r="C10" s="519" t="s">
        <v>52</v>
      </c>
      <c r="D10" s="519" t="s">
        <v>42</v>
      </c>
      <c r="E10" s="519" t="s">
        <v>95</v>
      </c>
      <c r="F10" s="519" t="s">
        <v>39</v>
      </c>
      <c r="G10" s="519" t="s">
        <v>54</v>
      </c>
      <c r="H10" s="520"/>
      <c r="I10" s="20"/>
      <c r="J10" s="20">
        <v>1371514.31</v>
      </c>
      <c r="K10" s="21"/>
      <c r="L10" s="21"/>
      <c r="M10" s="21">
        <f t="shared" si="0"/>
        <v>1371514.31</v>
      </c>
      <c r="N10" s="519" t="s">
        <v>55</v>
      </c>
      <c r="O10" s="519" t="s">
        <v>46</v>
      </c>
      <c r="P10" s="519" t="s">
        <v>96</v>
      </c>
      <c r="Q10" s="519" t="s">
        <v>97</v>
      </c>
      <c r="R10" s="521" t="s">
        <v>59</v>
      </c>
      <c r="S10" s="522" t="s">
        <v>50</v>
      </c>
      <c r="T10" s="522"/>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row>
    <row r="11" spans="1:62" ht="189.75" hidden="1" customHeight="1">
      <c r="A11" s="15">
        <v>1.9</v>
      </c>
      <c r="B11" s="47" t="s">
        <v>98</v>
      </c>
      <c r="C11" s="16" t="s">
        <v>83</v>
      </c>
      <c r="D11" s="51" t="s">
        <v>42</v>
      </c>
      <c r="E11" s="52" t="s">
        <v>99</v>
      </c>
      <c r="F11" s="52" t="s">
        <v>39</v>
      </c>
      <c r="G11" s="299" t="s">
        <v>15</v>
      </c>
      <c r="H11" s="53">
        <v>2428830</v>
      </c>
      <c r="I11" s="20"/>
      <c r="J11" s="20"/>
      <c r="K11" s="21"/>
      <c r="L11" s="21"/>
      <c r="M11" s="45">
        <f t="shared" si="0"/>
        <v>2428830</v>
      </c>
      <c r="N11" s="52" t="s">
        <v>45</v>
      </c>
      <c r="O11" s="52" t="s">
        <v>46</v>
      </c>
      <c r="P11" s="52" t="s">
        <v>47</v>
      </c>
      <c r="Q11" s="52" t="s">
        <v>100</v>
      </c>
      <c r="R11" s="54" t="s">
        <v>101</v>
      </c>
      <c r="S11" s="24" t="s">
        <v>102</v>
      </c>
      <c r="T11" s="24"/>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row>
    <row r="12" spans="1:62" ht="102" customHeight="1">
      <c r="A12" s="286">
        <v>1.1000000000000001</v>
      </c>
      <c r="B12" s="381" t="s">
        <v>103</v>
      </c>
      <c r="C12" s="284" t="s">
        <v>83</v>
      </c>
      <c r="D12" s="284" t="s">
        <v>42</v>
      </c>
      <c r="E12" s="381" t="s">
        <v>104</v>
      </c>
      <c r="F12" s="284" t="s">
        <v>39</v>
      </c>
      <c r="G12" s="284" t="s">
        <v>105</v>
      </c>
      <c r="H12" s="285"/>
      <c r="I12" s="20"/>
      <c r="J12" s="20"/>
      <c r="K12" s="21"/>
      <c r="L12" s="288">
        <v>500000</v>
      </c>
      <c r="M12" s="45"/>
      <c r="N12" s="52" t="s">
        <v>45</v>
      </c>
      <c r="O12" s="52" t="s">
        <v>46</v>
      </c>
      <c r="P12" s="284" t="s">
        <v>106</v>
      </c>
      <c r="Q12" s="284"/>
      <c r="R12" s="284"/>
      <c r="S12" s="24" t="s">
        <v>102</v>
      </c>
      <c r="T12" s="24"/>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row>
    <row r="13" spans="1:62" ht="15.75" hidden="1">
      <c r="A13" s="429" t="s">
        <v>107</v>
      </c>
      <c r="B13" s="509"/>
      <c r="C13" s="509"/>
      <c r="D13" s="509"/>
      <c r="E13" s="83"/>
      <c r="F13" s="83"/>
      <c r="G13" s="83"/>
      <c r="H13" s="84"/>
      <c r="I13" s="55"/>
      <c r="J13" s="55"/>
      <c r="K13" s="14"/>
      <c r="L13" s="14"/>
      <c r="M13" s="21">
        <f t="shared" si="0"/>
        <v>0</v>
      </c>
      <c r="N13" s="83"/>
      <c r="O13" s="83"/>
      <c r="P13" s="83"/>
      <c r="Q13" s="83"/>
      <c r="R13" s="83"/>
      <c r="S13" s="14"/>
      <c r="T13" s="14"/>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row>
    <row r="14" spans="1:62" ht="309.95" hidden="1" customHeight="1">
      <c r="A14" s="518">
        <v>2.1</v>
      </c>
      <c r="B14" s="519" t="s">
        <v>108</v>
      </c>
      <c r="C14" s="519" t="s">
        <v>52</v>
      </c>
      <c r="D14" s="519" t="s">
        <v>42</v>
      </c>
      <c r="E14" s="519" t="s">
        <v>109</v>
      </c>
      <c r="F14" s="519" t="s">
        <v>107</v>
      </c>
      <c r="G14" s="519" t="s">
        <v>110</v>
      </c>
      <c r="H14" s="520"/>
      <c r="I14" s="20"/>
      <c r="J14" s="294">
        <v>221514.31</v>
      </c>
      <c r="K14" s="21"/>
      <c r="L14" s="21"/>
      <c r="M14" s="21">
        <f t="shared" si="0"/>
        <v>221514.31</v>
      </c>
      <c r="N14" s="519" t="s">
        <v>45</v>
      </c>
      <c r="O14" s="519" t="s">
        <v>111</v>
      </c>
      <c r="P14" s="519"/>
      <c r="Q14" s="519" t="s">
        <v>112</v>
      </c>
      <c r="R14" s="521"/>
      <c r="S14" s="522" t="s">
        <v>50</v>
      </c>
      <c r="T14" s="522"/>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row>
    <row r="15" spans="1:62" ht="285" hidden="1">
      <c r="A15" s="15">
        <v>2.2000000000000002</v>
      </c>
      <c r="B15" s="47" t="s">
        <v>113</v>
      </c>
      <c r="C15" s="47" t="s">
        <v>52</v>
      </c>
      <c r="D15" s="47" t="s">
        <v>42</v>
      </c>
      <c r="E15" s="47" t="s">
        <v>114</v>
      </c>
      <c r="F15" s="47" t="s">
        <v>107</v>
      </c>
      <c r="G15" s="47" t="s">
        <v>115</v>
      </c>
      <c r="H15" s="56"/>
      <c r="I15" s="57">
        <f>16901.41*4</f>
        <v>67605.64</v>
      </c>
      <c r="J15" s="57">
        <v>1345319.31</v>
      </c>
      <c r="K15" s="58"/>
      <c r="L15" s="58"/>
      <c r="M15" s="22">
        <f t="shared" si="0"/>
        <v>1412924.95</v>
      </c>
      <c r="N15" s="47" t="s">
        <v>116</v>
      </c>
      <c r="O15" s="47" t="s">
        <v>46</v>
      </c>
      <c r="P15" s="47" t="s">
        <v>117</v>
      </c>
      <c r="Q15" s="47" t="s">
        <v>118</v>
      </c>
      <c r="R15" s="16"/>
      <c r="S15" s="24" t="s">
        <v>50</v>
      </c>
      <c r="T15" s="24"/>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row>
    <row r="16" spans="1:62" ht="71.25" hidden="1">
      <c r="A16" s="518">
        <v>2.2999999999999998</v>
      </c>
      <c r="B16" s="519" t="s">
        <v>88</v>
      </c>
      <c r="C16" s="519" t="s">
        <v>52</v>
      </c>
      <c r="D16" s="519" t="s">
        <v>42</v>
      </c>
      <c r="E16" s="519" t="s">
        <v>119</v>
      </c>
      <c r="F16" s="519" t="s">
        <v>107</v>
      </c>
      <c r="G16" s="519" t="s">
        <v>120</v>
      </c>
      <c r="H16" s="520"/>
      <c r="I16" s="20"/>
      <c r="J16" s="294">
        <v>181514.31</v>
      </c>
      <c r="K16" s="21"/>
      <c r="L16" s="21"/>
      <c r="M16" s="21">
        <f t="shared" si="0"/>
        <v>181514.31</v>
      </c>
      <c r="N16" s="519" t="s">
        <v>116</v>
      </c>
      <c r="O16" s="519" t="s">
        <v>121</v>
      </c>
      <c r="P16" s="519" t="s">
        <v>122</v>
      </c>
      <c r="Q16" s="519" t="s">
        <v>123</v>
      </c>
      <c r="R16" s="521" t="s">
        <v>124</v>
      </c>
      <c r="S16" s="522" t="s">
        <v>50</v>
      </c>
      <c r="T16" s="522"/>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row>
    <row r="17" spans="1:62" ht="85.5" hidden="1">
      <c r="A17" s="518">
        <v>2.4</v>
      </c>
      <c r="B17" s="382" t="s">
        <v>125</v>
      </c>
      <c r="C17" s="519" t="s">
        <v>83</v>
      </c>
      <c r="D17" s="519" t="s">
        <v>42</v>
      </c>
      <c r="E17" s="379" t="s">
        <v>126</v>
      </c>
      <c r="F17" s="379" t="s">
        <v>107</v>
      </c>
      <c r="G17" s="379" t="s">
        <v>54</v>
      </c>
      <c r="H17" s="520"/>
      <c r="I17" s="20"/>
      <c r="J17" s="294">
        <v>1321514.31</v>
      </c>
      <c r="K17" s="21"/>
      <c r="L17" s="21"/>
      <c r="M17" s="21">
        <f t="shared" si="0"/>
        <v>1321514.31</v>
      </c>
      <c r="N17" s="519"/>
      <c r="O17" s="519"/>
      <c r="P17" s="519"/>
      <c r="Q17" s="519"/>
      <c r="R17" s="521"/>
      <c r="S17" s="522" t="s">
        <v>50</v>
      </c>
      <c r="T17" s="522"/>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row>
    <row r="18" spans="1:62" ht="384.75" hidden="1">
      <c r="A18" s="15">
        <v>2.5</v>
      </c>
      <c r="B18" s="47" t="s">
        <v>127</v>
      </c>
      <c r="C18" s="16" t="s">
        <v>52</v>
      </c>
      <c r="D18" s="51" t="s">
        <v>42</v>
      </c>
      <c r="E18" s="52" t="s">
        <v>128</v>
      </c>
      <c r="F18" s="52" t="s">
        <v>107</v>
      </c>
      <c r="G18" s="52" t="s">
        <v>129</v>
      </c>
      <c r="H18" s="53">
        <v>5513983</v>
      </c>
      <c r="I18" s="20"/>
      <c r="J18" s="20"/>
      <c r="K18" s="21"/>
      <c r="L18" s="21"/>
      <c r="M18" s="45">
        <f t="shared" si="0"/>
        <v>5513983</v>
      </c>
      <c r="N18" s="52" t="s">
        <v>45</v>
      </c>
      <c r="O18" s="52" t="s">
        <v>46</v>
      </c>
      <c r="P18" s="52" t="s">
        <v>130</v>
      </c>
      <c r="Q18" s="52" t="s">
        <v>86</v>
      </c>
      <c r="R18" s="54" t="s">
        <v>93</v>
      </c>
      <c r="S18" s="24" t="s">
        <v>50</v>
      </c>
      <c r="T18" s="24"/>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row>
    <row r="19" spans="1:62" ht="171" hidden="1">
      <c r="A19" s="518">
        <v>2.6</v>
      </c>
      <c r="B19" s="519" t="s">
        <v>131</v>
      </c>
      <c r="C19" s="519" t="s">
        <v>83</v>
      </c>
      <c r="D19" s="519" t="s">
        <v>42</v>
      </c>
      <c r="E19" s="519" t="s">
        <v>132</v>
      </c>
      <c r="F19" s="519" t="s">
        <v>107</v>
      </c>
      <c r="G19" s="519" t="s">
        <v>54</v>
      </c>
      <c r="H19" s="520"/>
      <c r="I19" s="20"/>
      <c r="J19" s="294">
        <v>2771514.31</v>
      </c>
      <c r="K19" s="21"/>
      <c r="L19" s="21"/>
      <c r="M19" s="21">
        <f t="shared" si="0"/>
        <v>2771514.31</v>
      </c>
      <c r="N19" s="519" t="s">
        <v>133</v>
      </c>
      <c r="O19" s="519" t="s">
        <v>46</v>
      </c>
      <c r="P19" s="519" t="s">
        <v>134</v>
      </c>
      <c r="Q19" s="519" t="s">
        <v>135</v>
      </c>
      <c r="R19" s="521" t="s">
        <v>136</v>
      </c>
      <c r="S19" s="522" t="s">
        <v>50</v>
      </c>
      <c r="T19" s="522"/>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row>
    <row r="20" spans="1:62" ht="114" hidden="1">
      <c r="A20" s="518">
        <v>2.7</v>
      </c>
      <c r="B20" s="519" t="s">
        <v>137</v>
      </c>
      <c r="C20" s="519" t="s">
        <v>52</v>
      </c>
      <c r="D20" s="519" t="s">
        <v>42</v>
      </c>
      <c r="E20" s="519" t="s">
        <v>138</v>
      </c>
      <c r="F20" s="519" t="s">
        <v>107</v>
      </c>
      <c r="G20" s="519" t="s">
        <v>120</v>
      </c>
      <c r="H20" s="520"/>
      <c r="I20" s="20"/>
      <c r="J20" s="294">
        <v>1821514.31</v>
      </c>
      <c r="K20" s="21"/>
      <c r="L20" s="21"/>
      <c r="M20" s="21">
        <f t="shared" si="0"/>
        <v>1821514.31</v>
      </c>
      <c r="N20" s="519" t="s">
        <v>139</v>
      </c>
      <c r="O20" s="519" t="s">
        <v>46</v>
      </c>
      <c r="P20" s="519" t="s">
        <v>140</v>
      </c>
      <c r="Q20" s="519" t="s">
        <v>141</v>
      </c>
      <c r="R20" s="521" t="s">
        <v>142</v>
      </c>
      <c r="S20" s="522" t="s">
        <v>50</v>
      </c>
      <c r="T20" s="522"/>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row>
    <row r="21" spans="1:62" ht="99.75" hidden="1">
      <c r="A21" s="523">
        <v>2.8</v>
      </c>
      <c r="B21" s="524" t="s">
        <v>143</v>
      </c>
      <c r="C21" s="524" t="s">
        <v>83</v>
      </c>
      <c r="D21" s="524" t="s">
        <v>42</v>
      </c>
      <c r="E21" s="524" t="s">
        <v>144</v>
      </c>
      <c r="F21" s="524" t="s">
        <v>107</v>
      </c>
      <c r="G21" s="524" t="s">
        <v>54</v>
      </c>
      <c r="H21" s="520"/>
      <c r="I21" s="20"/>
      <c r="J21" s="294">
        <v>271514.31</v>
      </c>
      <c r="K21" s="21"/>
      <c r="L21" s="21"/>
      <c r="M21" s="21">
        <f t="shared" si="0"/>
        <v>271514.31</v>
      </c>
      <c r="N21" s="519" t="s">
        <v>139</v>
      </c>
      <c r="O21" s="519" t="s">
        <v>46</v>
      </c>
      <c r="P21" s="519"/>
      <c r="Q21" s="519" t="s">
        <v>145</v>
      </c>
      <c r="R21" s="521"/>
      <c r="S21" s="522" t="s">
        <v>102</v>
      </c>
      <c r="T21" s="522"/>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row>
    <row r="22" spans="1:62" ht="57" hidden="1">
      <c r="A22" s="525">
        <v>2.9</v>
      </c>
      <c r="B22" s="522" t="s">
        <v>146</v>
      </c>
      <c r="C22" s="522" t="s">
        <v>83</v>
      </c>
      <c r="D22" s="522" t="s">
        <v>42</v>
      </c>
      <c r="E22" s="522" t="s">
        <v>147</v>
      </c>
      <c r="F22" s="522" t="s">
        <v>107</v>
      </c>
      <c r="G22" s="522" t="s">
        <v>54</v>
      </c>
      <c r="H22" s="520"/>
      <c r="I22" s="20"/>
      <c r="J22" s="294">
        <v>191514.31</v>
      </c>
      <c r="K22" s="21"/>
      <c r="L22" s="21"/>
      <c r="M22" s="21">
        <f t="shared" si="0"/>
        <v>191514.31</v>
      </c>
      <c r="N22" s="519" t="s">
        <v>148</v>
      </c>
      <c r="O22" s="519" t="s">
        <v>111</v>
      </c>
      <c r="P22" s="519"/>
      <c r="Q22" s="519"/>
      <c r="R22" s="521"/>
      <c r="S22" s="522" t="s">
        <v>102</v>
      </c>
      <c r="T22" s="522"/>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row>
    <row r="23" spans="1:62" ht="142.9" hidden="1">
      <c r="A23" s="525" t="s">
        <v>149</v>
      </c>
      <c r="B23" s="60" t="s">
        <v>150</v>
      </c>
      <c r="C23" s="60" t="s">
        <v>52</v>
      </c>
      <c r="D23" s="60" t="s">
        <v>42</v>
      </c>
      <c r="E23" s="60" t="s">
        <v>151</v>
      </c>
      <c r="F23" s="60" t="s">
        <v>107</v>
      </c>
      <c r="G23" s="60" t="s">
        <v>152</v>
      </c>
      <c r="H23" s="526"/>
      <c r="I23" s="20"/>
      <c r="J23" s="294"/>
      <c r="K23" s="21"/>
      <c r="L23" s="61">
        <v>572000</v>
      </c>
      <c r="M23" s="21">
        <f t="shared" si="0"/>
        <v>572000</v>
      </c>
      <c r="N23" s="62" t="s">
        <v>153</v>
      </c>
      <c r="O23" s="63" t="s">
        <v>111</v>
      </c>
      <c r="P23" s="63" t="s">
        <v>154</v>
      </c>
      <c r="Q23" s="63" t="s">
        <v>155</v>
      </c>
      <c r="R23" s="64" t="s">
        <v>155</v>
      </c>
      <c r="S23" s="522" t="s">
        <v>50</v>
      </c>
      <c r="T23" s="522"/>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row>
    <row r="24" spans="1:62" ht="128.65" hidden="1">
      <c r="A24" s="525">
        <v>2.11</v>
      </c>
      <c r="B24" s="60" t="s">
        <v>156</v>
      </c>
      <c r="C24" s="60" t="s">
        <v>52</v>
      </c>
      <c r="D24" s="60" t="s">
        <v>42</v>
      </c>
      <c r="E24" s="60" t="s">
        <v>157</v>
      </c>
      <c r="F24" s="60" t="s">
        <v>107</v>
      </c>
      <c r="G24" s="60" t="s">
        <v>158</v>
      </c>
      <c r="H24" s="526"/>
      <c r="I24" s="20"/>
      <c r="J24" s="294"/>
      <c r="K24" s="21"/>
      <c r="L24" s="65">
        <v>690000</v>
      </c>
      <c r="M24" s="21">
        <f t="shared" si="0"/>
        <v>690000</v>
      </c>
      <c r="N24" s="62" t="s">
        <v>153</v>
      </c>
      <c r="O24" s="63" t="s">
        <v>46</v>
      </c>
      <c r="P24" s="63" t="s">
        <v>159</v>
      </c>
      <c r="Q24" s="62" t="s">
        <v>155</v>
      </c>
      <c r="R24" s="66" t="s">
        <v>160</v>
      </c>
      <c r="S24" s="522" t="s">
        <v>50</v>
      </c>
      <c r="T24" s="522"/>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row>
    <row r="25" spans="1:62" ht="57.4" hidden="1">
      <c r="A25" s="525">
        <v>2.13</v>
      </c>
      <c r="B25" s="383" t="s">
        <v>161</v>
      </c>
      <c r="C25" s="60" t="s">
        <v>83</v>
      </c>
      <c r="D25" s="60" t="s">
        <v>42</v>
      </c>
      <c r="E25" s="383" t="s">
        <v>162</v>
      </c>
      <c r="F25" s="60" t="s">
        <v>163</v>
      </c>
      <c r="G25" s="283" t="s">
        <v>105</v>
      </c>
      <c r="H25" s="526"/>
      <c r="I25" s="20"/>
      <c r="J25" s="294"/>
      <c r="K25" s="21"/>
      <c r="L25" s="65">
        <v>5000000</v>
      </c>
      <c r="M25" s="21">
        <f t="shared" si="0"/>
        <v>5000000</v>
      </c>
      <c r="N25" s="62" t="s">
        <v>153</v>
      </c>
      <c r="O25" s="63" t="s">
        <v>46</v>
      </c>
      <c r="P25" s="63" t="s">
        <v>164</v>
      </c>
      <c r="Q25" s="62" t="s">
        <v>155</v>
      </c>
      <c r="R25" s="64" t="s">
        <v>59</v>
      </c>
      <c r="S25" s="522" t="s">
        <v>50</v>
      </c>
      <c r="T25" s="522"/>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row>
    <row r="26" spans="1:62" ht="15.75" hidden="1">
      <c r="A26" s="525"/>
      <c r="B26" s="522"/>
      <c r="C26" s="522"/>
      <c r="D26" s="522"/>
      <c r="E26" s="522"/>
      <c r="F26" s="522"/>
      <c r="G26" s="522"/>
      <c r="H26" s="526"/>
      <c r="I26" s="20"/>
      <c r="J26" s="294"/>
      <c r="K26" s="21"/>
      <c r="L26" s="21"/>
      <c r="M26" s="21">
        <f t="shared" si="0"/>
        <v>0</v>
      </c>
      <c r="N26" s="527"/>
      <c r="O26" s="527"/>
      <c r="P26" s="527"/>
      <c r="Q26" s="527"/>
      <c r="R26" s="527"/>
      <c r="S26" s="522"/>
      <c r="T26" s="522"/>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row>
    <row r="27" spans="1:62" ht="15.75" hidden="1">
      <c r="A27" s="430" t="s">
        <v>165</v>
      </c>
      <c r="B27" s="509"/>
      <c r="C27" s="509"/>
      <c r="D27" s="509"/>
      <c r="E27" s="83"/>
      <c r="F27" s="83"/>
      <c r="G27" s="83"/>
      <c r="H27" s="84"/>
      <c r="I27" s="55"/>
      <c r="J27" s="55"/>
      <c r="K27" s="14"/>
      <c r="L27" s="14"/>
      <c r="M27" s="21">
        <f t="shared" si="0"/>
        <v>0</v>
      </c>
      <c r="N27" s="83"/>
      <c r="O27" s="83"/>
      <c r="P27" s="83"/>
      <c r="Q27" s="83"/>
      <c r="R27" s="83"/>
      <c r="S27" s="14"/>
      <c r="T27" s="14"/>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row>
    <row r="28" spans="1:62" ht="384.75" hidden="1">
      <c r="A28" s="31" t="s">
        <v>166</v>
      </c>
      <c r="B28" s="32" t="s">
        <v>167</v>
      </c>
      <c r="C28" s="32" t="s">
        <v>52</v>
      </c>
      <c r="D28" s="32" t="s">
        <v>42</v>
      </c>
      <c r="E28" s="384" t="s">
        <v>168</v>
      </c>
      <c r="F28" s="32" t="s">
        <v>165</v>
      </c>
      <c r="G28" s="32" t="s">
        <v>169</v>
      </c>
      <c r="H28" s="67"/>
      <c r="I28" s="68"/>
      <c r="J28" s="68"/>
      <c r="K28" s="69">
        <v>8650000</v>
      </c>
      <c r="L28" s="24"/>
      <c r="M28" s="21">
        <f t="shared" si="0"/>
        <v>8650000</v>
      </c>
      <c r="N28" s="32" t="s">
        <v>153</v>
      </c>
      <c r="O28" s="32" t="s">
        <v>170</v>
      </c>
      <c r="P28" s="32" t="s">
        <v>171</v>
      </c>
      <c r="Q28" s="32" t="s">
        <v>172</v>
      </c>
      <c r="R28" s="35" t="s">
        <v>173</v>
      </c>
      <c r="S28" s="24" t="s">
        <v>76</v>
      </c>
      <c r="T28" s="24"/>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row>
    <row r="29" spans="1:62" ht="57" hidden="1">
      <c r="A29" s="70">
        <v>3.2</v>
      </c>
      <c r="B29" s="34" t="s">
        <v>174</v>
      </c>
      <c r="C29" s="34" t="s">
        <v>41</v>
      </c>
      <c r="D29" s="34" t="s">
        <v>42</v>
      </c>
      <c r="E29" s="34" t="s">
        <v>175</v>
      </c>
      <c r="F29" s="34" t="s">
        <v>165</v>
      </c>
      <c r="G29" s="34" t="s">
        <v>176</v>
      </c>
      <c r="H29" s="71"/>
      <c r="I29" s="68">
        <v>500000</v>
      </c>
      <c r="J29" s="68"/>
      <c r="K29" s="69">
        <v>2000000</v>
      </c>
      <c r="L29" s="24"/>
      <c r="M29" s="21">
        <f t="shared" si="0"/>
        <v>2500000</v>
      </c>
      <c r="N29" s="34" t="s">
        <v>153</v>
      </c>
      <c r="O29" s="34" t="s">
        <v>177</v>
      </c>
      <c r="P29" s="34" t="s">
        <v>178</v>
      </c>
      <c r="Q29" s="34" t="s">
        <v>179</v>
      </c>
      <c r="R29" s="25"/>
      <c r="S29" s="24"/>
      <c r="T29" s="24"/>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row>
    <row r="30" spans="1:62" ht="42.75" hidden="1">
      <c r="A30" s="525">
        <v>3.3</v>
      </c>
      <c r="B30" s="24" t="s">
        <v>180</v>
      </c>
      <c r="C30" s="522" t="s">
        <v>83</v>
      </c>
      <c r="D30" s="522" t="s">
        <v>42</v>
      </c>
      <c r="E30" s="522" t="s">
        <v>181</v>
      </c>
      <c r="F30" s="522" t="s">
        <v>165</v>
      </c>
      <c r="G30" s="522" t="s">
        <v>182</v>
      </c>
      <c r="H30" s="525"/>
      <c r="I30" s="68">
        <v>4000000</v>
      </c>
      <c r="J30" s="20"/>
      <c r="K30" s="21"/>
      <c r="L30" s="21"/>
      <c r="M30" s="21">
        <f t="shared" si="0"/>
        <v>4000000</v>
      </c>
      <c r="N30" s="522" t="s">
        <v>148</v>
      </c>
      <c r="O30" s="522" t="s">
        <v>46</v>
      </c>
      <c r="P30" s="522" t="s">
        <v>183</v>
      </c>
      <c r="Q30" s="522"/>
      <c r="R30" s="522"/>
      <c r="S30" s="522" t="s">
        <v>102</v>
      </c>
      <c r="T30" s="72"/>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row>
    <row r="31" spans="1:62" ht="57" hidden="1">
      <c r="A31" s="525">
        <v>3.4</v>
      </c>
      <c r="B31" s="522" t="s">
        <v>184</v>
      </c>
      <c r="C31" s="522" t="s">
        <v>52</v>
      </c>
      <c r="D31" s="522" t="s">
        <v>42</v>
      </c>
      <c r="E31" s="522" t="s">
        <v>185</v>
      </c>
      <c r="F31" s="522" t="s">
        <v>165</v>
      </c>
      <c r="G31" s="522" t="s">
        <v>71</v>
      </c>
      <c r="H31" s="528">
        <v>104399</v>
      </c>
      <c r="I31" s="68">
        <f>187793.43*4</f>
        <v>751173.72</v>
      </c>
      <c r="J31" s="20"/>
      <c r="K31" s="21"/>
      <c r="L31" s="21"/>
      <c r="M31" s="45">
        <f t="shared" si="0"/>
        <v>855572.72</v>
      </c>
      <c r="N31" s="522" t="s">
        <v>148</v>
      </c>
      <c r="O31" s="522" t="s">
        <v>46</v>
      </c>
      <c r="P31" s="522" t="s">
        <v>183</v>
      </c>
      <c r="Q31" s="522" t="s">
        <v>186</v>
      </c>
      <c r="R31" s="522" t="s">
        <v>187</v>
      </c>
      <c r="S31" s="522" t="s">
        <v>102</v>
      </c>
      <c r="T31" s="72"/>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row>
    <row r="32" spans="1:62" ht="114" hidden="1">
      <c r="A32" s="525">
        <v>3.5</v>
      </c>
      <c r="B32" s="522" t="s">
        <v>188</v>
      </c>
      <c r="C32" s="522" t="s">
        <v>83</v>
      </c>
      <c r="D32" s="522" t="s">
        <v>42</v>
      </c>
      <c r="E32" s="522" t="s">
        <v>189</v>
      </c>
      <c r="F32" s="522" t="s">
        <v>165</v>
      </c>
      <c r="G32" s="522" t="s">
        <v>182</v>
      </c>
      <c r="H32" s="525"/>
      <c r="I32" s="68">
        <f>469483.57*4</f>
        <v>1877934.28</v>
      </c>
      <c r="J32" s="20"/>
      <c r="K32" s="21"/>
      <c r="L32" s="21"/>
      <c r="M32" s="21">
        <f t="shared" si="0"/>
        <v>1877934.28</v>
      </c>
      <c r="N32" s="522" t="s">
        <v>148</v>
      </c>
      <c r="O32" s="522" t="s">
        <v>46</v>
      </c>
      <c r="P32" s="522" t="s">
        <v>183</v>
      </c>
      <c r="Q32" s="522" t="s">
        <v>190</v>
      </c>
      <c r="R32" s="522" t="s">
        <v>187</v>
      </c>
      <c r="S32" s="522" t="s">
        <v>102</v>
      </c>
      <c r="T32" s="72"/>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row>
    <row r="33" spans="1:62" ht="57" hidden="1">
      <c r="A33" s="73">
        <v>3.6</v>
      </c>
      <c r="B33" s="24" t="s">
        <v>191</v>
      </c>
      <c r="C33" s="24" t="s">
        <v>41</v>
      </c>
      <c r="D33" s="24" t="s">
        <v>42</v>
      </c>
      <c r="E33" s="24" t="s">
        <v>192</v>
      </c>
      <c r="F33" s="24" t="s">
        <v>165</v>
      </c>
      <c r="G33" s="24" t="s">
        <v>193</v>
      </c>
      <c r="H33" s="74">
        <v>847000</v>
      </c>
      <c r="I33" s="68">
        <f>938967.14*4</f>
        <v>3755868.56</v>
      </c>
      <c r="J33" s="20"/>
      <c r="K33" s="21"/>
      <c r="L33" s="21"/>
      <c r="M33" s="45">
        <f t="shared" si="0"/>
        <v>4602868.5600000005</v>
      </c>
      <c r="N33" s="24" t="s">
        <v>45</v>
      </c>
      <c r="O33" s="24" t="s">
        <v>46</v>
      </c>
      <c r="P33" s="24" t="s">
        <v>194</v>
      </c>
      <c r="Q33" s="24" t="s">
        <v>195</v>
      </c>
      <c r="R33" s="24" t="s">
        <v>196</v>
      </c>
      <c r="S33" s="24" t="s">
        <v>102</v>
      </c>
      <c r="T33" s="24"/>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row>
    <row r="34" spans="1:62" ht="356.25" hidden="1">
      <c r="A34" s="73">
        <v>3.7</v>
      </c>
      <c r="B34" s="24" t="s">
        <v>197</v>
      </c>
      <c r="C34" s="24" t="s">
        <v>41</v>
      </c>
      <c r="D34" s="24" t="s">
        <v>42</v>
      </c>
      <c r="E34" s="295" t="s">
        <v>198</v>
      </c>
      <c r="F34" s="75"/>
      <c r="G34" s="75"/>
      <c r="H34" s="76"/>
      <c r="I34" s="68">
        <f>955868.54*4</f>
        <v>3823474.16</v>
      </c>
      <c r="J34" s="68"/>
      <c r="K34" s="75"/>
      <c r="L34" s="75"/>
      <c r="M34" s="21">
        <f t="shared" si="0"/>
        <v>3823474.16</v>
      </c>
      <c r="N34" s="75"/>
      <c r="O34" s="75"/>
      <c r="P34" s="75"/>
      <c r="Q34" s="75"/>
      <c r="R34" s="75"/>
      <c r="S34" s="75"/>
      <c r="T34" s="75"/>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c r="BI34" s="77"/>
      <c r="BJ34" s="77"/>
    </row>
    <row r="35" spans="1:62" ht="409.5" hidden="1">
      <c r="A35" s="73">
        <v>3.8</v>
      </c>
      <c r="B35" s="24" t="s">
        <v>199</v>
      </c>
      <c r="C35" s="24" t="s">
        <v>41</v>
      </c>
      <c r="D35" s="24" t="s">
        <v>42</v>
      </c>
      <c r="E35" s="293" t="s">
        <v>200</v>
      </c>
      <c r="F35" s="75" t="s">
        <v>165</v>
      </c>
      <c r="G35" s="75" t="s">
        <v>193</v>
      </c>
      <c r="H35" s="78">
        <v>4981538</v>
      </c>
      <c r="I35" s="68">
        <v>11760563.4</v>
      </c>
      <c r="J35" s="20"/>
      <c r="K35" s="79"/>
      <c r="L35" s="79"/>
      <c r="M35" s="45">
        <f t="shared" si="0"/>
        <v>16742101.4</v>
      </c>
      <c r="N35" s="80" t="s">
        <v>201</v>
      </c>
      <c r="O35" s="75" t="s">
        <v>46</v>
      </c>
      <c r="P35" s="75" t="s">
        <v>202</v>
      </c>
      <c r="Q35" s="75" t="s">
        <v>203</v>
      </c>
      <c r="R35" s="75" t="s">
        <v>204</v>
      </c>
      <c r="S35" s="75" t="s">
        <v>102</v>
      </c>
      <c r="T35" s="75"/>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c r="BI35" s="77"/>
      <c r="BJ35" s="77"/>
    </row>
    <row r="36" spans="1:62" ht="85.5" hidden="1">
      <c r="A36" s="73">
        <v>3.9</v>
      </c>
      <c r="B36" s="24" t="s">
        <v>205</v>
      </c>
      <c r="C36" s="24" t="s">
        <v>41</v>
      </c>
      <c r="D36" s="24" t="s">
        <v>42</v>
      </c>
      <c r="E36" s="24" t="s">
        <v>206</v>
      </c>
      <c r="F36" s="24" t="s">
        <v>165</v>
      </c>
      <c r="G36" s="24" t="s">
        <v>129</v>
      </c>
      <c r="H36" s="74">
        <v>1177988</v>
      </c>
      <c r="I36" s="20"/>
      <c r="J36" s="20">
        <v>329514.31</v>
      </c>
      <c r="K36" s="21"/>
      <c r="L36" s="21"/>
      <c r="M36" s="45">
        <f t="shared" si="0"/>
        <v>1507502.31</v>
      </c>
      <c r="N36" s="24" t="s">
        <v>45</v>
      </c>
      <c r="O36" s="24" t="s">
        <v>46</v>
      </c>
      <c r="P36" s="24" t="s">
        <v>207</v>
      </c>
      <c r="Q36" s="24" t="s">
        <v>208</v>
      </c>
      <c r="R36" s="24"/>
      <c r="S36" s="24" t="s">
        <v>102</v>
      </c>
      <c r="T36" s="24"/>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row>
    <row r="37" spans="1:62" ht="198" hidden="1" customHeight="1">
      <c r="A37" s="526" t="s">
        <v>209</v>
      </c>
      <c r="B37" s="527" t="s">
        <v>210</v>
      </c>
      <c r="C37" s="527" t="s">
        <v>83</v>
      </c>
      <c r="D37" s="527" t="s">
        <v>42</v>
      </c>
      <c r="E37" s="527" t="s">
        <v>211</v>
      </c>
      <c r="F37" s="527" t="s">
        <v>165</v>
      </c>
      <c r="G37" s="527" t="s">
        <v>54</v>
      </c>
      <c r="H37" s="526"/>
      <c r="I37" s="68"/>
      <c r="J37" s="20">
        <v>309739.31</v>
      </c>
      <c r="K37" s="21"/>
      <c r="L37" s="21"/>
      <c r="M37" s="21">
        <f t="shared" si="0"/>
        <v>309739.31</v>
      </c>
      <c r="N37" s="527" t="s">
        <v>45</v>
      </c>
      <c r="O37" s="527"/>
      <c r="P37" s="527" t="s">
        <v>212</v>
      </c>
      <c r="Q37" s="527" t="s">
        <v>213</v>
      </c>
      <c r="R37" s="527"/>
      <c r="S37" s="522" t="s">
        <v>102</v>
      </c>
      <c r="T37" s="72"/>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row>
    <row r="38" spans="1:62" ht="278.45" hidden="1" customHeight="1">
      <c r="A38" s="73">
        <v>3.11</v>
      </c>
      <c r="B38" s="24" t="s">
        <v>214</v>
      </c>
      <c r="C38" s="24" t="s">
        <v>41</v>
      </c>
      <c r="D38" s="24" t="s">
        <v>42</v>
      </c>
      <c r="E38" s="24" t="s">
        <v>215</v>
      </c>
      <c r="F38" s="24" t="s">
        <v>165</v>
      </c>
      <c r="G38" s="24" t="s">
        <v>44</v>
      </c>
      <c r="H38" s="81">
        <v>4754949</v>
      </c>
      <c r="I38" s="68">
        <f>1045843.43*4+1120229.75-996000+305859.13</f>
        <v>4613462.6000000006</v>
      </c>
      <c r="J38" s="20">
        <v>587460.31000000006</v>
      </c>
      <c r="K38" s="21"/>
      <c r="L38" s="21"/>
      <c r="M38" s="45">
        <f t="shared" si="0"/>
        <v>9955871.910000002</v>
      </c>
      <c r="N38" s="24" t="s">
        <v>45</v>
      </c>
      <c r="O38" s="24" t="s">
        <v>46</v>
      </c>
      <c r="P38" s="24" t="s">
        <v>216</v>
      </c>
      <c r="Q38" s="24" t="s">
        <v>208</v>
      </c>
      <c r="R38" s="24"/>
      <c r="S38" s="24" t="s">
        <v>102</v>
      </c>
      <c r="T38" s="24"/>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row>
    <row r="39" spans="1:62" ht="142.5" hidden="1">
      <c r="A39" s="70">
        <v>3.12</v>
      </c>
      <c r="B39" s="82" t="s">
        <v>217</v>
      </c>
      <c r="C39" s="24" t="s">
        <v>41</v>
      </c>
      <c r="D39" s="34" t="s">
        <v>42</v>
      </c>
      <c r="E39" s="34" t="s">
        <v>218</v>
      </c>
      <c r="F39" s="34" t="s">
        <v>165</v>
      </c>
      <c r="G39" s="34" t="s">
        <v>219</v>
      </c>
      <c r="H39" s="71"/>
      <c r="I39" s="68"/>
      <c r="J39" s="68">
        <v>887460.31</v>
      </c>
      <c r="K39" s="69"/>
      <c r="L39" s="24"/>
      <c r="M39" s="21">
        <f t="shared" si="0"/>
        <v>887460.31</v>
      </c>
      <c r="N39" s="34" t="s">
        <v>220</v>
      </c>
      <c r="O39" s="34" t="s">
        <v>221</v>
      </c>
      <c r="P39" s="34" t="s">
        <v>222</v>
      </c>
      <c r="Q39" s="34" t="s">
        <v>223</v>
      </c>
      <c r="R39" s="25" t="s">
        <v>224</v>
      </c>
      <c r="S39" s="24" t="s">
        <v>225</v>
      </c>
      <c r="T39" s="24"/>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row>
    <row r="40" spans="1:62" ht="42.75" hidden="1">
      <c r="A40" s="525">
        <v>3.13</v>
      </c>
      <c r="B40" s="522" t="s">
        <v>226</v>
      </c>
      <c r="C40" s="522" t="s">
        <v>83</v>
      </c>
      <c r="D40" s="522" t="s">
        <v>42</v>
      </c>
      <c r="E40" s="522" t="s">
        <v>227</v>
      </c>
      <c r="F40" s="522" t="s">
        <v>165</v>
      </c>
      <c r="G40" s="522" t="s">
        <v>228</v>
      </c>
      <c r="H40" s="525"/>
      <c r="I40" s="68">
        <f>16901.41*4</f>
        <v>67605.64</v>
      </c>
      <c r="J40" s="20"/>
      <c r="K40" s="21"/>
      <c r="L40" s="21"/>
      <c r="M40" s="21">
        <f t="shared" si="0"/>
        <v>67605.64</v>
      </c>
      <c r="N40" s="522" t="s">
        <v>148</v>
      </c>
      <c r="O40" s="522" t="s">
        <v>46</v>
      </c>
      <c r="P40" s="522"/>
      <c r="Q40" s="522"/>
      <c r="R40" s="522"/>
      <c r="S40" s="522"/>
      <c r="T40" s="72"/>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row>
    <row r="41" spans="1:62" ht="213.75" hidden="1">
      <c r="A41" s="525">
        <v>3.14</v>
      </c>
      <c r="B41" s="522" t="s">
        <v>229</v>
      </c>
      <c r="C41" s="522" t="s">
        <v>41</v>
      </c>
      <c r="D41" s="522" t="s">
        <v>42</v>
      </c>
      <c r="E41" s="522" t="s">
        <v>230</v>
      </c>
      <c r="F41" s="522" t="s">
        <v>165</v>
      </c>
      <c r="G41" s="522" t="s">
        <v>79</v>
      </c>
      <c r="H41" s="525"/>
      <c r="I41" s="20"/>
      <c r="J41" s="20">
        <v>1345970.31</v>
      </c>
      <c r="K41" s="21"/>
      <c r="L41" s="21"/>
      <c r="M41" s="21">
        <f t="shared" si="0"/>
        <v>1345970.31</v>
      </c>
      <c r="N41" s="522" t="s">
        <v>231</v>
      </c>
      <c r="O41" s="522" t="s">
        <v>46</v>
      </c>
      <c r="P41" s="522" t="s">
        <v>232</v>
      </c>
      <c r="Q41" s="522" t="s">
        <v>233</v>
      </c>
      <c r="R41" s="522"/>
      <c r="S41" s="522" t="s">
        <v>102</v>
      </c>
      <c r="T41" s="72"/>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row>
    <row r="42" spans="1:62" ht="15.75" hidden="1">
      <c r="A42" s="430" t="s">
        <v>234</v>
      </c>
      <c r="B42" s="503"/>
      <c r="C42" s="503"/>
      <c r="D42" s="509"/>
      <c r="E42" s="83"/>
      <c r="F42" s="83"/>
      <c r="G42" s="83"/>
      <c r="H42" s="84"/>
      <c r="I42" s="264"/>
      <c r="J42" s="85"/>
      <c r="K42" s="83"/>
      <c r="L42" s="83"/>
      <c r="M42" s="21">
        <f t="shared" si="0"/>
        <v>0</v>
      </c>
      <c r="N42" s="83"/>
      <c r="O42" s="83"/>
      <c r="P42" s="83"/>
      <c r="Q42" s="83"/>
      <c r="R42" s="83"/>
      <c r="S42" s="14"/>
      <c r="T42" s="14"/>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row>
    <row r="43" spans="1:62" ht="57" hidden="1">
      <c r="A43" s="73">
        <v>4.0999999999999996</v>
      </c>
      <c r="B43" s="24" t="s">
        <v>235</v>
      </c>
      <c r="C43" s="24" t="s">
        <v>52</v>
      </c>
      <c r="D43" s="24" t="s">
        <v>42</v>
      </c>
      <c r="E43" s="24" t="s">
        <v>236</v>
      </c>
      <c r="F43" s="24" t="s">
        <v>234</v>
      </c>
      <c r="G43" s="24" t="s">
        <v>15</v>
      </c>
      <c r="H43" s="81">
        <v>288000</v>
      </c>
      <c r="I43" s="68"/>
      <c r="J43" s="20"/>
      <c r="K43" s="21"/>
      <c r="L43" s="21"/>
      <c r="M43" s="45">
        <f t="shared" si="0"/>
        <v>288000</v>
      </c>
      <c r="N43" s="52" t="s">
        <v>237</v>
      </c>
      <c r="O43" s="52" t="s">
        <v>46</v>
      </c>
      <c r="P43" s="52" t="s">
        <v>238</v>
      </c>
      <c r="Q43" s="52" t="s">
        <v>239</v>
      </c>
      <c r="R43" s="54" t="s">
        <v>240</v>
      </c>
      <c r="S43" s="24" t="s">
        <v>76</v>
      </c>
      <c r="T43" s="24"/>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row>
    <row r="44" spans="1:62" ht="57" hidden="1">
      <c r="A44" s="73">
        <v>4.2</v>
      </c>
      <c r="B44" s="24" t="s">
        <v>241</v>
      </c>
      <c r="C44" s="24" t="s">
        <v>52</v>
      </c>
      <c r="D44" s="24" t="s">
        <v>42</v>
      </c>
      <c r="E44" s="24" t="s">
        <v>236</v>
      </c>
      <c r="F44" s="24" t="s">
        <v>234</v>
      </c>
      <c r="G44" s="24" t="s">
        <v>15</v>
      </c>
      <c r="H44" s="81">
        <v>777000</v>
      </c>
      <c r="I44" s="68"/>
      <c r="J44" s="20"/>
      <c r="K44" s="21"/>
      <c r="L44" s="21"/>
      <c r="M44" s="45">
        <f t="shared" si="0"/>
        <v>777000</v>
      </c>
      <c r="N44" s="18" t="s">
        <v>237</v>
      </c>
      <c r="O44" s="18" t="s">
        <v>46</v>
      </c>
      <c r="P44" s="18" t="s">
        <v>238</v>
      </c>
      <c r="Q44" s="18" t="s">
        <v>239</v>
      </c>
      <c r="R44" s="23" t="s">
        <v>240</v>
      </c>
      <c r="S44" s="24" t="s">
        <v>76</v>
      </c>
      <c r="T44" s="24"/>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row>
    <row r="45" spans="1:62" ht="42.75" hidden="1">
      <c r="A45" s="73">
        <v>4.3</v>
      </c>
      <c r="B45" s="24" t="s">
        <v>242</v>
      </c>
      <c r="C45" s="24" t="s">
        <v>52</v>
      </c>
      <c r="D45" s="24" t="s">
        <v>42</v>
      </c>
      <c r="E45" s="24" t="s">
        <v>243</v>
      </c>
      <c r="F45" s="24" t="s">
        <v>234</v>
      </c>
      <c r="G45" s="24" t="s">
        <v>15</v>
      </c>
      <c r="H45" s="81">
        <v>719646</v>
      </c>
      <c r="I45" s="68"/>
      <c r="J45" s="20"/>
      <c r="K45" s="21"/>
      <c r="L45" s="21"/>
      <c r="M45" s="45">
        <f t="shared" si="0"/>
        <v>719646</v>
      </c>
      <c r="N45" s="18" t="s">
        <v>237</v>
      </c>
      <c r="O45" s="18" t="s">
        <v>46</v>
      </c>
      <c r="P45" s="18" t="s">
        <v>238</v>
      </c>
      <c r="Q45" s="18" t="s">
        <v>239</v>
      </c>
      <c r="R45" s="23" t="s">
        <v>240</v>
      </c>
      <c r="S45" s="24" t="s">
        <v>76</v>
      </c>
      <c r="T45" s="24"/>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row>
    <row r="46" spans="1:62" ht="42.75" hidden="1">
      <c r="A46" s="73">
        <v>4.4000000000000004</v>
      </c>
      <c r="B46" s="24" t="s">
        <v>244</v>
      </c>
      <c r="C46" s="24" t="s">
        <v>52</v>
      </c>
      <c r="D46" s="24" t="s">
        <v>42</v>
      </c>
      <c r="E46" s="24" t="s">
        <v>245</v>
      </c>
      <c r="F46" s="24" t="s">
        <v>234</v>
      </c>
      <c r="G46" s="24" t="s">
        <v>15</v>
      </c>
      <c r="H46" s="81">
        <v>193000</v>
      </c>
      <c r="I46" s="68"/>
      <c r="J46" s="20"/>
      <c r="K46" s="21"/>
      <c r="L46" s="21"/>
      <c r="M46" s="45">
        <f t="shared" si="0"/>
        <v>193000</v>
      </c>
      <c r="N46" s="18" t="s">
        <v>237</v>
      </c>
      <c r="O46" s="18" t="s">
        <v>46</v>
      </c>
      <c r="P46" s="18" t="s">
        <v>238</v>
      </c>
      <c r="Q46" s="18" t="s">
        <v>239</v>
      </c>
      <c r="R46" s="23" t="s">
        <v>240</v>
      </c>
      <c r="S46" s="24" t="s">
        <v>76</v>
      </c>
      <c r="T46" s="24"/>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row>
    <row r="47" spans="1:62" ht="171" hidden="1" customHeight="1">
      <c r="A47" s="525">
        <v>4.5</v>
      </c>
      <c r="B47" s="522" t="s">
        <v>246</v>
      </c>
      <c r="C47" s="522" t="s">
        <v>52</v>
      </c>
      <c r="D47" s="522" t="s">
        <v>42</v>
      </c>
      <c r="E47" s="522" t="s">
        <v>247</v>
      </c>
      <c r="F47" s="522" t="s">
        <v>234</v>
      </c>
      <c r="G47" s="522" t="s">
        <v>248</v>
      </c>
      <c r="H47" s="525"/>
      <c r="I47" s="68"/>
      <c r="J47" s="20"/>
      <c r="K47" s="21"/>
      <c r="L47" s="21"/>
      <c r="M47" s="21">
        <f t="shared" si="0"/>
        <v>0</v>
      </c>
      <c r="N47" s="519" t="s">
        <v>249</v>
      </c>
      <c r="O47" s="519" t="s">
        <v>46</v>
      </c>
      <c r="P47" s="519" t="s">
        <v>250</v>
      </c>
      <c r="Q47" s="519" t="s">
        <v>251</v>
      </c>
      <c r="R47" s="521"/>
      <c r="S47" s="522" t="s">
        <v>76</v>
      </c>
      <c r="T47" s="72"/>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row>
    <row r="48" spans="1:62" ht="42.75" hidden="1">
      <c r="A48" s="525">
        <v>4.5999999999999996</v>
      </c>
      <c r="B48" s="522" t="s">
        <v>252</v>
      </c>
      <c r="C48" s="522" t="s">
        <v>52</v>
      </c>
      <c r="D48" s="522" t="s">
        <v>42</v>
      </c>
      <c r="E48" s="522" t="s">
        <v>253</v>
      </c>
      <c r="F48" s="522" t="s">
        <v>234</v>
      </c>
      <c r="G48" s="522" t="s">
        <v>71</v>
      </c>
      <c r="H48" s="525"/>
      <c r="I48" s="68">
        <f>187793.43*4</f>
        <v>751173.72</v>
      </c>
      <c r="J48" s="20"/>
      <c r="K48" s="21"/>
      <c r="L48" s="21"/>
      <c r="M48" s="21">
        <f t="shared" si="0"/>
        <v>751173.72</v>
      </c>
      <c r="N48" s="519" t="s">
        <v>249</v>
      </c>
      <c r="O48" s="519" t="s">
        <v>46</v>
      </c>
      <c r="P48" s="519" t="s">
        <v>250</v>
      </c>
      <c r="Q48" s="519" t="s">
        <v>254</v>
      </c>
      <c r="R48" s="521"/>
      <c r="S48" s="522" t="s">
        <v>76</v>
      </c>
      <c r="T48" s="72"/>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row>
    <row r="49" spans="1:62" ht="114" hidden="1">
      <c r="A49" s="152">
        <v>4.7</v>
      </c>
      <c r="B49" s="385" t="s">
        <v>255</v>
      </c>
      <c r="C49" s="522" t="s">
        <v>83</v>
      </c>
      <c r="D49" s="522" t="s">
        <v>42</v>
      </c>
      <c r="E49" s="385" t="s">
        <v>256</v>
      </c>
      <c r="F49" s="385" t="s">
        <v>234</v>
      </c>
      <c r="G49" s="385" t="s">
        <v>105</v>
      </c>
      <c r="H49" s="152"/>
      <c r="I49" s="280"/>
      <c r="J49" s="281"/>
      <c r="K49" s="282"/>
      <c r="L49" s="291">
        <v>8000000</v>
      </c>
      <c r="M49" s="292">
        <f t="shared" si="0"/>
        <v>8000000</v>
      </c>
      <c r="N49" s="386" t="s">
        <v>237</v>
      </c>
      <c r="O49" s="386" t="s">
        <v>46</v>
      </c>
      <c r="P49" s="386" t="s">
        <v>250</v>
      </c>
      <c r="Q49" s="386"/>
      <c r="R49" s="387"/>
      <c r="S49" s="385" t="s">
        <v>76</v>
      </c>
      <c r="T49" s="279"/>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row>
    <row r="50" spans="1:62" ht="15.75" hidden="1">
      <c r="A50" s="289"/>
      <c r="B50" s="86"/>
      <c r="C50" s="86"/>
      <c r="D50" s="86"/>
      <c r="E50" s="86"/>
      <c r="F50" s="86"/>
      <c r="G50" s="86"/>
      <c r="H50" s="289"/>
      <c r="I50" s="87"/>
      <c r="J50" s="88"/>
      <c r="K50" s="86"/>
      <c r="L50" s="86"/>
      <c r="M50" s="89">
        <f t="shared" si="0"/>
        <v>0</v>
      </c>
      <c r="N50" s="86"/>
      <c r="O50" s="86"/>
      <c r="P50" s="86"/>
      <c r="Q50" s="86"/>
      <c r="R50" s="86"/>
      <c r="S50" s="86"/>
      <c r="T50" s="89"/>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row>
    <row r="51" spans="1:62" ht="15.75" hidden="1">
      <c r="A51" s="431" t="s">
        <v>257</v>
      </c>
      <c r="B51" s="503"/>
      <c r="C51" s="503"/>
      <c r="D51" s="503"/>
      <c r="E51" s="86"/>
      <c r="F51" s="86"/>
      <c r="G51" s="86"/>
      <c r="H51" s="90">
        <f t="shared" ref="H51:K51" si="1">SUM(H2:H50)</f>
        <v>39552914</v>
      </c>
      <c r="I51" s="90">
        <f t="shared" si="1"/>
        <v>39358960.560000002</v>
      </c>
      <c r="J51" s="88">
        <f t="shared" si="1"/>
        <v>14222121.270000005</v>
      </c>
      <c r="K51" s="90">
        <f t="shared" si="1"/>
        <v>11800000</v>
      </c>
      <c r="L51" s="90">
        <f>L4+L24+L25+L49</f>
        <v>13690000</v>
      </c>
      <c r="M51" s="91">
        <f t="shared" si="0"/>
        <v>118623995.83000001</v>
      </c>
      <c r="N51" s="86"/>
      <c r="O51" s="86"/>
      <c r="P51" s="86"/>
      <c r="Q51" s="86"/>
      <c r="R51" s="86"/>
      <c r="S51" s="86"/>
      <c r="T51" s="89"/>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row>
    <row r="52" spans="1:62" ht="42.75" hidden="1">
      <c r="A52" s="265" t="s">
        <v>258</v>
      </c>
      <c r="B52" s="266"/>
      <c r="C52" s="13"/>
      <c r="D52" s="266" t="s">
        <v>259</v>
      </c>
      <c r="E52" s="266"/>
      <c r="F52" s="13"/>
      <c r="G52" s="13"/>
      <c r="H52" s="92"/>
      <c r="I52" s="93"/>
      <c r="J52" s="94"/>
      <c r="K52" s="13"/>
      <c r="L52" s="13"/>
      <c r="M52" s="13"/>
      <c r="N52" s="13"/>
      <c r="O52" s="13"/>
      <c r="P52" s="13"/>
      <c r="Q52" s="13"/>
      <c r="R52" s="13"/>
      <c r="S52" s="13"/>
      <c r="T52" s="21"/>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row>
    <row r="53" spans="1:62" ht="15.75" hidden="1">
      <c r="A53" s="95" t="s">
        <v>2</v>
      </c>
      <c r="B53" s="1" t="s">
        <v>3</v>
      </c>
      <c r="C53" s="96"/>
      <c r="D53" s="1" t="s">
        <v>2</v>
      </c>
      <c r="E53" s="1" t="s">
        <v>3</v>
      </c>
      <c r="F53" s="13"/>
      <c r="G53" s="13"/>
      <c r="H53" s="92"/>
      <c r="I53" s="93"/>
      <c r="J53" s="94"/>
      <c r="K53" s="13"/>
      <c r="L53" s="13"/>
      <c r="M53" s="13"/>
      <c r="N53" s="13"/>
      <c r="O53" s="13"/>
      <c r="P53" s="13"/>
      <c r="Q53" s="13"/>
      <c r="R53" s="13"/>
      <c r="S53" s="13"/>
      <c r="T53" s="21"/>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row>
    <row r="54" spans="1:62" ht="15.75" hidden="1">
      <c r="A54" s="97" t="s">
        <v>4</v>
      </c>
      <c r="B54" s="529">
        <f>SUM(I3:I49)</f>
        <v>39358960.560000002</v>
      </c>
      <c r="C54" s="13"/>
      <c r="D54" s="3" t="s">
        <v>4</v>
      </c>
      <c r="E54" s="529">
        <v>0</v>
      </c>
      <c r="F54" s="13"/>
      <c r="G54" s="13"/>
      <c r="H54" s="92"/>
      <c r="I54" s="93"/>
      <c r="J54" s="94"/>
      <c r="K54" s="13"/>
      <c r="L54" s="13"/>
      <c r="M54" s="13"/>
      <c r="N54" s="13"/>
      <c r="O54" s="13"/>
      <c r="P54" s="13"/>
      <c r="Q54" s="13"/>
      <c r="R54" s="13"/>
      <c r="S54" s="13"/>
      <c r="T54" s="21"/>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row>
    <row r="55" spans="1:62" ht="15.75" hidden="1">
      <c r="A55" s="97" t="s">
        <v>15</v>
      </c>
      <c r="B55" s="98">
        <v>39552915</v>
      </c>
      <c r="C55" s="13"/>
      <c r="D55" s="3"/>
      <c r="E55" s="529"/>
      <c r="F55" s="13"/>
      <c r="G55" s="13"/>
      <c r="H55" s="92"/>
      <c r="I55" s="93"/>
      <c r="J55" s="94"/>
      <c r="K55" s="13"/>
      <c r="L55" s="13"/>
      <c r="M55" s="13"/>
      <c r="N55" s="13"/>
      <c r="O55" s="13"/>
      <c r="P55" s="13"/>
      <c r="Q55" s="13"/>
      <c r="R55" s="13"/>
      <c r="S55" s="13"/>
      <c r="T55" s="21"/>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row>
    <row r="56" spans="1:62" ht="15.75" hidden="1">
      <c r="A56" s="97" t="s">
        <v>260</v>
      </c>
      <c r="B56" s="99">
        <f>J51</f>
        <v>14222121.270000005</v>
      </c>
      <c r="C56" s="13"/>
      <c r="D56" s="3" t="s">
        <v>6</v>
      </c>
      <c r="E56" s="529">
        <v>0</v>
      </c>
      <c r="F56" s="13"/>
      <c r="G56" s="13"/>
      <c r="H56" s="92"/>
      <c r="I56" s="93"/>
      <c r="J56" s="94"/>
      <c r="K56" s="13"/>
      <c r="L56" s="13"/>
      <c r="M56" s="13"/>
      <c r="N56" s="13"/>
      <c r="O56" s="13"/>
      <c r="P56" s="13"/>
      <c r="Q56" s="13"/>
      <c r="R56" s="13"/>
      <c r="S56" s="13"/>
      <c r="T56" s="21"/>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row>
    <row r="57" spans="1:62" ht="15.75" hidden="1">
      <c r="A57" s="97" t="s">
        <v>7</v>
      </c>
      <c r="B57" s="529">
        <v>10000000</v>
      </c>
      <c r="C57" s="13"/>
      <c r="D57" s="3" t="s">
        <v>7</v>
      </c>
      <c r="E57" s="529">
        <v>0</v>
      </c>
      <c r="F57" s="13"/>
      <c r="G57" s="13"/>
      <c r="H57" s="92"/>
      <c r="I57" s="13"/>
      <c r="J57" s="94"/>
      <c r="K57" s="13"/>
      <c r="L57" s="13"/>
      <c r="M57" s="13"/>
      <c r="N57" s="13"/>
      <c r="O57" s="13"/>
      <c r="P57" s="13"/>
      <c r="Q57" s="13"/>
      <c r="R57" s="13"/>
      <c r="S57" s="13"/>
      <c r="T57" s="21"/>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row>
    <row r="58" spans="1:62" ht="15.75" hidden="1">
      <c r="A58" s="97" t="s">
        <v>8</v>
      </c>
      <c r="B58" s="99">
        <f>L51</f>
        <v>13690000</v>
      </c>
      <c r="C58" s="13"/>
      <c r="D58" s="3" t="s">
        <v>8</v>
      </c>
      <c r="E58" s="529">
        <v>0</v>
      </c>
      <c r="F58" s="13"/>
      <c r="G58" s="13"/>
      <c r="H58" s="92"/>
      <c r="I58" s="13"/>
      <c r="J58" s="94"/>
      <c r="K58" s="13"/>
      <c r="L58" s="13"/>
      <c r="M58" s="13"/>
      <c r="N58" s="13"/>
      <c r="O58" s="13"/>
      <c r="P58" s="13"/>
      <c r="Q58" s="13"/>
      <c r="R58" s="13"/>
      <c r="S58" s="13"/>
      <c r="T58" s="21"/>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row>
    <row r="59" spans="1:62" ht="15.75" hidden="1">
      <c r="A59" s="97" t="s">
        <v>9</v>
      </c>
      <c r="B59" s="529">
        <f>SUM(B54:B58)</f>
        <v>116823996.83000001</v>
      </c>
      <c r="C59" s="13"/>
      <c r="D59" s="3" t="s">
        <v>9</v>
      </c>
      <c r="E59" s="529">
        <f>SUM(E54:E58)</f>
        <v>0</v>
      </c>
      <c r="F59" s="13"/>
      <c r="G59" s="13"/>
      <c r="H59" s="92"/>
      <c r="I59" s="13"/>
      <c r="J59" s="94"/>
      <c r="K59" s="13"/>
      <c r="L59" s="13"/>
      <c r="M59" s="13"/>
      <c r="N59" s="13"/>
      <c r="O59" s="13"/>
      <c r="P59" s="13"/>
      <c r="Q59" s="13"/>
      <c r="R59" s="13"/>
      <c r="S59" s="13"/>
      <c r="T59" s="21"/>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row>
    <row r="60" spans="1:62" ht="15.75">
      <c r="A60" s="92"/>
      <c r="B60" s="13"/>
      <c r="C60" s="13"/>
      <c r="D60" s="13"/>
      <c r="E60" s="13"/>
      <c r="F60" s="13"/>
      <c r="G60" s="13"/>
      <c r="H60" s="92"/>
      <c r="I60" s="13"/>
      <c r="J60" s="94"/>
      <c r="K60" s="13"/>
      <c r="L60" s="13"/>
      <c r="M60" s="13"/>
      <c r="N60" s="13"/>
      <c r="O60" s="13"/>
      <c r="P60" s="13"/>
      <c r="Q60" s="13"/>
      <c r="R60" s="13"/>
      <c r="S60" s="13"/>
      <c r="T60" s="21"/>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row>
    <row r="61" spans="1:62" ht="15.75">
      <c r="A61" s="92"/>
      <c r="B61" s="13"/>
      <c r="C61" s="13"/>
      <c r="D61" s="13"/>
      <c r="E61" s="13"/>
      <c r="F61" s="13"/>
      <c r="G61" s="13"/>
      <c r="H61" s="92"/>
      <c r="I61" s="13"/>
      <c r="J61" s="94"/>
      <c r="K61" s="13"/>
      <c r="L61" s="13"/>
      <c r="M61" s="13"/>
      <c r="N61" s="13"/>
      <c r="O61" s="13"/>
      <c r="P61" s="13"/>
      <c r="Q61" s="13"/>
      <c r="R61" s="13"/>
      <c r="S61" s="13"/>
      <c r="T61" s="21"/>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row>
    <row r="62" spans="1:62" ht="15.75">
      <c r="A62" s="92"/>
      <c r="B62" s="13"/>
      <c r="C62" s="13"/>
      <c r="D62" s="13"/>
      <c r="E62" s="13"/>
      <c r="F62" s="13"/>
      <c r="G62" s="13"/>
      <c r="H62" s="92"/>
      <c r="I62" s="13"/>
      <c r="J62" s="94"/>
      <c r="K62" s="13"/>
      <c r="L62" s="13"/>
      <c r="M62" s="13"/>
      <c r="N62" s="13"/>
      <c r="O62" s="13"/>
      <c r="P62" s="13"/>
      <c r="Q62" s="13"/>
      <c r="R62" s="13"/>
      <c r="S62" s="13"/>
      <c r="T62" s="21"/>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row>
    <row r="63" spans="1:62" ht="15.75">
      <c r="A63" s="92"/>
      <c r="B63" s="13"/>
      <c r="C63" s="13"/>
      <c r="D63" s="13"/>
      <c r="E63" s="13"/>
      <c r="F63" s="13"/>
      <c r="G63" s="13"/>
      <c r="H63" s="92"/>
      <c r="I63" s="13"/>
      <c r="J63" s="94"/>
      <c r="K63" s="13"/>
      <c r="L63" s="13"/>
      <c r="M63" s="13"/>
      <c r="N63" s="13"/>
      <c r="O63" s="13"/>
      <c r="P63" s="13"/>
      <c r="Q63" s="13"/>
      <c r="R63" s="13"/>
      <c r="S63" s="13"/>
      <c r="T63" s="21"/>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row>
    <row r="64" spans="1:62" ht="15.75">
      <c r="A64" s="92"/>
      <c r="B64" s="13"/>
      <c r="C64" s="13"/>
      <c r="D64" s="13"/>
      <c r="E64" s="13"/>
      <c r="F64" s="13"/>
      <c r="G64" s="13"/>
      <c r="H64" s="92"/>
      <c r="I64" s="13"/>
      <c r="J64" s="94"/>
      <c r="K64" s="13"/>
      <c r="L64" s="13"/>
      <c r="M64" s="13"/>
      <c r="N64" s="13"/>
      <c r="O64" s="13"/>
      <c r="P64" s="13"/>
      <c r="Q64" s="13"/>
      <c r="R64" s="13"/>
      <c r="S64" s="13"/>
      <c r="T64" s="21"/>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row>
    <row r="65" spans="1:62" ht="15.75">
      <c r="A65" s="92"/>
      <c r="B65" s="13"/>
      <c r="C65" s="13"/>
      <c r="D65" s="13"/>
      <c r="E65" s="13"/>
      <c r="F65" s="13"/>
      <c r="G65" s="13"/>
      <c r="H65" s="92"/>
      <c r="I65" s="13"/>
      <c r="J65" s="94"/>
      <c r="K65" s="13"/>
      <c r="L65" s="13"/>
      <c r="M65" s="13"/>
      <c r="N65" s="13"/>
      <c r="O65" s="13"/>
      <c r="P65" s="13"/>
      <c r="Q65" s="13"/>
      <c r="R65" s="13"/>
      <c r="S65" s="13"/>
      <c r="T65" s="21"/>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row>
    <row r="66" spans="1:62" ht="15.75">
      <c r="A66" s="92"/>
      <c r="B66" s="13"/>
      <c r="C66" s="13"/>
      <c r="D66" s="13"/>
      <c r="E66" s="13"/>
      <c r="F66" s="13"/>
      <c r="G66" s="13"/>
      <c r="H66" s="92"/>
      <c r="I66" s="13"/>
      <c r="J66" s="94"/>
      <c r="K66" s="13"/>
      <c r="L66" s="13"/>
      <c r="M66" s="13"/>
      <c r="N66" s="13"/>
      <c r="O66" s="13"/>
      <c r="P66" s="13"/>
      <c r="Q66" s="13"/>
      <c r="R66" s="13"/>
      <c r="S66" s="13"/>
      <c r="T66" s="21"/>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row>
    <row r="67" spans="1:62" ht="15.75">
      <c r="A67" s="92"/>
      <c r="B67" s="13"/>
      <c r="C67" s="13"/>
      <c r="D67" s="13"/>
      <c r="E67" s="13"/>
      <c r="F67" s="13"/>
      <c r="G67" s="13"/>
      <c r="H67" s="92"/>
      <c r="I67" s="13"/>
      <c r="J67" s="94"/>
      <c r="K67" s="13"/>
      <c r="L67" s="13"/>
      <c r="M67" s="13"/>
      <c r="N67" s="13"/>
      <c r="O67" s="13"/>
      <c r="P67" s="13"/>
      <c r="Q67" s="13"/>
      <c r="R67" s="13"/>
      <c r="S67" s="13"/>
      <c r="T67" s="21"/>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row>
    <row r="68" spans="1:62" ht="15.75">
      <c r="A68" s="92"/>
      <c r="B68" s="13"/>
      <c r="C68" s="13"/>
      <c r="D68" s="13"/>
      <c r="E68" s="13"/>
      <c r="F68" s="13"/>
      <c r="G68" s="13"/>
      <c r="H68" s="92"/>
      <c r="I68" s="13"/>
      <c r="J68" s="94"/>
      <c r="K68" s="13"/>
      <c r="L68" s="13"/>
      <c r="M68" s="13"/>
      <c r="N68" s="13"/>
      <c r="O68" s="13"/>
      <c r="P68" s="13"/>
      <c r="Q68" s="13"/>
      <c r="R68" s="13"/>
      <c r="S68" s="13"/>
      <c r="T68" s="21"/>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row>
    <row r="69" spans="1:62" ht="15.75">
      <c r="A69" s="92"/>
      <c r="B69" s="13"/>
      <c r="C69" s="13"/>
      <c r="D69" s="13"/>
      <c r="E69" s="13"/>
      <c r="F69" s="13"/>
      <c r="G69" s="13"/>
      <c r="H69" s="92"/>
      <c r="I69" s="13"/>
      <c r="J69" s="94"/>
      <c r="K69" s="13"/>
      <c r="L69" s="13"/>
      <c r="M69" s="13"/>
      <c r="N69" s="13"/>
      <c r="O69" s="13"/>
      <c r="P69" s="13"/>
      <c r="Q69" s="13"/>
      <c r="R69" s="13"/>
      <c r="S69" s="13"/>
      <c r="T69" s="21"/>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row>
    <row r="70" spans="1:62" ht="15.75">
      <c r="A70" s="92"/>
      <c r="B70" s="13"/>
      <c r="C70" s="13"/>
      <c r="D70" s="13"/>
      <c r="E70" s="13"/>
      <c r="F70" s="13"/>
      <c r="G70" s="13"/>
      <c r="H70" s="92"/>
      <c r="I70" s="13"/>
      <c r="J70" s="94"/>
      <c r="K70" s="13"/>
      <c r="L70" s="13"/>
      <c r="M70" s="13"/>
      <c r="N70" s="13"/>
      <c r="O70" s="13"/>
      <c r="P70" s="13"/>
      <c r="Q70" s="13"/>
      <c r="R70" s="13"/>
      <c r="S70" s="13"/>
      <c r="T70" s="21"/>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row>
    <row r="71" spans="1:62" ht="15.75">
      <c r="A71" s="92"/>
      <c r="B71" s="13"/>
      <c r="C71" s="13"/>
      <c r="D71" s="13"/>
      <c r="E71" s="13"/>
      <c r="F71" s="13"/>
      <c r="G71" s="13"/>
      <c r="H71" s="92"/>
      <c r="I71" s="13"/>
      <c r="J71" s="94"/>
      <c r="K71" s="13"/>
      <c r="L71" s="13"/>
      <c r="M71" s="13"/>
      <c r="N71" s="13"/>
      <c r="O71" s="13"/>
      <c r="P71" s="13"/>
      <c r="Q71" s="13"/>
      <c r="R71" s="13"/>
      <c r="S71" s="13"/>
      <c r="T71" s="21"/>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row>
    <row r="72" spans="1:62" ht="15.75">
      <c r="A72" s="92"/>
      <c r="B72" s="13"/>
      <c r="C72" s="13"/>
      <c r="D72" s="13"/>
      <c r="E72" s="13"/>
      <c r="F72" s="13"/>
      <c r="G72" s="13"/>
      <c r="H72" s="92"/>
      <c r="I72" s="13"/>
      <c r="J72" s="94"/>
      <c r="K72" s="13"/>
      <c r="L72" s="13"/>
      <c r="M72" s="13"/>
      <c r="N72" s="13"/>
      <c r="O72" s="13"/>
      <c r="P72" s="13"/>
      <c r="Q72" s="13"/>
      <c r="R72" s="13"/>
      <c r="S72" s="13"/>
      <c r="T72" s="21"/>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row>
    <row r="73" spans="1:62" ht="15.75">
      <c r="A73" s="92"/>
      <c r="B73" s="13"/>
      <c r="C73" s="13"/>
      <c r="D73" s="13"/>
      <c r="E73" s="13"/>
      <c r="F73" s="13"/>
      <c r="G73" s="13"/>
      <c r="H73" s="92"/>
      <c r="I73" s="13"/>
      <c r="J73" s="94"/>
      <c r="K73" s="13"/>
      <c r="L73" s="13"/>
      <c r="M73" s="13"/>
      <c r="N73" s="13"/>
      <c r="O73" s="13"/>
      <c r="P73" s="13"/>
      <c r="Q73" s="13"/>
      <c r="R73" s="13"/>
      <c r="S73" s="13"/>
      <c r="T73" s="21"/>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row>
    <row r="74" spans="1:62" ht="15.75">
      <c r="A74" s="92"/>
      <c r="B74" s="13"/>
      <c r="C74" s="13"/>
      <c r="D74" s="13"/>
      <c r="E74" s="13"/>
      <c r="F74" s="13"/>
      <c r="G74" s="13"/>
      <c r="H74" s="92"/>
      <c r="I74" s="13"/>
      <c r="J74" s="94"/>
      <c r="K74" s="13"/>
      <c r="L74" s="13"/>
      <c r="M74" s="13"/>
      <c r="N74" s="13"/>
      <c r="O74" s="13"/>
      <c r="P74" s="13"/>
      <c r="Q74" s="13"/>
      <c r="R74" s="13"/>
      <c r="S74" s="13"/>
      <c r="T74" s="21"/>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row>
    <row r="75" spans="1:62" ht="15.75">
      <c r="A75" s="92"/>
      <c r="B75" s="13"/>
      <c r="C75" s="13"/>
      <c r="D75" s="13"/>
      <c r="E75" s="13"/>
      <c r="F75" s="13"/>
      <c r="G75" s="13"/>
      <c r="H75" s="92"/>
      <c r="I75" s="13"/>
      <c r="J75" s="94"/>
      <c r="K75" s="13"/>
      <c r="L75" s="13"/>
      <c r="M75" s="13"/>
      <c r="N75" s="13"/>
      <c r="O75" s="13"/>
      <c r="P75" s="13"/>
      <c r="Q75" s="13"/>
      <c r="R75" s="13"/>
      <c r="S75" s="13"/>
      <c r="T75" s="21"/>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row>
    <row r="76" spans="1:62" ht="15.75">
      <c r="A76" s="92"/>
      <c r="B76" s="13"/>
      <c r="C76" s="13"/>
      <c r="D76" s="13"/>
      <c r="E76" s="13"/>
      <c r="F76" s="13"/>
      <c r="G76" s="13"/>
      <c r="H76" s="92"/>
      <c r="I76" s="13"/>
      <c r="J76" s="94"/>
      <c r="K76" s="13"/>
      <c r="L76" s="13"/>
      <c r="M76" s="13"/>
      <c r="N76" s="13"/>
      <c r="O76" s="13"/>
      <c r="P76" s="13"/>
      <c r="Q76" s="13"/>
      <c r="R76" s="13"/>
      <c r="S76" s="13"/>
      <c r="T76" s="21"/>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row>
    <row r="77" spans="1:62" ht="15.75">
      <c r="A77" s="92"/>
      <c r="B77" s="13"/>
      <c r="C77" s="13"/>
      <c r="D77" s="13"/>
      <c r="E77" s="13"/>
      <c r="F77" s="13"/>
      <c r="G77" s="13"/>
      <c r="H77" s="92"/>
      <c r="I77" s="13"/>
      <c r="J77" s="94"/>
      <c r="K77" s="13"/>
      <c r="L77" s="13"/>
      <c r="M77" s="13"/>
      <c r="N77" s="13"/>
      <c r="O77" s="13"/>
      <c r="P77" s="13"/>
      <c r="Q77" s="13"/>
      <c r="R77" s="13"/>
      <c r="S77" s="13"/>
      <c r="T77" s="21"/>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c r="AZ77" s="13"/>
      <c r="BA77" s="13"/>
      <c r="BB77" s="13"/>
      <c r="BC77" s="13"/>
      <c r="BD77" s="13"/>
      <c r="BE77" s="13"/>
      <c r="BF77" s="13"/>
      <c r="BG77" s="13"/>
      <c r="BH77" s="13"/>
      <c r="BI77" s="13"/>
      <c r="BJ77" s="13"/>
    </row>
    <row r="78" spans="1:62" ht="15.75">
      <c r="A78" s="92"/>
      <c r="B78" s="13"/>
      <c r="C78" s="13"/>
      <c r="D78" s="13"/>
      <c r="E78" s="13"/>
      <c r="F78" s="13"/>
      <c r="G78" s="13"/>
      <c r="H78" s="92"/>
      <c r="I78" s="13"/>
      <c r="J78" s="94"/>
      <c r="K78" s="13"/>
      <c r="L78" s="13"/>
      <c r="M78" s="13"/>
      <c r="N78" s="13"/>
      <c r="O78" s="13"/>
      <c r="P78" s="13"/>
      <c r="Q78" s="13"/>
      <c r="R78" s="13"/>
      <c r="S78" s="13"/>
      <c r="T78" s="21"/>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row>
    <row r="79" spans="1:62" ht="15.75">
      <c r="A79" s="92"/>
      <c r="B79" s="13"/>
      <c r="C79" s="13"/>
      <c r="D79" s="13"/>
      <c r="E79" s="13"/>
      <c r="F79" s="13"/>
      <c r="G79" s="13"/>
      <c r="H79" s="92"/>
      <c r="I79" s="13"/>
      <c r="J79" s="94"/>
      <c r="K79" s="13"/>
      <c r="L79" s="13"/>
      <c r="M79" s="13"/>
      <c r="N79" s="13"/>
      <c r="O79" s="13"/>
      <c r="P79" s="13"/>
      <c r="Q79" s="13"/>
      <c r="R79" s="13"/>
      <c r="S79" s="13"/>
      <c r="T79" s="21"/>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c r="AZ79" s="13"/>
      <c r="BA79" s="13"/>
      <c r="BB79" s="13"/>
      <c r="BC79" s="13"/>
      <c r="BD79" s="13"/>
      <c r="BE79" s="13"/>
      <c r="BF79" s="13"/>
      <c r="BG79" s="13"/>
      <c r="BH79" s="13"/>
      <c r="BI79" s="13"/>
      <c r="BJ79" s="13"/>
    </row>
    <row r="80" spans="1:62" ht="15.75">
      <c r="A80" s="92"/>
      <c r="B80" s="13"/>
      <c r="C80" s="13"/>
      <c r="D80" s="13"/>
      <c r="E80" s="13"/>
      <c r="F80" s="13"/>
      <c r="G80" s="13"/>
      <c r="H80" s="92"/>
      <c r="I80" s="13"/>
      <c r="J80" s="94"/>
      <c r="K80" s="13"/>
      <c r="L80" s="13"/>
      <c r="M80" s="13"/>
      <c r="N80" s="13"/>
      <c r="O80" s="13"/>
      <c r="P80" s="13"/>
      <c r="Q80" s="13"/>
      <c r="R80" s="13"/>
      <c r="S80" s="13"/>
      <c r="T80" s="21"/>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c r="BI80" s="13"/>
      <c r="BJ80" s="13"/>
    </row>
    <row r="81" spans="1:62" ht="15.75">
      <c r="A81" s="92"/>
      <c r="B81" s="13"/>
      <c r="C81" s="13"/>
      <c r="D81" s="13"/>
      <c r="E81" s="13"/>
      <c r="F81" s="13"/>
      <c r="G81" s="13"/>
      <c r="H81" s="92"/>
      <c r="I81" s="13"/>
      <c r="J81" s="94"/>
      <c r="K81" s="13"/>
      <c r="L81" s="13"/>
      <c r="M81" s="13"/>
      <c r="N81" s="13"/>
      <c r="O81" s="13"/>
      <c r="P81" s="13"/>
      <c r="Q81" s="13"/>
      <c r="R81" s="13"/>
      <c r="S81" s="13"/>
      <c r="T81" s="21"/>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row>
    <row r="82" spans="1:62" ht="15.75">
      <c r="A82" s="92"/>
      <c r="B82" s="13"/>
      <c r="C82" s="13"/>
      <c r="D82" s="13"/>
      <c r="E82" s="13"/>
      <c r="F82" s="13"/>
      <c r="G82" s="13"/>
      <c r="H82" s="92"/>
      <c r="I82" s="13"/>
      <c r="J82" s="94"/>
      <c r="K82" s="13"/>
      <c r="L82" s="13"/>
      <c r="M82" s="13"/>
      <c r="N82" s="13"/>
      <c r="O82" s="13"/>
      <c r="P82" s="13"/>
      <c r="Q82" s="13"/>
      <c r="R82" s="13"/>
      <c r="S82" s="13"/>
      <c r="T82" s="21"/>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row>
    <row r="83" spans="1:62" ht="15.75">
      <c r="A83" s="92"/>
      <c r="B83" s="13"/>
      <c r="C83" s="13"/>
      <c r="D83" s="13"/>
      <c r="E83" s="13"/>
      <c r="F83" s="13"/>
      <c r="G83" s="13"/>
      <c r="H83" s="92"/>
      <c r="I83" s="13"/>
      <c r="J83" s="94"/>
      <c r="K83" s="13"/>
      <c r="L83" s="13"/>
      <c r="M83" s="13"/>
      <c r="N83" s="13"/>
      <c r="O83" s="13"/>
      <c r="P83" s="13"/>
      <c r="Q83" s="13"/>
      <c r="R83" s="13"/>
      <c r="S83" s="13"/>
      <c r="T83" s="21"/>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row>
    <row r="84" spans="1:62" ht="15.75">
      <c r="A84" s="92"/>
      <c r="B84" s="13"/>
      <c r="C84" s="13"/>
      <c r="D84" s="13"/>
      <c r="E84" s="13"/>
      <c r="F84" s="13"/>
      <c r="G84" s="13"/>
      <c r="H84" s="92"/>
      <c r="I84" s="13"/>
      <c r="J84" s="94"/>
      <c r="K84" s="13"/>
      <c r="L84" s="13"/>
      <c r="M84" s="13"/>
      <c r="N84" s="13"/>
      <c r="O84" s="13"/>
      <c r="P84" s="13"/>
      <c r="Q84" s="13"/>
      <c r="R84" s="13"/>
      <c r="S84" s="13"/>
      <c r="T84" s="21"/>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row>
    <row r="85" spans="1:62" ht="15.75">
      <c r="A85" s="92"/>
      <c r="B85" s="13"/>
      <c r="C85" s="13"/>
      <c r="D85" s="13"/>
      <c r="E85" s="13"/>
      <c r="F85" s="13"/>
      <c r="G85" s="13"/>
      <c r="H85" s="92"/>
      <c r="I85" s="13"/>
      <c r="J85" s="94"/>
      <c r="K85" s="13"/>
      <c r="L85" s="13"/>
      <c r="M85" s="13"/>
      <c r="N85" s="13"/>
      <c r="O85" s="13"/>
      <c r="P85" s="13"/>
      <c r="Q85" s="13"/>
      <c r="R85" s="13"/>
      <c r="S85" s="13"/>
      <c r="T85" s="21"/>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row>
    <row r="86" spans="1:62" ht="15.75">
      <c r="A86" s="92"/>
      <c r="B86" s="13"/>
      <c r="C86" s="13"/>
      <c r="D86" s="13"/>
      <c r="E86" s="13"/>
      <c r="F86" s="13"/>
      <c r="G86" s="13"/>
      <c r="H86" s="92"/>
      <c r="I86" s="13"/>
      <c r="J86" s="94"/>
      <c r="K86" s="13"/>
      <c r="L86" s="13"/>
      <c r="M86" s="13"/>
      <c r="N86" s="13"/>
      <c r="O86" s="13"/>
      <c r="P86" s="13"/>
      <c r="Q86" s="13"/>
      <c r="R86" s="13"/>
      <c r="S86" s="13"/>
      <c r="T86" s="21"/>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row>
    <row r="87" spans="1:62" ht="15.75">
      <c r="A87" s="92"/>
      <c r="B87" s="13"/>
      <c r="C87" s="13"/>
      <c r="D87" s="13"/>
      <c r="E87" s="13"/>
      <c r="F87" s="13"/>
      <c r="G87" s="13"/>
      <c r="H87" s="92"/>
      <c r="I87" s="13"/>
      <c r="J87" s="94"/>
      <c r="K87" s="13"/>
      <c r="L87" s="13"/>
      <c r="M87" s="13"/>
      <c r="N87" s="13"/>
      <c r="O87" s="13"/>
      <c r="P87" s="13"/>
      <c r="Q87" s="13"/>
      <c r="R87" s="13"/>
      <c r="S87" s="13"/>
      <c r="T87" s="21"/>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row>
    <row r="88" spans="1:62" ht="15.75">
      <c r="A88" s="92"/>
      <c r="B88" s="13"/>
      <c r="C88" s="13"/>
      <c r="D88" s="13"/>
      <c r="E88" s="13"/>
      <c r="F88" s="13"/>
      <c r="G88" s="13"/>
      <c r="H88" s="92"/>
      <c r="I88" s="13"/>
      <c r="J88" s="94"/>
      <c r="K88" s="13"/>
      <c r="L88" s="13"/>
      <c r="M88" s="13"/>
      <c r="N88" s="13"/>
      <c r="O88" s="13"/>
      <c r="P88" s="13"/>
      <c r="Q88" s="13"/>
      <c r="R88" s="13"/>
      <c r="S88" s="13"/>
      <c r="T88" s="21"/>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row>
    <row r="89" spans="1:62" ht="15.75">
      <c r="A89" s="92"/>
      <c r="B89" s="13"/>
      <c r="C89" s="13"/>
      <c r="D89" s="13"/>
      <c r="E89" s="13"/>
      <c r="F89" s="13"/>
      <c r="G89" s="13"/>
      <c r="H89" s="92"/>
      <c r="I89" s="13"/>
      <c r="J89" s="94"/>
      <c r="K89" s="13"/>
      <c r="L89" s="13"/>
      <c r="M89" s="13"/>
      <c r="N89" s="13"/>
      <c r="O89" s="13"/>
      <c r="P89" s="13"/>
      <c r="Q89" s="13"/>
      <c r="R89" s="13"/>
      <c r="S89" s="13"/>
      <c r="T89" s="21"/>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row>
    <row r="90" spans="1:62" ht="15.75">
      <c r="A90" s="92"/>
      <c r="B90" s="13"/>
      <c r="C90" s="13"/>
      <c r="D90" s="13"/>
      <c r="E90" s="13"/>
      <c r="F90" s="13"/>
      <c r="G90" s="13"/>
      <c r="H90" s="92"/>
      <c r="I90" s="13"/>
      <c r="J90" s="94"/>
      <c r="K90" s="13"/>
      <c r="L90" s="13"/>
      <c r="M90" s="13"/>
      <c r="N90" s="13"/>
      <c r="O90" s="13"/>
      <c r="P90" s="13"/>
      <c r="Q90" s="13"/>
      <c r="R90" s="13"/>
      <c r="S90" s="13"/>
      <c r="T90" s="21"/>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row>
    <row r="91" spans="1:62" ht="15.75">
      <c r="A91" s="92"/>
      <c r="B91" s="13"/>
      <c r="C91" s="13"/>
      <c r="D91" s="13"/>
      <c r="E91" s="13"/>
      <c r="F91" s="13"/>
      <c r="G91" s="13"/>
      <c r="H91" s="92"/>
      <c r="I91" s="13"/>
      <c r="J91" s="94"/>
      <c r="K91" s="13"/>
      <c r="L91" s="13"/>
      <c r="M91" s="13"/>
      <c r="N91" s="13"/>
      <c r="O91" s="13"/>
      <c r="P91" s="13"/>
      <c r="Q91" s="13"/>
      <c r="R91" s="13"/>
      <c r="S91" s="13"/>
      <c r="T91" s="21"/>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row>
    <row r="92" spans="1:62" ht="15.75">
      <c r="A92" s="92"/>
      <c r="B92" s="13"/>
      <c r="C92" s="13"/>
      <c r="D92" s="13"/>
      <c r="E92" s="13"/>
      <c r="F92" s="13"/>
      <c r="G92" s="13"/>
      <c r="H92" s="92"/>
      <c r="I92" s="13"/>
      <c r="J92" s="94"/>
      <c r="K92" s="13"/>
      <c r="L92" s="13"/>
      <c r="M92" s="13"/>
      <c r="N92" s="13"/>
      <c r="O92" s="13"/>
      <c r="P92" s="13"/>
      <c r="Q92" s="13"/>
      <c r="R92" s="13"/>
      <c r="S92" s="13"/>
      <c r="T92" s="21"/>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row>
    <row r="93" spans="1:62" ht="15.75">
      <c r="A93" s="92"/>
      <c r="B93" s="13"/>
      <c r="C93" s="13"/>
      <c r="D93" s="13"/>
      <c r="E93" s="13"/>
      <c r="F93" s="13"/>
      <c r="G93" s="13"/>
      <c r="H93" s="92"/>
      <c r="I93" s="13"/>
      <c r="J93" s="94"/>
      <c r="K93" s="13"/>
      <c r="L93" s="13"/>
      <c r="M93" s="13"/>
      <c r="N93" s="13"/>
      <c r="O93" s="13"/>
      <c r="P93" s="13"/>
      <c r="Q93" s="13"/>
      <c r="R93" s="13"/>
      <c r="S93" s="13"/>
      <c r="T93" s="21"/>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row>
    <row r="94" spans="1:62" ht="15.75">
      <c r="A94" s="92"/>
      <c r="B94" s="13"/>
      <c r="C94" s="13"/>
      <c r="D94" s="13"/>
      <c r="E94" s="13"/>
      <c r="F94" s="13"/>
      <c r="G94" s="13"/>
      <c r="H94" s="92"/>
      <c r="I94" s="13"/>
      <c r="J94" s="94"/>
      <c r="K94" s="13"/>
      <c r="L94" s="13"/>
      <c r="M94" s="13"/>
      <c r="N94" s="13"/>
      <c r="O94" s="13"/>
      <c r="P94" s="13"/>
      <c r="Q94" s="13"/>
      <c r="R94" s="13"/>
      <c r="S94" s="13"/>
      <c r="T94" s="21"/>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row>
    <row r="95" spans="1:62" ht="15.75">
      <c r="A95" s="92"/>
      <c r="B95" s="13"/>
      <c r="C95" s="13"/>
      <c r="D95" s="13"/>
      <c r="E95" s="13"/>
      <c r="F95" s="13"/>
      <c r="G95" s="13"/>
      <c r="H95" s="92"/>
      <c r="I95" s="13"/>
      <c r="J95" s="94"/>
      <c r="K95" s="13"/>
      <c r="L95" s="13"/>
      <c r="M95" s="13"/>
      <c r="N95" s="13"/>
      <c r="O95" s="13"/>
      <c r="P95" s="13"/>
      <c r="Q95" s="13"/>
      <c r="R95" s="13"/>
      <c r="S95" s="13"/>
      <c r="T95" s="21"/>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row>
    <row r="96" spans="1:62" ht="15.75">
      <c r="A96" s="92"/>
      <c r="B96" s="13"/>
      <c r="C96" s="13"/>
      <c r="D96" s="13"/>
      <c r="E96" s="13"/>
      <c r="F96" s="13"/>
      <c r="G96" s="13"/>
      <c r="H96" s="92"/>
      <c r="I96" s="13"/>
      <c r="J96" s="94"/>
      <c r="K96" s="13"/>
      <c r="L96" s="13"/>
      <c r="M96" s="13"/>
      <c r="N96" s="13"/>
      <c r="O96" s="13"/>
      <c r="P96" s="13"/>
      <c r="Q96" s="13"/>
      <c r="R96" s="13"/>
      <c r="S96" s="13"/>
      <c r="T96" s="21"/>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row>
    <row r="97" spans="1:62" ht="15.75">
      <c r="A97" s="92"/>
      <c r="B97" s="13"/>
      <c r="C97" s="13"/>
      <c r="D97" s="13"/>
      <c r="E97" s="13"/>
      <c r="F97" s="13"/>
      <c r="G97" s="13"/>
      <c r="H97" s="92"/>
      <c r="I97" s="13"/>
      <c r="J97" s="94"/>
      <c r="K97" s="13"/>
      <c r="L97" s="13"/>
      <c r="M97" s="13"/>
      <c r="N97" s="13"/>
      <c r="O97" s="13"/>
      <c r="P97" s="13"/>
      <c r="Q97" s="13"/>
      <c r="R97" s="13"/>
      <c r="S97" s="13"/>
      <c r="T97" s="21"/>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row>
    <row r="98" spans="1:62" ht="15.75">
      <c r="A98" s="92"/>
      <c r="B98" s="13"/>
      <c r="C98" s="13"/>
      <c r="D98" s="13"/>
      <c r="E98" s="13"/>
      <c r="F98" s="13"/>
      <c r="G98" s="13"/>
      <c r="H98" s="92"/>
      <c r="I98" s="13"/>
      <c r="J98" s="94"/>
      <c r="K98" s="13"/>
      <c r="L98" s="13"/>
      <c r="M98" s="13"/>
      <c r="N98" s="13"/>
      <c r="O98" s="13"/>
      <c r="P98" s="13"/>
      <c r="Q98" s="13"/>
      <c r="R98" s="13"/>
      <c r="S98" s="13"/>
      <c r="T98" s="21"/>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row>
    <row r="99" spans="1:62" ht="15.75">
      <c r="A99" s="92"/>
      <c r="B99" s="13"/>
      <c r="C99" s="13"/>
      <c r="D99" s="13"/>
      <c r="E99" s="13"/>
      <c r="F99" s="13"/>
      <c r="G99" s="13"/>
      <c r="H99" s="92"/>
      <c r="I99" s="13"/>
      <c r="J99" s="94"/>
      <c r="K99" s="13"/>
      <c r="L99" s="13"/>
      <c r="M99" s="13"/>
      <c r="N99" s="13"/>
      <c r="O99" s="13"/>
      <c r="P99" s="13"/>
      <c r="Q99" s="13"/>
      <c r="R99" s="13"/>
      <c r="S99" s="13"/>
      <c r="T99" s="21"/>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row>
    <row r="100" spans="1:62" ht="15.75">
      <c r="A100" s="92"/>
      <c r="B100" s="13"/>
      <c r="C100" s="13"/>
      <c r="D100" s="13"/>
      <c r="E100" s="13"/>
      <c r="F100" s="13"/>
      <c r="G100" s="13"/>
      <c r="H100" s="92"/>
      <c r="I100" s="13"/>
      <c r="J100" s="94"/>
      <c r="K100" s="13"/>
      <c r="L100" s="13"/>
      <c r="M100" s="13"/>
      <c r="N100" s="13"/>
      <c r="O100" s="13"/>
      <c r="P100" s="13"/>
      <c r="Q100" s="13"/>
      <c r="R100" s="13"/>
      <c r="S100" s="13"/>
      <c r="T100" s="21"/>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row>
    <row r="101" spans="1:62" ht="15.75">
      <c r="A101" s="92"/>
      <c r="B101" s="13"/>
      <c r="C101" s="13"/>
      <c r="D101" s="13"/>
      <c r="E101" s="13"/>
      <c r="F101" s="13"/>
      <c r="G101" s="13"/>
      <c r="H101" s="92"/>
      <c r="I101" s="13"/>
      <c r="J101" s="94"/>
      <c r="K101" s="13"/>
      <c r="L101" s="13"/>
      <c r="M101" s="13"/>
      <c r="N101" s="13"/>
      <c r="O101" s="13"/>
      <c r="P101" s="13"/>
      <c r="Q101" s="13"/>
      <c r="R101" s="13"/>
      <c r="S101" s="13"/>
      <c r="T101" s="21"/>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row>
    <row r="102" spans="1:62" ht="15.75">
      <c r="A102" s="92"/>
      <c r="B102" s="13"/>
      <c r="C102" s="13"/>
      <c r="D102" s="13"/>
      <c r="E102" s="13"/>
      <c r="F102" s="13"/>
      <c r="G102" s="13"/>
      <c r="H102" s="92"/>
      <c r="I102" s="13"/>
      <c r="J102" s="94"/>
      <c r="K102" s="13"/>
      <c r="L102" s="13"/>
      <c r="M102" s="13"/>
      <c r="N102" s="13"/>
      <c r="O102" s="13"/>
      <c r="P102" s="13"/>
      <c r="Q102" s="13"/>
      <c r="R102" s="13"/>
      <c r="S102" s="13"/>
      <c r="T102" s="21"/>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row>
    <row r="103" spans="1:62" ht="15.75">
      <c r="A103" s="92"/>
      <c r="B103" s="13"/>
      <c r="C103" s="13"/>
      <c r="D103" s="13"/>
      <c r="E103" s="13"/>
      <c r="F103" s="13"/>
      <c r="G103" s="13"/>
      <c r="H103" s="92"/>
      <c r="I103" s="13"/>
      <c r="J103" s="94"/>
      <c r="K103" s="13"/>
      <c r="L103" s="13"/>
      <c r="M103" s="13"/>
      <c r="N103" s="13"/>
      <c r="O103" s="13"/>
      <c r="P103" s="13"/>
      <c r="Q103" s="13"/>
      <c r="R103" s="13"/>
      <c r="S103" s="13"/>
      <c r="T103" s="21"/>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row>
    <row r="104" spans="1:62" ht="15.75">
      <c r="A104" s="92"/>
      <c r="B104" s="13"/>
      <c r="C104" s="13"/>
      <c r="D104" s="13"/>
      <c r="E104" s="13"/>
      <c r="F104" s="13"/>
      <c r="G104" s="13"/>
      <c r="H104" s="92"/>
      <c r="I104" s="13"/>
      <c r="J104" s="94"/>
      <c r="K104" s="13"/>
      <c r="L104" s="13"/>
      <c r="M104" s="13"/>
      <c r="N104" s="13"/>
      <c r="O104" s="13"/>
      <c r="P104" s="13"/>
      <c r="Q104" s="13"/>
      <c r="R104" s="13"/>
      <c r="S104" s="13"/>
      <c r="T104" s="21"/>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row>
    <row r="105" spans="1:62" ht="15.75">
      <c r="A105" s="92"/>
      <c r="B105" s="13"/>
      <c r="C105" s="13"/>
      <c r="D105" s="13"/>
      <c r="E105" s="13"/>
      <c r="F105" s="13"/>
      <c r="G105" s="13"/>
      <c r="H105" s="92"/>
      <c r="I105" s="13"/>
      <c r="J105" s="94"/>
      <c r="K105" s="13"/>
      <c r="L105" s="13"/>
      <c r="M105" s="13"/>
      <c r="N105" s="13"/>
      <c r="O105" s="13"/>
      <c r="P105" s="13"/>
      <c r="Q105" s="13"/>
      <c r="R105" s="13"/>
      <c r="S105" s="13"/>
      <c r="T105" s="21"/>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row>
    <row r="106" spans="1:62" ht="15.75">
      <c r="A106" s="92"/>
      <c r="B106" s="13"/>
      <c r="C106" s="13"/>
      <c r="D106" s="13"/>
      <c r="E106" s="13"/>
      <c r="F106" s="13"/>
      <c r="G106" s="13"/>
      <c r="H106" s="92"/>
      <c r="I106" s="13"/>
      <c r="J106" s="94"/>
      <c r="K106" s="13"/>
      <c r="L106" s="13"/>
      <c r="M106" s="13"/>
      <c r="N106" s="13"/>
      <c r="O106" s="13"/>
      <c r="P106" s="13"/>
      <c r="Q106" s="13"/>
      <c r="R106" s="13"/>
      <c r="S106" s="13"/>
      <c r="T106" s="21"/>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row>
    <row r="107" spans="1:62" ht="15.75">
      <c r="A107" s="92"/>
      <c r="B107" s="13"/>
      <c r="C107" s="13"/>
      <c r="D107" s="13"/>
      <c r="E107" s="13"/>
      <c r="F107" s="13"/>
      <c r="G107" s="13"/>
      <c r="H107" s="92"/>
      <c r="I107" s="13"/>
      <c r="J107" s="94"/>
      <c r="K107" s="13"/>
      <c r="L107" s="13"/>
      <c r="M107" s="13"/>
      <c r="N107" s="13"/>
      <c r="O107" s="13"/>
      <c r="P107" s="13"/>
      <c r="Q107" s="13"/>
      <c r="R107" s="13"/>
      <c r="S107" s="13"/>
      <c r="T107" s="21"/>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row>
    <row r="108" spans="1:62" ht="15.75">
      <c r="A108" s="92"/>
      <c r="B108" s="13"/>
      <c r="C108" s="13"/>
      <c r="D108" s="13"/>
      <c r="E108" s="13"/>
      <c r="F108" s="13"/>
      <c r="G108" s="13"/>
      <c r="H108" s="92"/>
      <c r="I108" s="13"/>
      <c r="J108" s="94"/>
      <c r="K108" s="13"/>
      <c r="L108" s="13"/>
      <c r="M108" s="13"/>
      <c r="N108" s="13"/>
      <c r="O108" s="13"/>
      <c r="P108" s="13"/>
      <c r="Q108" s="13"/>
      <c r="R108" s="13"/>
      <c r="S108" s="13"/>
      <c r="T108" s="21"/>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row>
    <row r="109" spans="1:62" ht="15.75">
      <c r="A109" s="92"/>
      <c r="B109" s="13"/>
      <c r="C109" s="13"/>
      <c r="D109" s="13"/>
      <c r="E109" s="13"/>
      <c r="F109" s="13"/>
      <c r="G109" s="13"/>
      <c r="H109" s="92"/>
      <c r="I109" s="13"/>
      <c r="J109" s="94"/>
      <c r="K109" s="13"/>
      <c r="L109" s="13"/>
      <c r="M109" s="13"/>
      <c r="N109" s="13"/>
      <c r="O109" s="13"/>
      <c r="P109" s="13"/>
      <c r="Q109" s="13"/>
      <c r="R109" s="13"/>
      <c r="S109" s="13"/>
      <c r="T109" s="21"/>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row>
    <row r="110" spans="1:62" ht="15.75">
      <c r="A110" s="92"/>
      <c r="B110" s="13"/>
      <c r="C110" s="13"/>
      <c r="D110" s="13"/>
      <c r="E110" s="13"/>
      <c r="F110" s="13"/>
      <c r="G110" s="13"/>
      <c r="H110" s="92"/>
      <c r="I110" s="13"/>
      <c r="J110" s="94"/>
      <c r="K110" s="13"/>
      <c r="L110" s="13"/>
      <c r="M110" s="13"/>
      <c r="N110" s="13"/>
      <c r="O110" s="13"/>
      <c r="P110" s="13"/>
      <c r="Q110" s="13"/>
      <c r="R110" s="13"/>
      <c r="S110" s="13"/>
      <c r="T110" s="21"/>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row>
    <row r="111" spans="1:62" ht="15.75">
      <c r="A111" s="92"/>
      <c r="B111" s="13"/>
      <c r="C111" s="13"/>
      <c r="D111" s="13"/>
      <c r="E111" s="13"/>
      <c r="F111" s="13"/>
      <c r="G111" s="13"/>
      <c r="H111" s="92"/>
      <c r="I111" s="13"/>
      <c r="J111" s="94"/>
      <c r="K111" s="13"/>
      <c r="L111" s="13"/>
      <c r="M111" s="13"/>
      <c r="N111" s="13"/>
      <c r="O111" s="13"/>
      <c r="P111" s="13"/>
      <c r="Q111" s="13"/>
      <c r="R111" s="13"/>
      <c r="S111" s="13"/>
      <c r="T111" s="21"/>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row>
    <row r="112" spans="1:62" ht="15.75">
      <c r="A112" s="92"/>
      <c r="B112" s="13"/>
      <c r="C112" s="13"/>
      <c r="D112" s="13"/>
      <c r="E112" s="13"/>
      <c r="F112" s="13"/>
      <c r="G112" s="13"/>
      <c r="H112" s="92"/>
      <c r="I112" s="13"/>
      <c r="J112" s="94"/>
      <c r="K112" s="13"/>
      <c r="L112" s="13"/>
      <c r="M112" s="13"/>
      <c r="N112" s="13"/>
      <c r="O112" s="13"/>
      <c r="P112" s="13"/>
      <c r="Q112" s="13"/>
      <c r="R112" s="13"/>
      <c r="S112" s="13"/>
      <c r="T112" s="21"/>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row>
    <row r="113" spans="1:62" ht="15.75">
      <c r="A113" s="92"/>
      <c r="B113" s="13"/>
      <c r="C113" s="13"/>
      <c r="D113" s="13"/>
      <c r="E113" s="13"/>
      <c r="F113" s="13"/>
      <c r="G113" s="13"/>
      <c r="H113" s="92"/>
      <c r="I113" s="13"/>
      <c r="J113" s="94"/>
      <c r="K113" s="13"/>
      <c r="L113" s="13"/>
      <c r="M113" s="13"/>
      <c r="N113" s="13"/>
      <c r="O113" s="13"/>
      <c r="P113" s="13"/>
      <c r="Q113" s="13"/>
      <c r="R113" s="13"/>
      <c r="S113" s="13"/>
      <c r="T113" s="21"/>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row>
    <row r="114" spans="1:62" ht="15.75">
      <c r="A114" s="92"/>
      <c r="B114" s="13"/>
      <c r="C114" s="13"/>
      <c r="D114" s="13"/>
      <c r="E114" s="13"/>
      <c r="F114" s="13"/>
      <c r="G114" s="13"/>
      <c r="H114" s="92"/>
      <c r="I114" s="13"/>
      <c r="J114" s="94"/>
      <c r="K114" s="13"/>
      <c r="L114" s="13"/>
      <c r="M114" s="13"/>
      <c r="N114" s="13"/>
      <c r="O114" s="13"/>
      <c r="P114" s="13"/>
      <c r="Q114" s="13"/>
      <c r="R114" s="13"/>
      <c r="S114" s="13"/>
      <c r="T114" s="21"/>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row>
    <row r="115" spans="1:62" ht="15.75">
      <c r="A115" s="92"/>
      <c r="B115" s="13"/>
      <c r="C115" s="13"/>
      <c r="D115" s="13"/>
      <c r="E115" s="13"/>
      <c r="F115" s="13"/>
      <c r="G115" s="13"/>
      <c r="H115" s="92"/>
      <c r="I115" s="13"/>
      <c r="J115" s="94"/>
      <c r="K115" s="13"/>
      <c r="L115" s="13"/>
      <c r="M115" s="13"/>
      <c r="N115" s="13"/>
      <c r="O115" s="13"/>
      <c r="P115" s="13"/>
      <c r="Q115" s="13"/>
      <c r="R115" s="13"/>
      <c r="S115" s="13"/>
      <c r="T115" s="21"/>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row>
    <row r="116" spans="1:62" ht="15.75">
      <c r="A116" s="92"/>
      <c r="B116" s="13"/>
      <c r="C116" s="13"/>
      <c r="D116" s="13"/>
      <c r="E116" s="13"/>
      <c r="F116" s="13"/>
      <c r="G116" s="13"/>
      <c r="H116" s="92"/>
      <c r="I116" s="13"/>
      <c r="J116" s="94"/>
      <c r="K116" s="13"/>
      <c r="L116" s="13"/>
      <c r="M116" s="13"/>
      <c r="N116" s="13"/>
      <c r="O116" s="13"/>
      <c r="P116" s="13"/>
      <c r="Q116" s="13"/>
      <c r="R116" s="13"/>
      <c r="S116" s="13"/>
      <c r="T116" s="21"/>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row>
    <row r="117" spans="1:62" ht="15.75">
      <c r="A117" s="92"/>
      <c r="B117" s="13"/>
      <c r="C117" s="13"/>
      <c r="D117" s="13"/>
      <c r="E117" s="13"/>
      <c r="F117" s="13"/>
      <c r="G117" s="13"/>
      <c r="H117" s="92"/>
      <c r="I117" s="13"/>
      <c r="J117" s="94"/>
      <c r="K117" s="13"/>
      <c r="L117" s="13"/>
      <c r="M117" s="13"/>
      <c r="N117" s="13"/>
      <c r="O117" s="13"/>
      <c r="P117" s="13"/>
      <c r="Q117" s="13"/>
      <c r="R117" s="13"/>
      <c r="S117" s="13"/>
      <c r="T117" s="21"/>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row>
    <row r="118" spans="1:62" ht="15.75">
      <c r="A118" s="92"/>
      <c r="B118" s="13"/>
      <c r="C118" s="13"/>
      <c r="D118" s="13"/>
      <c r="E118" s="13"/>
      <c r="F118" s="13"/>
      <c r="G118" s="13"/>
      <c r="H118" s="92"/>
      <c r="I118" s="13"/>
      <c r="J118" s="94"/>
      <c r="K118" s="13"/>
      <c r="L118" s="13"/>
      <c r="M118" s="13"/>
      <c r="N118" s="13"/>
      <c r="O118" s="13"/>
      <c r="P118" s="13"/>
      <c r="Q118" s="13"/>
      <c r="R118" s="13"/>
      <c r="S118" s="13"/>
      <c r="T118" s="21"/>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row>
    <row r="119" spans="1:62" ht="15.75">
      <c r="A119" s="92"/>
      <c r="B119" s="13"/>
      <c r="C119" s="13"/>
      <c r="D119" s="13"/>
      <c r="E119" s="13"/>
      <c r="F119" s="13"/>
      <c r="G119" s="13"/>
      <c r="H119" s="92"/>
      <c r="I119" s="13"/>
      <c r="J119" s="94"/>
      <c r="K119" s="13"/>
      <c r="L119" s="13"/>
      <c r="M119" s="13"/>
      <c r="N119" s="13"/>
      <c r="O119" s="13"/>
      <c r="P119" s="13"/>
      <c r="Q119" s="13"/>
      <c r="R119" s="13"/>
      <c r="S119" s="13"/>
      <c r="T119" s="21"/>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row>
    <row r="120" spans="1:62" ht="15.75">
      <c r="A120" s="92"/>
      <c r="B120" s="13"/>
      <c r="C120" s="13"/>
      <c r="D120" s="13"/>
      <c r="E120" s="13"/>
      <c r="F120" s="13"/>
      <c r="G120" s="13"/>
      <c r="H120" s="92"/>
      <c r="I120" s="13"/>
      <c r="J120" s="94"/>
      <c r="K120" s="13"/>
      <c r="L120" s="13"/>
      <c r="M120" s="13"/>
      <c r="N120" s="13"/>
      <c r="O120" s="13"/>
      <c r="P120" s="13"/>
      <c r="Q120" s="13"/>
      <c r="R120" s="13"/>
      <c r="S120" s="13"/>
      <c r="T120" s="21"/>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row>
    <row r="121" spans="1:62" ht="15.75">
      <c r="A121" s="92"/>
      <c r="B121" s="13"/>
      <c r="C121" s="13"/>
      <c r="D121" s="13"/>
      <c r="E121" s="13"/>
      <c r="F121" s="13"/>
      <c r="G121" s="13"/>
      <c r="H121" s="92"/>
      <c r="I121" s="13"/>
      <c r="J121" s="94"/>
      <c r="K121" s="13"/>
      <c r="L121" s="13"/>
      <c r="M121" s="13"/>
      <c r="N121" s="13"/>
      <c r="O121" s="13"/>
      <c r="P121" s="13"/>
      <c r="Q121" s="13"/>
      <c r="R121" s="13"/>
      <c r="S121" s="13"/>
      <c r="T121" s="21"/>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row>
    <row r="122" spans="1:62" ht="15.75">
      <c r="A122" s="92"/>
      <c r="B122" s="13"/>
      <c r="C122" s="13"/>
      <c r="D122" s="13"/>
      <c r="E122" s="13"/>
      <c r="F122" s="13"/>
      <c r="G122" s="13"/>
      <c r="H122" s="92"/>
      <c r="I122" s="13"/>
      <c r="J122" s="94"/>
      <c r="K122" s="13"/>
      <c r="L122" s="13"/>
      <c r="M122" s="13"/>
      <c r="N122" s="13"/>
      <c r="O122" s="13"/>
      <c r="P122" s="13"/>
      <c r="Q122" s="13"/>
      <c r="R122" s="13"/>
      <c r="S122" s="13"/>
      <c r="T122" s="21"/>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row>
    <row r="123" spans="1:62" ht="15.75">
      <c r="A123" s="92"/>
      <c r="B123" s="13"/>
      <c r="C123" s="13"/>
      <c r="D123" s="13"/>
      <c r="E123" s="13"/>
      <c r="F123" s="13"/>
      <c r="G123" s="13"/>
      <c r="H123" s="92"/>
      <c r="I123" s="13"/>
      <c r="J123" s="94"/>
      <c r="K123" s="13"/>
      <c r="L123" s="13"/>
      <c r="M123" s="13"/>
      <c r="N123" s="13"/>
      <c r="O123" s="13"/>
      <c r="P123" s="13"/>
      <c r="Q123" s="13"/>
      <c r="R123" s="13"/>
      <c r="S123" s="13"/>
      <c r="T123" s="21"/>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row>
    <row r="124" spans="1:62" ht="15.75">
      <c r="A124" s="92"/>
      <c r="B124" s="13"/>
      <c r="C124" s="13"/>
      <c r="D124" s="13"/>
      <c r="E124" s="13"/>
      <c r="F124" s="13"/>
      <c r="G124" s="13"/>
      <c r="H124" s="92"/>
      <c r="I124" s="13"/>
      <c r="J124" s="94"/>
      <c r="K124" s="13"/>
      <c r="L124" s="13"/>
      <c r="M124" s="13"/>
      <c r="N124" s="13"/>
      <c r="O124" s="13"/>
      <c r="P124" s="13"/>
      <c r="Q124" s="13"/>
      <c r="R124" s="13"/>
      <c r="S124" s="13"/>
      <c r="T124" s="21"/>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row>
    <row r="125" spans="1:62" ht="15.75">
      <c r="A125" s="92"/>
      <c r="B125" s="13"/>
      <c r="C125" s="13"/>
      <c r="D125" s="13"/>
      <c r="E125" s="13"/>
      <c r="F125" s="13"/>
      <c r="G125" s="13"/>
      <c r="H125" s="92"/>
      <c r="I125" s="13"/>
      <c r="J125" s="94"/>
      <c r="K125" s="13"/>
      <c r="L125" s="13"/>
      <c r="M125" s="13"/>
      <c r="N125" s="13"/>
      <c r="O125" s="13"/>
      <c r="P125" s="13"/>
      <c r="Q125" s="13"/>
      <c r="R125" s="13"/>
      <c r="S125" s="13"/>
      <c r="T125" s="21"/>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row>
    <row r="126" spans="1:62" ht="15.75">
      <c r="A126" s="92"/>
      <c r="B126" s="13"/>
      <c r="C126" s="13"/>
      <c r="D126" s="13"/>
      <c r="E126" s="13"/>
      <c r="F126" s="13"/>
      <c r="G126" s="13"/>
      <c r="H126" s="92"/>
      <c r="I126" s="13"/>
      <c r="J126" s="94"/>
      <c r="K126" s="13"/>
      <c r="L126" s="13"/>
      <c r="M126" s="13"/>
      <c r="N126" s="13"/>
      <c r="O126" s="13"/>
      <c r="P126" s="13"/>
      <c r="Q126" s="13"/>
      <c r="R126" s="13"/>
      <c r="S126" s="13"/>
      <c r="T126" s="21"/>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row>
    <row r="127" spans="1:62" ht="15.75">
      <c r="A127" s="92"/>
      <c r="B127" s="13"/>
      <c r="C127" s="13"/>
      <c r="D127" s="13"/>
      <c r="E127" s="13"/>
      <c r="F127" s="13"/>
      <c r="G127" s="13"/>
      <c r="H127" s="92"/>
      <c r="I127" s="13"/>
      <c r="J127" s="94"/>
      <c r="K127" s="13"/>
      <c r="L127" s="13"/>
      <c r="M127" s="13"/>
      <c r="N127" s="13"/>
      <c r="O127" s="13"/>
      <c r="P127" s="13"/>
      <c r="Q127" s="13"/>
      <c r="R127" s="13"/>
      <c r="S127" s="13"/>
      <c r="T127" s="21"/>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row>
    <row r="128" spans="1:62" ht="15.75">
      <c r="A128" s="92"/>
      <c r="B128" s="13"/>
      <c r="C128" s="13"/>
      <c r="D128" s="13"/>
      <c r="E128" s="13"/>
      <c r="F128" s="13"/>
      <c r="G128" s="13"/>
      <c r="H128" s="92"/>
      <c r="I128" s="13"/>
      <c r="J128" s="94"/>
      <c r="K128" s="13"/>
      <c r="L128" s="13"/>
      <c r="M128" s="13"/>
      <c r="N128" s="13"/>
      <c r="O128" s="13"/>
      <c r="P128" s="13"/>
      <c r="Q128" s="13"/>
      <c r="R128" s="13"/>
      <c r="S128" s="13"/>
      <c r="T128" s="21"/>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row>
    <row r="129" spans="1:62" ht="15.75">
      <c r="A129" s="92"/>
      <c r="B129" s="13"/>
      <c r="C129" s="13"/>
      <c r="D129" s="13"/>
      <c r="E129" s="13"/>
      <c r="F129" s="13"/>
      <c r="G129" s="13"/>
      <c r="H129" s="92"/>
      <c r="I129" s="13"/>
      <c r="J129" s="94"/>
      <c r="K129" s="13"/>
      <c r="L129" s="13"/>
      <c r="M129" s="13"/>
      <c r="N129" s="13"/>
      <c r="O129" s="13"/>
      <c r="P129" s="13"/>
      <c r="Q129" s="13"/>
      <c r="R129" s="13"/>
      <c r="S129" s="13"/>
      <c r="T129" s="21"/>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row>
    <row r="130" spans="1:62" ht="15.75">
      <c r="A130" s="92"/>
      <c r="B130" s="13"/>
      <c r="C130" s="13"/>
      <c r="D130" s="13"/>
      <c r="E130" s="13"/>
      <c r="F130" s="13"/>
      <c r="G130" s="13"/>
      <c r="H130" s="92"/>
      <c r="I130" s="13"/>
      <c r="J130" s="94"/>
      <c r="K130" s="13"/>
      <c r="L130" s="13"/>
      <c r="M130" s="13"/>
      <c r="N130" s="13"/>
      <c r="O130" s="13"/>
      <c r="P130" s="13"/>
      <c r="Q130" s="13"/>
      <c r="R130" s="13"/>
      <c r="S130" s="13"/>
      <c r="T130" s="21"/>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row>
    <row r="131" spans="1:62" ht="15.75">
      <c r="A131" s="92"/>
      <c r="B131" s="13"/>
      <c r="C131" s="13"/>
      <c r="D131" s="13"/>
      <c r="E131" s="13"/>
      <c r="F131" s="13"/>
      <c r="G131" s="13"/>
      <c r="H131" s="92"/>
      <c r="I131" s="13"/>
      <c r="J131" s="94"/>
      <c r="K131" s="13"/>
      <c r="L131" s="13"/>
      <c r="M131" s="13"/>
      <c r="N131" s="13"/>
      <c r="O131" s="13"/>
      <c r="P131" s="13"/>
      <c r="Q131" s="13"/>
      <c r="R131" s="13"/>
      <c r="S131" s="13"/>
      <c r="T131" s="21"/>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row>
    <row r="132" spans="1:62" ht="15.75">
      <c r="A132" s="92"/>
      <c r="B132" s="13"/>
      <c r="C132" s="13"/>
      <c r="D132" s="13"/>
      <c r="E132" s="13"/>
      <c r="F132" s="13"/>
      <c r="G132" s="13"/>
      <c r="H132" s="92"/>
      <c r="I132" s="13"/>
      <c r="J132" s="94"/>
      <c r="K132" s="13"/>
      <c r="L132" s="13"/>
      <c r="M132" s="13"/>
      <c r="N132" s="13"/>
      <c r="O132" s="13"/>
      <c r="P132" s="13"/>
      <c r="Q132" s="13"/>
      <c r="R132" s="13"/>
      <c r="S132" s="13"/>
      <c r="T132" s="21"/>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row>
    <row r="133" spans="1:62" ht="15.75">
      <c r="A133" s="92"/>
      <c r="B133" s="13"/>
      <c r="C133" s="13"/>
      <c r="D133" s="13"/>
      <c r="E133" s="13"/>
      <c r="F133" s="13"/>
      <c r="G133" s="13"/>
      <c r="H133" s="92"/>
      <c r="I133" s="13"/>
      <c r="J133" s="94"/>
      <c r="K133" s="13"/>
      <c r="L133" s="13"/>
      <c r="M133" s="13"/>
      <c r="N133" s="13"/>
      <c r="O133" s="13"/>
      <c r="P133" s="13"/>
      <c r="Q133" s="13"/>
      <c r="R133" s="13"/>
      <c r="S133" s="13"/>
      <c r="T133" s="21"/>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row>
    <row r="134" spans="1:62" ht="15.75">
      <c r="A134" s="92"/>
      <c r="B134" s="13"/>
      <c r="C134" s="13"/>
      <c r="D134" s="13"/>
      <c r="E134" s="13"/>
      <c r="F134" s="13"/>
      <c r="G134" s="13"/>
      <c r="H134" s="92"/>
      <c r="I134" s="13"/>
      <c r="J134" s="94"/>
      <c r="K134" s="13"/>
      <c r="L134" s="13"/>
      <c r="M134" s="13"/>
      <c r="N134" s="13"/>
      <c r="O134" s="13"/>
      <c r="P134" s="13"/>
      <c r="Q134" s="13"/>
      <c r="R134" s="13"/>
      <c r="S134" s="13"/>
      <c r="T134" s="21"/>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row>
    <row r="135" spans="1:62" ht="15.75">
      <c r="A135" s="92"/>
      <c r="B135" s="13"/>
      <c r="C135" s="13"/>
      <c r="D135" s="13"/>
      <c r="E135" s="13"/>
      <c r="F135" s="13"/>
      <c r="G135" s="13"/>
      <c r="H135" s="92"/>
      <c r="I135" s="13"/>
      <c r="J135" s="94"/>
      <c r="K135" s="13"/>
      <c r="L135" s="13"/>
      <c r="M135" s="13"/>
      <c r="N135" s="13"/>
      <c r="O135" s="13"/>
      <c r="P135" s="13"/>
      <c r="Q135" s="13"/>
      <c r="R135" s="13"/>
      <c r="S135" s="13"/>
      <c r="T135" s="21"/>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row>
    <row r="136" spans="1:62" ht="15.75">
      <c r="A136" s="92"/>
      <c r="B136" s="13"/>
      <c r="C136" s="13"/>
      <c r="D136" s="13"/>
      <c r="E136" s="13"/>
      <c r="F136" s="13"/>
      <c r="G136" s="13"/>
      <c r="H136" s="92"/>
      <c r="I136" s="13"/>
      <c r="J136" s="94"/>
      <c r="K136" s="13"/>
      <c r="L136" s="13"/>
      <c r="M136" s="13"/>
      <c r="N136" s="13"/>
      <c r="O136" s="13"/>
      <c r="P136" s="13"/>
      <c r="Q136" s="13"/>
      <c r="R136" s="13"/>
      <c r="S136" s="13"/>
      <c r="T136" s="21"/>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row>
    <row r="137" spans="1:62" ht="15.75">
      <c r="A137" s="92"/>
      <c r="B137" s="13"/>
      <c r="C137" s="13"/>
      <c r="D137" s="13"/>
      <c r="E137" s="13"/>
      <c r="F137" s="13"/>
      <c r="G137" s="13"/>
      <c r="H137" s="92"/>
      <c r="I137" s="13"/>
      <c r="J137" s="94"/>
      <c r="K137" s="13"/>
      <c r="L137" s="13"/>
      <c r="M137" s="13"/>
      <c r="N137" s="13"/>
      <c r="O137" s="13"/>
      <c r="P137" s="13"/>
      <c r="Q137" s="13"/>
      <c r="R137" s="13"/>
      <c r="S137" s="13"/>
      <c r="T137" s="21"/>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row>
    <row r="138" spans="1:62" ht="15.75">
      <c r="A138" s="92"/>
      <c r="B138" s="13"/>
      <c r="C138" s="13"/>
      <c r="D138" s="13"/>
      <c r="E138" s="13"/>
      <c r="F138" s="13"/>
      <c r="G138" s="13"/>
      <c r="H138" s="92"/>
      <c r="I138" s="13"/>
      <c r="J138" s="94"/>
      <c r="K138" s="13"/>
      <c r="L138" s="13"/>
      <c r="M138" s="13"/>
      <c r="N138" s="13"/>
      <c r="O138" s="13"/>
      <c r="P138" s="13"/>
      <c r="Q138" s="13"/>
      <c r="R138" s="13"/>
      <c r="S138" s="13"/>
      <c r="T138" s="21"/>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row>
    <row r="139" spans="1:62" ht="15.75">
      <c r="A139" s="92"/>
      <c r="B139" s="13"/>
      <c r="C139" s="13"/>
      <c r="D139" s="13"/>
      <c r="E139" s="13"/>
      <c r="F139" s="13"/>
      <c r="G139" s="13"/>
      <c r="H139" s="92"/>
      <c r="I139" s="13"/>
      <c r="J139" s="94"/>
      <c r="K139" s="13"/>
      <c r="L139" s="13"/>
      <c r="M139" s="13"/>
      <c r="N139" s="13"/>
      <c r="O139" s="13"/>
      <c r="P139" s="13"/>
      <c r="Q139" s="13"/>
      <c r="R139" s="13"/>
      <c r="S139" s="13"/>
      <c r="T139" s="21"/>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row>
    <row r="140" spans="1:62" ht="15.75">
      <c r="A140" s="92"/>
      <c r="B140" s="13"/>
      <c r="C140" s="13"/>
      <c r="D140" s="13"/>
      <c r="E140" s="13"/>
      <c r="F140" s="13"/>
      <c r="G140" s="13"/>
      <c r="H140" s="92"/>
      <c r="I140" s="13"/>
      <c r="J140" s="94"/>
      <c r="K140" s="13"/>
      <c r="L140" s="13"/>
      <c r="M140" s="13"/>
      <c r="N140" s="13"/>
      <c r="O140" s="13"/>
      <c r="P140" s="13"/>
      <c r="Q140" s="13"/>
      <c r="R140" s="13"/>
      <c r="S140" s="13"/>
      <c r="T140" s="21"/>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row>
    <row r="141" spans="1:62" ht="15.75">
      <c r="A141" s="92"/>
      <c r="B141" s="13"/>
      <c r="C141" s="13"/>
      <c r="D141" s="13"/>
      <c r="E141" s="13"/>
      <c r="F141" s="13"/>
      <c r="G141" s="13"/>
      <c r="H141" s="92"/>
      <c r="I141" s="13"/>
      <c r="J141" s="94"/>
      <c r="K141" s="13"/>
      <c r="L141" s="13"/>
      <c r="M141" s="13"/>
      <c r="N141" s="13"/>
      <c r="O141" s="13"/>
      <c r="P141" s="13"/>
      <c r="Q141" s="13"/>
      <c r="R141" s="13"/>
      <c r="S141" s="13"/>
      <c r="T141" s="21"/>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row>
    <row r="142" spans="1:62" ht="15.75">
      <c r="A142" s="92"/>
      <c r="B142" s="13"/>
      <c r="C142" s="13"/>
      <c r="D142" s="13"/>
      <c r="E142" s="13"/>
      <c r="F142" s="13"/>
      <c r="G142" s="13"/>
      <c r="H142" s="92"/>
      <c r="I142" s="13"/>
      <c r="J142" s="94"/>
      <c r="K142" s="13"/>
      <c r="L142" s="13"/>
      <c r="M142" s="13"/>
      <c r="N142" s="13"/>
      <c r="O142" s="13"/>
      <c r="P142" s="13"/>
      <c r="Q142" s="13"/>
      <c r="R142" s="13"/>
      <c r="S142" s="13"/>
      <c r="T142" s="21"/>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row>
    <row r="143" spans="1:62" ht="15.75">
      <c r="A143" s="92"/>
      <c r="B143" s="13"/>
      <c r="C143" s="13"/>
      <c r="D143" s="13"/>
      <c r="E143" s="13"/>
      <c r="F143" s="13"/>
      <c r="G143" s="13"/>
      <c r="H143" s="92"/>
      <c r="I143" s="13"/>
      <c r="J143" s="94"/>
      <c r="K143" s="13"/>
      <c r="L143" s="13"/>
      <c r="M143" s="13"/>
      <c r="N143" s="13"/>
      <c r="O143" s="13"/>
      <c r="P143" s="13"/>
      <c r="Q143" s="13"/>
      <c r="R143" s="13"/>
      <c r="S143" s="13"/>
      <c r="T143" s="21"/>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row>
    <row r="144" spans="1:62" ht="15.75">
      <c r="A144" s="92"/>
      <c r="B144" s="13"/>
      <c r="C144" s="13"/>
      <c r="D144" s="13"/>
      <c r="E144" s="13"/>
      <c r="F144" s="13"/>
      <c r="G144" s="13"/>
      <c r="H144" s="92"/>
      <c r="I144" s="13"/>
      <c r="J144" s="94"/>
      <c r="K144" s="13"/>
      <c r="L144" s="13"/>
      <c r="M144" s="13"/>
      <c r="N144" s="13"/>
      <c r="O144" s="13"/>
      <c r="P144" s="13"/>
      <c r="Q144" s="13"/>
      <c r="R144" s="13"/>
      <c r="S144" s="13"/>
      <c r="T144" s="21"/>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row>
    <row r="145" spans="1:62" ht="15.75">
      <c r="A145" s="92"/>
      <c r="B145" s="13"/>
      <c r="C145" s="13"/>
      <c r="D145" s="13"/>
      <c r="E145" s="13"/>
      <c r="F145" s="13"/>
      <c r="G145" s="13"/>
      <c r="H145" s="92"/>
      <c r="I145" s="13"/>
      <c r="J145" s="94"/>
      <c r="K145" s="13"/>
      <c r="L145" s="13"/>
      <c r="M145" s="13"/>
      <c r="N145" s="13"/>
      <c r="O145" s="13"/>
      <c r="P145" s="13"/>
      <c r="Q145" s="13"/>
      <c r="R145" s="13"/>
      <c r="S145" s="13"/>
      <c r="T145" s="21"/>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row>
    <row r="146" spans="1:62" ht="15.75">
      <c r="A146" s="92"/>
      <c r="B146" s="13"/>
      <c r="C146" s="13"/>
      <c r="D146" s="13"/>
      <c r="E146" s="13"/>
      <c r="F146" s="13"/>
      <c r="G146" s="13"/>
      <c r="H146" s="92"/>
      <c r="I146" s="13"/>
      <c r="J146" s="94"/>
      <c r="K146" s="13"/>
      <c r="L146" s="13"/>
      <c r="M146" s="13"/>
      <c r="N146" s="13"/>
      <c r="O146" s="13"/>
      <c r="P146" s="13"/>
      <c r="Q146" s="13"/>
      <c r="R146" s="13"/>
      <c r="S146" s="13"/>
      <c r="T146" s="21"/>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row>
    <row r="147" spans="1:62" ht="15.75">
      <c r="A147" s="92"/>
      <c r="B147" s="13"/>
      <c r="C147" s="13"/>
      <c r="D147" s="13"/>
      <c r="E147" s="13"/>
      <c r="F147" s="13"/>
      <c r="G147" s="13"/>
      <c r="H147" s="92"/>
      <c r="I147" s="13"/>
      <c r="J147" s="94"/>
      <c r="K147" s="13"/>
      <c r="L147" s="13"/>
      <c r="M147" s="13"/>
      <c r="N147" s="13"/>
      <c r="O147" s="13"/>
      <c r="P147" s="13"/>
      <c r="Q147" s="13"/>
      <c r="R147" s="13"/>
      <c r="S147" s="13"/>
      <c r="T147" s="21"/>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row>
    <row r="148" spans="1:62" ht="15.75">
      <c r="A148" s="92"/>
      <c r="B148" s="13"/>
      <c r="C148" s="13"/>
      <c r="D148" s="13"/>
      <c r="E148" s="13"/>
      <c r="F148" s="13"/>
      <c r="G148" s="13"/>
      <c r="H148" s="92"/>
      <c r="I148" s="13"/>
      <c r="J148" s="94"/>
      <c r="K148" s="13"/>
      <c r="L148" s="13"/>
      <c r="M148" s="13"/>
      <c r="N148" s="13"/>
      <c r="O148" s="13"/>
      <c r="P148" s="13"/>
      <c r="Q148" s="13"/>
      <c r="R148" s="13"/>
      <c r="S148" s="13"/>
      <c r="T148" s="21"/>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row>
    <row r="149" spans="1:62" ht="15.75">
      <c r="A149" s="92"/>
      <c r="B149" s="13"/>
      <c r="C149" s="13"/>
      <c r="D149" s="13"/>
      <c r="E149" s="13"/>
      <c r="F149" s="13"/>
      <c r="G149" s="13"/>
      <c r="H149" s="92"/>
      <c r="I149" s="13"/>
      <c r="J149" s="94"/>
      <c r="K149" s="13"/>
      <c r="L149" s="13"/>
      <c r="M149" s="13"/>
      <c r="N149" s="13"/>
      <c r="O149" s="13"/>
      <c r="P149" s="13"/>
      <c r="Q149" s="13"/>
      <c r="R149" s="13"/>
      <c r="S149" s="13"/>
      <c r="T149" s="21"/>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row>
    <row r="150" spans="1:62" ht="15.75">
      <c r="A150" s="92"/>
      <c r="B150" s="13"/>
      <c r="C150" s="13"/>
      <c r="D150" s="13"/>
      <c r="E150" s="13"/>
      <c r="F150" s="13"/>
      <c r="G150" s="13"/>
      <c r="H150" s="92"/>
      <c r="I150" s="13"/>
      <c r="J150" s="94"/>
      <c r="K150" s="13"/>
      <c r="L150" s="13"/>
      <c r="M150" s="13"/>
      <c r="N150" s="13"/>
      <c r="O150" s="13"/>
      <c r="P150" s="13"/>
      <c r="Q150" s="13"/>
      <c r="R150" s="13"/>
      <c r="S150" s="13"/>
      <c r="T150" s="21"/>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row>
    <row r="151" spans="1:62" ht="15.75">
      <c r="A151" s="92"/>
      <c r="B151" s="13"/>
      <c r="C151" s="13"/>
      <c r="D151" s="13"/>
      <c r="E151" s="13"/>
      <c r="F151" s="13"/>
      <c r="G151" s="13"/>
      <c r="H151" s="92"/>
      <c r="I151" s="13"/>
      <c r="J151" s="94"/>
      <c r="K151" s="13"/>
      <c r="L151" s="13"/>
      <c r="M151" s="13"/>
      <c r="N151" s="13"/>
      <c r="O151" s="13"/>
      <c r="P151" s="13"/>
      <c r="Q151" s="13"/>
      <c r="R151" s="13"/>
      <c r="S151" s="13"/>
      <c r="T151" s="21"/>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row>
    <row r="152" spans="1:62" ht="15.75">
      <c r="A152" s="92"/>
      <c r="B152" s="13"/>
      <c r="C152" s="13"/>
      <c r="D152" s="13"/>
      <c r="E152" s="13"/>
      <c r="F152" s="13"/>
      <c r="G152" s="13"/>
      <c r="H152" s="92"/>
      <c r="I152" s="13"/>
      <c r="J152" s="94"/>
      <c r="K152" s="13"/>
      <c r="L152" s="13"/>
      <c r="M152" s="13"/>
      <c r="N152" s="13"/>
      <c r="O152" s="13"/>
      <c r="P152" s="13"/>
      <c r="Q152" s="13"/>
      <c r="R152" s="13"/>
      <c r="S152" s="13"/>
      <c r="T152" s="21"/>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row>
    <row r="153" spans="1:62" ht="15.75">
      <c r="A153" s="92"/>
      <c r="B153" s="13"/>
      <c r="C153" s="13"/>
      <c r="D153" s="13"/>
      <c r="E153" s="13"/>
      <c r="F153" s="13"/>
      <c r="G153" s="13"/>
      <c r="H153" s="92"/>
      <c r="I153" s="13"/>
      <c r="J153" s="94"/>
      <c r="K153" s="13"/>
      <c r="L153" s="13"/>
      <c r="M153" s="13"/>
      <c r="N153" s="13"/>
      <c r="O153" s="13"/>
      <c r="P153" s="13"/>
      <c r="Q153" s="13"/>
      <c r="R153" s="13"/>
      <c r="S153" s="13"/>
      <c r="T153" s="21"/>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row>
    <row r="154" spans="1:62" ht="15.75">
      <c r="A154" s="92"/>
      <c r="B154" s="13"/>
      <c r="C154" s="13"/>
      <c r="D154" s="13"/>
      <c r="E154" s="13"/>
      <c r="F154" s="13"/>
      <c r="G154" s="13"/>
      <c r="H154" s="92"/>
      <c r="I154" s="13"/>
      <c r="J154" s="94"/>
      <c r="K154" s="13"/>
      <c r="L154" s="13"/>
      <c r="M154" s="13"/>
      <c r="N154" s="13"/>
      <c r="O154" s="13"/>
      <c r="P154" s="13"/>
      <c r="Q154" s="13"/>
      <c r="R154" s="13"/>
      <c r="S154" s="13"/>
      <c r="T154" s="21"/>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row>
    <row r="155" spans="1:62" ht="15.75">
      <c r="A155" s="92"/>
      <c r="B155" s="13"/>
      <c r="C155" s="13"/>
      <c r="D155" s="13"/>
      <c r="E155" s="13"/>
      <c r="F155" s="13"/>
      <c r="G155" s="13"/>
      <c r="H155" s="92"/>
      <c r="I155" s="13"/>
      <c r="J155" s="94"/>
      <c r="K155" s="13"/>
      <c r="L155" s="13"/>
      <c r="M155" s="13"/>
      <c r="N155" s="13"/>
      <c r="O155" s="13"/>
      <c r="P155" s="13"/>
      <c r="Q155" s="13"/>
      <c r="R155" s="13"/>
      <c r="S155" s="13"/>
      <c r="T155" s="21"/>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row>
    <row r="156" spans="1:62" ht="15.75">
      <c r="A156" s="92"/>
      <c r="B156" s="13"/>
      <c r="C156" s="13"/>
      <c r="D156" s="13"/>
      <c r="E156" s="13"/>
      <c r="F156" s="13"/>
      <c r="G156" s="13"/>
      <c r="H156" s="92"/>
      <c r="I156" s="13"/>
      <c r="J156" s="94"/>
      <c r="K156" s="13"/>
      <c r="L156" s="13"/>
      <c r="M156" s="13"/>
      <c r="N156" s="13"/>
      <c r="O156" s="13"/>
      <c r="P156" s="13"/>
      <c r="Q156" s="13"/>
      <c r="R156" s="13"/>
      <c r="S156" s="13"/>
      <c r="T156" s="21"/>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row>
    <row r="157" spans="1:62" ht="15.75">
      <c r="A157" s="92"/>
      <c r="B157" s="13"/>
      <c r="C157" s="13"/>
      <c r="D157" s="13"/>
      <c r="E157" s="13"/>
      <c r="F157" s="13"/>
      <c r="G157" s="13"/>
      <c r="H157" s="92"/>
      <c r="I157" s="13"/>
      <c r="J157" s="94"/>
      <c r="K157" s="13"/>
      <c r="L157" s="13"/>
      <c r="M157" s="13"/>
      <c r="N157" s="13"/>
      <c r="O157" s="13"/>
      <c r="P157" s="13"/>
      <c r="Q157" s="13"/>
      <c r="R157" s="13"/>
      <c r="S157" s="13"/>
      <c r="T157" s="21"/>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row>
    <row r="158" spans="1:62" ht="15.75">
      <c r="A158" s="92"/>
      <c r="B158" s="13"/>
      <c r="C158" s="13"/>
      <c r="D158" s="13"/>
      <c r="E158" s="13"/>
      <c r="F158" s="13"/>
      <c r="G158" s="13"/>
      <c r="H158" s="92"/>
      <c r="I158" s="13"/>
      <c r="J158" s="94"/>
      <c r="K158" s="13"/>
      <c r="L158" s="13"/>
      <c r="M158" s="13"/>
      <c r="N158" s="13"/>
      <c r="O158" s="13"/>
      <c r="P158" s="13"/>
      <c r="Q158" s="13"/>
      <c r="R158" s="13"/>
      <c r="S158" s="13"/>
      <c r="T158" s="21"/>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row>
    <row r="159" spans="1:62" ht="15.75">
      <c r="A159" s="92"/>
      <c r="B159" s="13"/>
      <c r="C159" s="13"/>
      <c r="D159" s="13"/>
      <c r="E159" s="13"/>
      <c r="F159" s="13"/>
      <c r="G159" s="13"/>
      <c r="H159" s="92"/>
      <c r="I159" s="13"/>
      <c r="J159" s="94"/>
      <c r="K159" s="13"/>
      <c r="L159" s="13"/>
      <c r="M159" s="13"/>
      <c r="N159" s="13"/>
      <c r="O159" s="13"/>
      <c r="P159" s="13"/>
      <c r="Q159" s="13"/>
      <c r="R159" s="13"/>
      <c r="S159" s="13"/>
      <c r="T159" s="21"/>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row>
    <row r="160" spans="1:62" ht="15.75">
      <c r="A160" s="92"/>
      <c r="B160" s="13"/>
      <c r="C160" s="13"/>
      <c r="D160" s="13"/>
      <c r="E160" s="13"/>
      <c r="F160" s="13"/>
      <c r="G160" s="13"/>
      <c r="H160" s="92"/>
      <c r="I160" s="13"/>
      <c r="J160" s="94"/>
      <c r="K160" s="13"/>
      <c r="L160" s="13"/>
      <c r="M160" s="13"/>
      <c r="N160" s="13"/>
      <c r="O160" s="13"/>
      <c r="P160" s="13"/>
      <c r="Q160" s="13"/>
      <c r="R160" s="13"/>
      <c r="S160" s="13"/>
      <c r="T160" s="21"/>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row>
    <row r="161" spans="1:62" ht="15.75">
      <c r="A161" s="92"/>
      <c r="B161" s="13"/>
      <c r="C161" s="13"/>
      <c r="D161" s="13"/>
      <c r="E161" s="13"/>
      <c r="F161" s="13"/>
      <c r="G161" s="13"/>
      <c r="H161" s="92"/>
      <c r="I161" s="13"/>
      <c r="J161" s="94"/>
      <c r="K161" s="13"/>
      <c r="L161" s="13"/>
      <c r="M161" s="13"/>
      <c r="N161" s="13"/>
      <c r="O161" s="13"/>
      <c r="P161" s="13"/>
      <c r="Q161" s="13"/>
      <c r="R161" s="13"/>
      <c r="S161" s="13"/>
      <c r="T161" s="21"/>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row>
    <row r="162" spans="1:62" ht="15.75">
      <c r="A162" s="92"/>
      <c r="B162" s="13"/>
      <c r="C162" s="13"/>
      <c r="D162" s="13"/>
      <c r="E162" s="13"/>
      <c r="F162" s="13"/>
      <c r="G162" s="13"/>
      <c r="H162" s="92"/>
      <c r="I162" s="13"/>
      <c r="J162" s="94"/>
      <c r="K162" s="13"/>
      <c r="L162" s="13"/>
      <c r="M162" s="13"/>
      <c r="N162" s="13"/>
      <c r="O162" s="13"/>
      <c r="P162" s="13"/>
      <c r="Q162" s="13"/>
      <c r="R162" s="13"/>
      <c r="S162" s="13"/>
      <c r="T162" s="21"/>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row>
    <row r="163" spans="1:62" ht="15.75">
      <c r="A163" s="92"/>
      <c r="B163" s="13"/>
      <c r="C163" s="13"/>
      <c r="D163" s="13"/>
      <c r="E163" s="13"/>
      <c r="F163" s="13"/>
      <c r="G163" s="13"/>
      <c r="H163" s="92"/>
      <c r="I163" s="13"/>
      <c r="J163" s="94"/>
      <c r="K163" s="13"/>
      <c r="L163" s="13"/>
      <c r="M163" s="13"/>
      <c r="N163" s="13"/>
      <c r="O163" s="13"/>
      <c r="P163" s="13"/>
      <c r="Q163" s="13"/>
      <c r="R163" s="13"/>
      <c r="S163" s="13"/>
      <c r="T163" s="21"/>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row>
    <row r="164" spans="1:62" ht="15.75">
      <c r="A164" s="92"/>
      <c r="B164" s="13"/>
      <c r="C164" s="13"/>
      <c r="D164" s="13"/>
      <c r="E164" s="13"/>
      <c r="F164" s="13"/>
      <c r="G164" s="13"/>
      <c r="H164" s="92"/>
      <c r="I164" s="13"/>
      <c r="J164" s="94"/>
      <c r="K164" s="13"/>
      <c r="L164" s="13"/>
      <c r="M164" s="13"/>
      <c r="N164" s="13"/>
      <c r="O164" s="13"/>
      <c r="P164" s="13"/>
      <c r="Q164" s="13"/>
      <c r="R164" s="13"/>
      <c r="S164" s="13"/>
      <c r="T164" s="21"/>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row>
    <row r="165" spans="1:62" ht="15.75">
      <c r="A165" s="92"/>
      <c r="B165" s="13"/>
      <c r="C165" s="13"/>
      <c r="D165" s="13"/>
      <c r="E165" s="13"/>
      <c r="F165" s="13"/>
      <c r="G165" s="13"/>
      <c r="H165" s="92"/>
      <c r="I165" s="13"/>
      <c r="J165" s="94"/>
      <c r="K165" s="13"/>
      <c r="L165" s="13"/>
      <c r="M165" s="13"/>
      <c r="N165" s="13"/>
      <c r="O165" s="13"/>
      <c r="P165" s="13"/>
      <c r="Q165" s="13"/>
      <c r="R165" s="13"/>
      <c r="S165" s="13"/>
      <c r="T165" s="21"/>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row>
    <row r="166" spans="1:62" ht="15.75">
      <c r="A166" s="92"/>
      <c r="B166" s="13"/>
      <c r="C166" s="13"/>
      <c r="D166" s="13"/>
      <c r="E166" s="13"/>
      <c r="F166" s="13"/>
      <c r="G166" s="13"/>
      <c r="H166" s="92"/>
      <c r="I166" s="13"/>
      <c r="J166" s="94"/>
      <c r="K166" s="13"/>
      <c r="L166" s="13"/>
      <c r="M166" s="13"/>
      <c r="N166" s="13"/>
      <c r="O166" s="13"/>
      <c r="P166" s="13"/>
      <c r="Q166" s="13"/>
      <c r="R166" s="13"/>
      <c r="S166" s="13"/>
      <c r="T166" s="21"/>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row>
    <row r="167" spans="1:62" ht="15.75">
      <c r="A167" s="92"/>
      <c r="B167" s="13"/>
      <c r="C167" s="13"/>
      <c r="D167" s="13"/>
      <c r="E167" s="13"/>
      <c r="F167" s="13"/>
      <c r="G167" s="13"/>
      <c r="H167" s="92"/>
      <c r="I167" s="13"/>
      <c r="J167" s="94"/>
      <c r="K167" s="13"/>
      <c r="L167" s="13"/>
      <c r="M167" s="13"/>
      <c r="N167" s="13"/>
      <c r="O167" s="13"/>
      <c r="P167" s="13"/>
      <c r="Q167" s="13"/>
      <c r="R167" s="13"/>
      <c r="S167" s="13"/>
      <c r="T167" s="21"/>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row>
    <row r="168" spans="1:62" ht="15.75">
      <c r="A168" s="92"/>
      <c r="B168" s="13"/>
      <c r="C168" s="13"/>
      <c r="D168" s="13"/>
      <c r="E168" s="13"/>
      <c r="F168" s="13"/>
      <c r="G168" s="13"/>
      <c r="H168" s="92"/>
      <c r="I168" s="13"/>
      <c r="J168" s="94"/>
      <c r="K168" s="13"/>
      <c r="L168" s="13"/>
      <c r="M168" s="13"/>
      <c r="N168" s="13"/>
      <c r="O168" s="13"/>
      <c r="P168" s="13"/>
      <c r="Q168" s="13"/>
      <c r="R168" s="13"/>
      <c r="S168" s="13"/>
      <c r="T168" s="21"/>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row>
    <row r="169" spans="1:62" ht="15.75">
      <c r="A169" s="92"/>
      <c r="B169" s="13"/>
      <c r="C169" s="13"/>
      <c r="D169" s="13"/>
      <c r="E169" s="13"/>
      <c r="F169" s="13"/>
      <c r="G169" s="13"/>
      <c r="H169" s="92"/>
      <c r="I169" s="13"/>
      <c r="J169" s="94"/>
      <c r="K169" s="13"/>
      <c r="L169" s="13"/>
      <c r="M169" s="13"/>
      <c r="N169" s="13"/>
      <c r="O169" s="13"/>
      <c r="P169" s="13"/>
      <c r="Q169" s="13"/>
      <c r="R169" s="13"/>
      <c r="S169" s="13"/>
      <c r="T169" s="21"/>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row>
    <row r="170" spans="1:62" ht="15.75">
      <c r="A170" s="92"/>
      <c r="B170" s="13"/>
      <c r="C170" s="13"/>
      <c r="D170" s="13"/>
      <c r="E170" s="13"/>
      <c r="F170" s="13"/>
      <c r="G170" s="13"/>
      <c r="H170" s="92"/>
      <c r="I170" s="13"/>
      <c r="J170" s="94"/>
      <c r="K170" s="13"/>
      <c r="L170" s="13"/>
      <c r="M170" s="13"/>
      <c r="N170" s="13"/>
      <c r="O170" s="13"/>
      <c r="P170" s="13"/>
      <c r="Q170" s="13"/>
      <c r="R170" s="13"/>
      <c r="S170" s="13"/>
      <c r="T170" s="21"/>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row>
    <row r="171" spans="1:62" ht="15.75">
      <c r="A171" s="92"/>
      <c r="B171" s="13"/>
      <c r="C171" s="13"/>
      <c r="D171" s="13"/>
      <c r="E171" s="13"/>
      <c r="F171" s="13"/>
      <c r="G171" s="13"/>
      <c r="H171" s="92"/>
      <c r="I171" s="13"/>
      <c r="J171" s="94"/>
      <c r="K171" s="13"/>
      <c r="L171" s="13"/>
      <c r="M171" s="13"/>
      <c r="N171" s="13"/>
      <c r="O171" s="13"/>
      <c r="P171" s="13"/>
      <c r="Q171" s="13"/>
      <c r="R171" s="13"/>
      <c r="S171" s="13"/>
      <c r="T171" s="21"/>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row>
    <row r="172" spans="1:62" ht="15.75">
      <c r="A172" s="92"/>
      <c r="B172" s="13"/>
      <c r="C172" s="13"/>
      <c r="D172" s="13"/>
      <c r="E172" s="13"/>
      <c r="F172" s="13"/>
      <c r="G172" s="13"/>
      <c r="H172" s="92"/>
      <c r="I172" s="13"/>
      <c r="J172" s="94"/>
      <c r="K172" s="13"/>
      <c r="L172" s="13"/>
      <c r="M172" s="13"/>
      <c r="N172" s="13"/>
      <c r="O172" s="13"/>
      <c r="P172" s="13"/>
      <c r="Q172" s="13"/>
      <c r="R172" s="13"/>
      <c r="S172" s="13"/>
      <c r="T172" s="21"/>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row>
    <row r="173" spans="1:62" ht="15.75">
      <c r="A173" s="92"/>
      <c r="B173" s="13"/>
      <c r="C173" s="13"/>
      <c r="D173" s="13"/>
      <c r="E173" s="13"/>
      <c r="F173" s="13"/>
      <c r="G173" s="13"/>
      <c r="H173" s="92"/>
      <c r="I173" s="13"/>
      <c r="J173" s="94"/>
      <c r="K173" s="13"/>
      <c r="L173" s="13"/>
      <c r="M173" s="13"/>
      <c r="N173" s="13"/>
      <c r="O173" s="13"/>
      <c r="P173" s="13"/>
      <c r="Q173" s="13"/>
      <c r="R173" s="13"/>
      <c r="S173" s="13"/>
      <c r="T173" s="21"/>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row>
    <row r="174" spans="1:62" ht="15.75">
      <c r="A174" s="92"/>
      <c r="B174" s="13"/>
      <c r="C174" s="13"/>
      <c r="D174" s="13"/>
      <c r="E174" s="13"/>
      <c r="F174" s="13"/>
      <c r="G174" s="13"/>
      <c r="H174" s="92"/>
      <c r="I174" s="13"/>
      <c r="J174" s="94"/>
      <c r="K174" s="13"/>
      <c r="L174" s="13"/>
      <c r="M174" s="13"/>
      <c r="N174" s="13"/>
      <c r="O174" s="13"/>
      <c r="P174" s="13"/>
      <c r="Q174" s="13"/>
      <c r="R174" s="13"/>
      <c r="S174" s="13"/>
      <c r="T174" s="21"/>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row>
    <row r="175" spans="1:62" ht="15.75">
      <c r="A175" s="92"/>
      <c r="B175" s="13"/>
      <c r="C175" s="13"/>
      <c r="D175" s="13"/>
      <c r="E175" s="13"/>
      <c r="F175" s="13"/>
      <c r="G175" s="13"/>
      <c r="H175" s="92"/>
      <c r="I175" s="13"/>
      <c r="J175" s="94"/>
      <c r="K175" s="13"/>
      <c r="L175" s="13"/>
      <c r="M175" s="13"/>
      <c r="N175" s="13"/>
      <c r="O175" s="13"/>
      <c r="P175" s="13"/>
      <c r="Q175" s="13"/>
      <c r="R175" s="13"/>
      <c r="S175" s="13"/>
      <c r="T175" s="21"/>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row>
    <row r="176" spans="1:62" ht="15.75">
      <c r="A176" s="92"/>
      <c r="B176" s="13"/>
      <c r="C176" s="13"/>
      <c r="D176" s="13"/>
      <c r="E176" s="13"/>
      <c r="F176" s="13"/>
      <c r="G176" s="13"/>
      <c r="H176" s="92"/>
      <c r="I176" s="13"/>
      <c r="J176" s="94"/>
      <c r="K176" s="13"/>
      <c r="L176" s="13"/>
      <c r="M176" s="13"/>
      <c r="N176" s="13"/>
      <c r="O176" s="13"/>
      <c r="P176" s="13"/>
      <c r="Q176" s="13"/>
      <c r="R176" s="13"/>
      <c r="S176" s="13"/>
      <c r="T176" s="21"/>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row>
    <row r="177" spans="1:62" ht="15.75">
      <c r="A177" s="92"/>
      <c r="B177" s="13"/>
      <c r="C177" s="13"/>
      <c r="D177" s="13"/>
      <c r="E177" s="13"/>
      <c r="F177" s="13"/>
      <c r="G177" s="13"/>
      <c r="H177" s="92"/>
      <c r="I177" s="13"/>
      <c r="J177" s="94"/>
      <c r="K177" s="13"/>
      <c r="L177" s="13"/>
      <c r="M177" s="13"/>
      <c r="N177" s="13"/>
      <c r="O177" s="13"/>
      <c r="P177" s="13"/>
      <c r="Q177" s="13"/>
      <c r="R177" s="13"/>
      <c r="S177" s="13"/>
      <c r="T177" s="21"/>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row>
    <row r="178" spans="1:62" ht="15.75">
      <c r="A178" s="92"/>
      <c r="B178" s="13"/>
      <c r="C178" s="13"/>
      <c r="D178" s="13"/>
      <c r="E178" s="13"/>
      <c r="F178" s="13"/>
      <c r="G178" s="13"/>
      <c r="H178" s="92"/>
      <c r="I178" s="13"/>
      <c r="J178" s="94"/>
      <c r="K178" s="13"/>
      <c r="L178" s="13"/>
      <c r="M178" s="13"/>
      <c r="N178" s="13"/>
      <c r="O178" s="13"/>
      <c r="P178" s="13"/>
      <c r="Q178" s="13"/>
      <c r="R178" s="13"/>
      <c r="S178" s="13"/>
      <c r="T178" s="21"/>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row>
    <row r="179" spans="1:62" ht="15.75">
      <c r="A179" s="92"/>
      <c r="B179" s="13"/>
      <c r="C179" s="13"/>
      <c r="D179" s="13"/>
      <c r="E179" s="13"/>
      <c r="F179" s="13"/>
      <c r="G179" s="13"/>
      <c r="H179" s="92"/>
      <c r="I179" s="13"/>
      <c r="J179" s="94"/>
      <c r="K179" s="13"/>
      <c r="L179" s="13"/>
      <c r="M179" s="13"/>
      <c r="N179" s="13"/>
      <c r="O179" s="13"/>
      <c r="P179" s="13"/>
      <c r="Q179" s="13"/>
      <c r="R179" s="13"/>
      <c r="S179" s="13"/>
      <c r="T179" s="21"/>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row>
    <row r="180" spans="1:62" ht="15.75">
      <c r="A180" s="92"/>
      <c r="B180" s="13"/>
      <c r="C180" s="13"/>
      <c r="D180" s="13"/>
      <c r="E180" s="13"/>
      <c r="F180" s="13"/>
      <c r="G180" s="13"/>
      <c r="H180" s="92"/>
      <c r="I180" s="13"/>
      <c r="J180" s="94"/>
      <c r="K180" s="13"/>
      <c r="L180" s="13"/>
      <c r="M180" s="13"/>
      <c r="N180" s="13"/>
      <c r="O180" s="13"/>
      <c r="P180" s="13"/>
      <c r="Q180" s="13"/>
      <c r="R180" s="13"/>
      <c r="S180" s="13"/>
      <c r="T180" s="21"/>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row>
    <row r="181" spans="1:62" ht="15.75">
      <c r="A181" s="92"/>
      <c r="B181" s="13"/>
      <c r="C181" s="13"/>
      <c r="D181" s="13"/>
      <c r="E181" s="13"/>
      <c r="F181" s="13"/>
      <c r="G181" s="13"/>
      <c r="H181" s="92"/>
      <c r="I181" s="13"/>
      <c r="J181" s="94"/>
      <c r="K181" s="13"/>
      <c r="L181" s="13"/>
      <c r="M181" s="13"/>
      <c r="N181" s="13"/>
      <c r="O181" s="13"/>
      <c r="P181" s="13"/>
      <c r="Q181" s="13"/>
      <c r="R181" s="13"/>
      <c r="S181" s="13"/>
      <c r="T181" s="21"/>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row>
    <row r="182" spans="1:62" ht="15.75">
      <c r="A182" s="92"/>
      <c r="B182" s="13"/>
      <c r="C182" s="13"/>
      <c r="D182" s="13"/>
      <c r="E182" s="13"/>
      <c r="F182" s="13"/>
      <c r="G182" s="13"/>
      <c r="H182" s="92"/>
      <c r="I182" s="13"/>
      <c r="J182" s="94"/>
      <c r="K182" s="13"/>
      <c r="L182" s="13"/>
      <c r="M182" s="13"/>
      <c r="N182" s="13"/>
      <c r="O182" s="13"/>
      <c r="P182" s="13"/>
      <c r="Q182" s="13"/>
      <c r="R182" s="13"/>
      <c r="S182" s="13"/>
      <c r="T182" s="21"/>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row>
    <row r="183" spans="1:62" ht="15.75">
      <c r="A183" s="92"/>
      <c r="B183" s="13"/>
      <c r="C183" s="13"/>
      <c r="D183" s="13"/>
      <c r="E183" s="13"/>
      <c r="F183" s="13"/>
      <c r="G183" s="13"/>
      <c r="H183" s="92"/>
      <c r="I183" s="13"/>
      <c r="J183" s="94"/>
      <c r="K183" s="13"/>
      <c r="L183" s="13"/>
      <c r="M183" s="13"/>
      <c r="N183" s="13"/>
      <c r="O183" s="13"/>
      <c r="P183" s="13"/>
      <c r="Q183" s="13"/>
      <c r="R183" s="13"/>
      <c r="S183" s="13"/>
      <c r="T183" s="21"/>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row>
    <row r="184" spans="1:62" ht="15.75">
      <c r="A184" s="92"/>
      <c r="B184" s="13"/>
      <c r="C184" s="13"/>
      <c r="D184" s="13"/>
      <c r="E184" s="13"/>
      <c r="F184" s="13"/>
      <c r="G184" s="13"/>
      <c r="H184" s="92"/>
      <c r="I184" s="13"/>
      <c r="J184" s="94"/>
      <c r="K184" s="13"/>
      <c r="L184" s="13"/>
      <c r="M184" s="13"/>
      <c r="N184" s="13"/>
      <c r="O184" s="13"/>
      <c r="P184" s="13"/>
      <c r="Q184" s="13"/>
      <c r="R184" s="13"/>
      <c r="S184" s="13"/>
      <c r="T184" s="21"/>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row>
    <row r="185" spans="1:62" ht="15.75">
      <c r="A185" s="92"/>
      <c r="B185" s="13"/>
      <c r="C185" s="13"/>
      <c r="D185" s="13"/>
      <c r="E185" s="13"/>
      <c r="F185" s="13"/>
      <c r="G185" s="13"/>
      <c r="H185" s="92"/>
      <c r="I185" s="13"/>
      <c r="J185" s="94"/>
      <c r="K185" s="13"/>
      <c r="L185" s="13"/>
      <c r="M185" s="13"/>
      <c r="N185" s="13"/>
      <c r="O185" s="13"/>
      <c r="P185" s="13"/>
      <c r="Q185" s="13"/>
      <c r="R185" s="13"/>
      <c r="S185" s="13"/>
      <c r="T185" s="21"/>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row>
    <row r="186" spans="1:62" ht="15.75">
      <c r="A186" s="92"/>
      <c r="B186" s="13"/>
      <c r="C186" s="13"/>
      <c r="D186" s="13"/>
      <c r="E186" s="13"/>
      <c r="F186" s="13"/>
      <c r="G186" s="13"/>
      <c r="H186" s="92"/>
      <c r="I186" s="13"/>
      <c r="J186" s="94"/>
      <c r="K186" s="13"/>
      <c r="L186" s="13"/>
      <c r="M186" s="13"/>
      <c r="N186" s="13"/>
      <c r="O186" s="13"/>
      <c r="P186" s="13"/>
      <c r="Q186" s="13"/>
      <c r="R186" s="13"/>
      <c r="S186" s="13"/>
      <c r="T186" s="21"/>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row>
    <row r="187" spans="1:62" ht="15.75">
      <c r="A187" s="92"/>
      <c r="B187" s="13"/>
      <c r="C187" s="13"/>
      <c r="D187" s="13"/>
      <c r="E187" s="13"/>
      <c r="F187" s="13"/>
      <c r="G187" s="13"/>
      <c r="H187" s="92"/>
      <c r="I187" s="13"/>
      <c r="J187" s="94"/>
      <c r="K187" s="13"/>
      <c r="L187" s="13"/>
      <c r="M187" s="13"/>
      <c r="N187" s="13"/>
      <c r="O187" s="13"/>
      <c r="P187" s="13"/>
      <c r="Q187" s="13"/>
      <c r="R187" s="13"/>
      <c r="S187" s="13"/>
      <c r="T187" s="21"/>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row>
    <row r="188" spans="1:62" ht="15.75">
      <c r="A188" s="92"/>
      <c r="B188" s="13"/>
      <c r="C188" s="13"/>
      <c r="D188" s="13"/>
      <c r="E188" s="13"/>
      <c r="F188" s="13"/>
      <c r="G188" s="13"/>
      <c r="H188" s="92"/>
      <c r="I188" s="13"/>
      <c r="J188" s="94"/>
      <c r="K188" s="13"/>
      <c r="L188" s="13"/>
      <c r="M188" s="13"/>
      <c r="N188" s="13"/>
      <c r="O188" s="13"/>
      <c r="P188" s="13"/>
      <c r="Q188" s="13"/>
      <c r="R188" s="13"/>
      <c r="S188" s="13"/>
      <c r="T188" s="21"/>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row>
    <row r="189" spans="1:62" ht="15.75">
      <c r="A189" s="92"/>
      <c r="B189" s="13"/>
      <c r="C189" s="13"/>
      <c r="D189" s="13"/>
      <c r="E189" s="13"/>
      <c r="F189" s="13"/>
      <c r="G189" s="13"/>
      <c r="H189" s="92"/>
      <c r="I189" s="13"/>
      <c r="J189" s="94"/>
      <c r="K189" s="13"/>
      <c r="L189" s="13"/>
      <c r="M189" s="13"/>
      <c r="N189" s="13"/>
      <c r="O189" s="13"/>
      <c r="P189" s="13"/>
      <c r="Q189" s="13"/>
      <c r="R189" s="13"/>
      <c r="S189" s="13"/>
      <c r="T189" s="21"/>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row>
    <row r="190" spans="1:62" ht="15.75">
      <c r="A190" s="92"/>
      <c r="B190" s="13"/>
      <c r="C190" s="13"/>
      <c r="D190" s="13"/>
      <c r="E190" s="13"/>
      <c r="F190" s="13"/>
      <c r="G190" s="13"/>
      <c r="H190" s="92"/>
      <c r="I190" s="13"/>
      <c r="J190" s="94"/>
      <c r="K190" s="13"/>
      <c r="L190" s="13"/>
      <c r="M190" s="13"/>
      <c r="N190" s="13"/>
      <c r="O190" s="13"/>
      <c r="P190" s="13"/>
      <c r="Q190" s="13"/>
      <c r="R190" s="13"/>
      <c r="S190" s="13"/>
      <c r="T190" s="21"/>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row>
    <row r="191" spans="1:62" ht="15.75">
      <c r="A191" s="92"/>
      <c r="B191" s="13"/>
      <c r="C191" s="13"/>
      <c r="D191" s="13"/>
      <c r="E191" s="13"/>
      <c r="F191" s="13"/>
      <c r="G191" s="13"/>
      <c r="H191" s="92"/>
      <c r="I191" s="13"/>
      <c r="J191" s="94"/>
      <c r="K191" s="13"/>
      <c r="L191" s="13"/>
      <c r="M191" s="13"/>
      <c r="N191" s="13"/>
      <c r="O191" s="13"/>
      <c r="P191" s="13"/>
      <c r="Q191" s="13"/>
      <c r="R191" s="13"/>
      <c r="S191" s="13"/>
      <c r="T191" s="21"/>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row>
    <row r="192" spans="1:62" ht="15.75">
      <c r="A192" s="92"/>
      <c r="B192" s="13"/>
      <c r="C192" s="13"/>
      <c r="D192" s="13"/>
      <c r="E192" s="13"/>
      <c r="F192" s="13"/>
      <c r="G192" s="13"/>
      <c r="H192" s="92"/>
      <c r="I192" s="13"/>
      <c r="J192" s="94"/>
      <c r="K192" s="13"/>
      <c r="L192" s="13"/>
      <c r="M192" s="13"/>
      <c r="N192" s="13"/>
      <c r="O192" s="13"/>
      <c r="P192" s="13"/>
      <c r="Q192" s="13"/>
      <c r="R192" s="13"/>
      <c r="S192" s="13"/>
      <c r="T192" s="21"/>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row>
    <row r="193" spans="1:62" ht="15.75">
      <c r="A193" s="92"/>
      <c r="B193" s="13"/>
      <c r="C193" s="13"/>
      <c r="D193" s="13"/>
      <c r="E193" s="13"/>
      <c r="F193" s="13"/>
      <c r="G193" s="13"/>
      <c r="H193" s="92"/>
      <c r="I193" s="13"/>
      <c r="J193" s="94"/>
      <c r="K193" s="13"/>
      <c r="L193" s="13"/>
      <c r="M193" s="13"/>
      <c r="N193" s="13"/>
      <c r="O193" s="13"/>
      <c r="P193" s="13"/>
      <c r="Q193" s="13"/>
      <c r="R193" s="13"/>
      <c r="S193" s="13"/>
      <c r="T193" s="21"/>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row>
    <row r="194" spans="1:62" ht="15.75">
      <c r="A194" s="92"/>
      <c r="B194" s="13"/>
      <c r="C194" s="13"/>
      <c r="D194" s="13"/>
      <c r="E194" s="13"/>
      <c r="F194" s="13"/>
      <c r="G194" s="13"/>
      <c r="H194" s="92"/>
      <c r="I194" s="13"/>
      <c r="J194" s="94"/>
      <c r="K194" s="13"/>
      <c r="L194" s="13"/>
      <c r="M194" s="13"/>
      <c r="N194" s="13"/>
      <c r="O194" s="13"/>
      <c r="P194" s="13"/>
      <c r="Q194" s="13"/>
      <c r="R194" s="13"/>
      <c r="S194" s="13"/>
      <c r="T194" s="21"/>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row>
    <row r="195" spans="1:62" ht="15.75">
      <c r="A195" s="92"/>
      <c r="B195" s="13"/>
      <c r="C195" s="13"/>
      <c r="D195" s="13"/>
      <c r="E195" s="13"/>
      <c r="F195" s="13"/>
      <c r="G195" s="13"/>
      <c r="H195" s="92"/>
      <c r="I195" s="13"/>
      <c r="J195" s="94"/>
      <c r="K195" s="13"/>
      <c r="L195" s="13"/>
      <c r="M195" s="13"/>
      <c r="N195" s="13"/>
      <c r="O195" s="13"/>
      <c r="P195" s="13"/>
      <c r="Q195" s="13"/>
      <c r="R195" s="13"/>
      <c r="S195" s="13"/>
      <c r="T195" s="21"/>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row>
    <row r="196" spans="1:62" ht="15.75">
      <c r="A196" s="92"/>
      <c r="B196" s="13"/>
      <c r="C196" s="13"/>
      <c r="D196" s="13"/>
      <c r="E196" s="13"/>
      <c r="F196" s="13"/>
      <c r="G196" s="13"/>
      <c r="H196" s="92"/>
      <c r="I196" s="13"/>
      <c r="J196" s="94"/>
      <c r="K196" s="13"/>
      <c r="L196" s="13"/>
      <c r="M196" s="13"/>
      <c r="N196" s="13"/>
      <c r="O196" s="13"/>
      <c r="P196" s="13"/>
      <c r="Q196" s="13"/>
      <c r="R196" s="13"/>
      <c r="S196" s="13"/>
      <c r="T196" s="21"/>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row>
    <row r="197" spans="1:62" ht="15.75">
      <c r="A197" s="92"/>
      <c r="B197" s="13"/>
      <c r="C197" s="13"/>
      <c r="D197" s="13"/>
      <c r="E197" s="13"/>
      <c r="F197" s="13"/>
      <c r="G197" s="13"/>
      <c r="H197" s="92"/>
      <c r="I197" s="13"/>
      <c r="J197" s="94"/>
      <c r="K197" s="13"/>
      <c r="L197" s="13"/>
      <c r="M197" s="13"/>
      <c r="N197" s="13"/>
      <c r="O197" s="13"/>
      <c r="P197" s="13"/>
      <c r="Q197" s="13"/>
      <c r="R197" s="13"/>
      <c r="S197" s="13"/>
      <c r="T197" s="21"/>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row>
    <row r="198" spans="1:62" ht="15.75">
      <c r="A198" s="92"/>
      <c r="B198" s="13"/>
      <c r="C198" s="13"/>
      <c r="D198" s="13"/>
      <c r="E198" s="13"/>
      <c r="F198" s="13"/>
      <c r="G198" s="13"/>
      <c r="H198" s="92"/>
      <c r="I198" s="13"/>
      <c r="J198" s="94"/>
      <c r="K198" s="13"/>
      <c r="L198" s="13"/>
      <c r="M198" s="13"/>
      <c r="N198" s="13"/>
      <c r="O198" s="13"/>
      <c r="P198" s="13"/>
      <c r="Q198" s="13"/>
      <c r="R198" s="13"/>
      <c r="S198" s="13"/>
      <c r="T198" s="21"/>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row>
    <row r="199" spans="1:62" ht="15.75">
      <c r="A199" s="92"/>
      <c r="B199" s="13"/>
      <c r="C199" s="13"/>
      <c r="D199" s="13"/>
      <c r="E199" s="13"/>
      <c r="F199" s="13"/>
      <c r="G199" s="13"/>
      <c r="H199" s="92"/>
      <c r="I199" s="13"/>
      <c r="J199" s="94"/>
      <c r="K199" s="13"/>
      <c r="L199" s="13"/>
      <c r="M199" s="13"/>
      <c r="N199" s="13"/>
      <c r="O199" s="13"/>
      <c r="P199" s="13"/>
      <c r="Q199" s="13"/>
      <c r="R199" s="13"/>
      <c r="S199" s="13"/>
      <c r="T199" s="21"/>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row>
    <row r="200" spans="1:62" ht="15.75">
      <c r="A200" s="92"/>
      <c r="B200" s="13"/>
      <c r="C200" s="13"/>
      <c r="D200" s="13"/>
      <c r="E200" s="13"/>
      <c r="F200" s="13"/>
      <c r="G200" s="13"/>
      <c r="H200" s="92"/>
      <c r="I200" s="13"/>
      <c r="J200" s="94"/>
      <c r="K200" s="13"/>
      <c r="L200" s="13"/>
      <c r="M200" s="13"/>
      <c r="N200" s="13"/>
      <c r="O200" s="13"/>
      <c r="P200" s="13"/>
      <c r="Q200" s="13"/>
      <c r="R200" s="13"/>
      <c r="S200" s="13"/>
      <c r="T200" s="21"/>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row>
    <row r="201" spans="1:62" ht="15.75">
      <c r="A201" s="92"/>
      <c r="B201" s="13"/>
      <c r="C201" s="13"/>
      <c r="D201" s="13"/>
      <c r="E201" s="13"/>
      <c r="F201" s="13"/>
      <c r="G201" s="13"/>
      <c r="H201" s="92"/>
      <c r="I201" s="13"/>
      <c r="J201" s="94"/>
      <c r="K201" s="13"/>
      <c r="L201" s="13"/>
      <c r="M201" s="13"/>
      <c r="N201" s="13"/>
      <c r="O201" s="13"/>
      <c r="P201" s="13"/>
      <c r="Q201" s="13"/>
      <c r="R201" s="13"/>
      <c r="S201" s="13"/>
      <c r="T201" s="21"/>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row>
    <row r="202" spans="1:62" ht="15.75">
      <c r="A202" s="92"/>
      <c r="B202" s="13"/>
      <c r="C202" s="13"/>
      <c r="D202" s="13"/>
      <c r="E202" s="13"/>
      <c r="F202" s="13"/>
      <c r="G202" s="13"/>
      <c r="H202" s="92"/>
      <c r="I202" s="13"/>
      <c r="J202" s="94"/>
      <c r="K202" s="13"/>
      <c r="L202" s="13"/>
      <c r="M202" s="13"/>
      <c r="N202" s="13"/>
      <c r="O202" s="13"/>
      <c r="P202" s="13"/>
      <c r="Q202" s="13"/>
      <c r="R202" s="13"/>
      <c r="S202" s="13"/>
      <c r="T202" s="21"/>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row>
    <row r="203" spans="1:62" ht="15.75">
      <c r="A203" s="92"/>
      <c r="B203" s="13"/>
      <c r="C203" s="13"/>
      <c r="D203" s="13"/>
      <c r="E203" s="13"/>
      <c r="F203" s="13"/>
      <c r="G203" s="13"/>
      <c r="H203" s="92"/>
      <c r="I203" s="13"/>
      <c r="J203" s="94"/>
      <c r="K203" s="13"/>
      <c r="L203" s="13"/>
      <c r="M203" s="13"/>
      <c r="N203" s="13"/>
      <c r="O203" s="13"/>
      <c r="P203" s="13"/>
      <c r="Q203" s="13"/>
      <c r="R203" s="13"/>
      <c r="S203" s="13"/>
      <c r="T203" s="21"/>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row>
    <row r="204" spans="1:62" ht="15.75">
      <c r="A204" s="92"/>
      <c r="B204" s="13"/>
      <c r="C204" s="13"/>
      <c r="D204" s="13"/>
      <c r="E204" s="13"/>
      <c r="F204" s="13"/>
      <c r="G204" s="13"/>
      <c r="H204" s="92"/>
      <c r="I204" s="13"/>
      <c r="J204" s="94"/>
      <c r="K204" s="13"/>
      <c r="L204" s="13"/>
      <c r="M204" s="13"/>
      <c r="N204" s="13"/>
      <c r="O204" s="13"/>
      <c r="P204" s="13"/>
      <c r="Q204" s="13"/>
      <c r="R204" s="13"/>
      <c r="S204" s="13"/>
      <c r="T204" s="21"/>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row>
    <row r="205" spans="1:62" ht="15.75">
      <c r="A205" s="92"/>
      <c r="B205" s="13"/>
      <c r="C205" s="13"/>
      <c r="D205" s="13"/>
      <c r="E205" s="13"/>
      <c r="F205" s="13"/>
      <c r="G205" s="13"/>
      <c r="H205" s="92"/>
      <c r="I205" s="13"/>
      <c r="J205" s="94"/>
      <c r="K205" s="13"/>
      <c r="L205" s="13"/>
      <c r="M205" s="13"/>
      <c r="N205" s="13"/>
      <c r="O205" s="13"/>
      <c r="P205" s="13"/>
      <c r="Q205" s="13"/>
      <c r="R205" s="13"/>
      <c r="S205" s="13"/>
      <c r="T205" s="21"/>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row>
    <row r="206" spans="1:62" ht="15.75">
      <c r="A206" s="92"/>
      <c r="B206" s="13"/>
      <c r="C206" s="13"/>
      <c r="D206" s="13"/>
      <c r="E206" s="13"/>
      <c r="F206" s="13"/>
      <c r="G206" s="13"/>
      <c r="H206" s="92"/>
      <c r="I206" s="13"/>
      <c r="J206" s="94"/>
      <c r="K206" s="13"/>
      <c r="L206" s="13"/>
      <c r="M206" s="13"/>
      <c r="N206" s="13"/>
      <c r="O206" s="13"/>
      <c r="P206" s="13"/>
      <c r="Q206" s="13"/>
      <c r="R206" s="13"/>
      <c r="S206" s="13"/>
      <c r="T206" s="21"/>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row>
    <row r="207" spans="1:62" ht="15.75">
      <c r="A207" s="92"/>
      <c r="B207" s="13"/>
      <c r="C207" s="13"/>
      <c r="D207" s="13"/>
      <c r="E207" s="13"/>
      <c r="F207" s="13"/>
      <c r="G207" s="13"/>
      <c r="H207" s="92"/>
      <c r="I207" s="13"/>
      <c r="J207" s="94"/>
      <c r="K207" s="13"/>
      <c r="L207" s="13"/>
      <c r="M207" s="13"/>
      <c r="N207" s="13"/>
      <c r="O207" s="13"/>
      <c r="P207" s="13"/>
      <c r="Q207" s="13"/>
      <c r="R207" s="13"/>
      <c r="S207" s="13"/>
      <c r="T207" s="21"/>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row>
    <row r="208" spans="1:62" ht="15.75">
      <c r="A208" s="92"/>
      <c r="B208" s="13"/>
      <c r="C208" s="13"/>
      <c r="D208" s="13"/>
      <c r="E208" s="13"/>
      <c r="F208" s="13"/>
      <c r="G208" s="13"/>
      <c r="H208" s="92"/>
      <c r="I208" s="13"/>
      <c r="J208" s="94"/>
      <c r="K208" s="13"/>
      <c r="L208" s="13"/>
      <c r="M208" s="13"/>
      <c r="N208" s="13"/>
      <c r="O208" s="13"/>
      <c r="P208" s="13"/>
      <c r="Q208" s="13"/>
      <c r="R208" s="13"/>
      <c r="S208" s="13"/>
      <c r="T208" s="21"/>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row>
    <row r="209" spans="1:62" ht="15.75">
      <c r="A209" s="92"/>
      <c r="B209" s="13"/>
      <c r="C209" s="13"/>
      <c r="D209" s="13"/>
      <c r="E209" s="13"/>
      <c r="F209" s="13"/>
      <c r="G209" s="13"/>
      <c r="H209" s="92"/>
      <c r="I209" s="13"/>
      <c r="J209" s="94"/>
      <c r="K209" s="13"/>
      <c r="L209" s="13"/>
      <c r="M209" s="13"/>
      <c r="N209" s="13"/>
      <c r="O209" s="13"/>
      <c r="P209" s="13"/>
      <c r="Q209" s="13"/>
      <c r="R209" s="13"/>
      <c r="S209" s="13"/>
      <c r="T209" s="21"/>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row>
    <row r="210" spans="1:62" ht="15.75">
      <c r="A210" s="92"/>
      <c r="B210" s="13"/>
      <c r="C210" s="13"/>
      <c r="D210" s="13"/>
      <c r="E210" s="13"/>
      <c r="F210" s="13"/>
      <c r="G210" s="13"/>
      <c r="H210" s="92"/>
      <c r="I210" s="13"/>
      <c r="J210" s="94"/>
      <c r="K210" s="13"/>
      <c r="L210" s="13"/>
      <c r="M210" s="13"/>
      <c r="N210" s="13"/>
      <c r="O210" s="13"/>
      <c r="P210" s="13"/>
      <c r="Q210" s="13"/>
      <c r="R210" s="13"/>
      <c r="S210" s="13"/>
      <c r="T210" s="21"/>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row>
    <row r="211" spans="1:62" ht="15.75">
      <c r="A211" s="92"/>
      <c r="B211" s="13"/>
      <c r="C211" s="13"/>
      <c r="D211" s="13"/>
      <c r="E211" s="13"/>
      <c r="F211" s="13"/>
      <c r="G211" s="13"/>
      <c r="H211" s="92"/>
      <c r="I211" s="13"/>
      <c r="J211" s="94"/>
      <c r="K211" s="13"/>
      <c r="L211" s="13"/>
      <c r="M211" s="13"/>
      <c r="N211" s="13"/>
      <c r="O211" s="13"/>
      <c r="P211" s="13"/>
      <c r="Q211" s="13"/>
      <c r="R211" s="13"/>
      <c r="S211" s="13"/>
      <c r="T211" s="21"/>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row>
    <row r="212" spans="1:62" ht="15.75">
      <c r="A212" s="92"/>
      <c r="B212" s="13"/>
      <c r="C212" s="13"/>
      <c r="D212" s="13"/>
      <c r="E212" s="13"/>
      <c r="F212" s="13"/>
      <c r="G212" s="13"/>
      <c r="H212" s="92"/>
      <c r="I212" s="13"/>
      <c r="J212" s="94"/>
      <c r="K212" s="13"/>
      <c r="L212" s="13"/>
      <c r="M212" s="13"/>
      <c r="N212" s="13"/>
      <c r="O212" s="13"/>
      <c r="P212" s="13"/>
      <c r="Q212" s="13"/>
      <c r="R212" s="13"/>
      <c r="S212" s="13"/>
      <c r="T212" s="21"/>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row>
    <row r="213" spans="1:62" ht="15.75">
      <c r="A213" s="92"/>
      <c r="B213" s="13"/>
      <c r="C213" s="13"/>
      <c r="D213" s="13"/>
      <c r="E213" s="13"/>
      <c r="F213" s="13"/>
      <c r="G213" s="13"/>
      <c r="H213" s="92"/>
      <c r="I213" s="13"/>
      <c r="J213" s="94"/>
      <c r="K213" s="13"/>
      <c r="L213" s="13"/>
      <c r="M213" s="13"/>
      <c r="N213" s="13"/>
      <c r="O213" s="13"/>
      <c r="P213" s="13"/>
      <c r="Q213" s="13"/>
      <c r="R213" s="13"/>
      <c r="S213" s="13"/>
      <c r="T213" s="21"/>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row>
    <row r="214" spans="1:62" ht="15.75">
      <c r="A214" s="92"/>
      <c r="B214" s="13"/>
      <c r="C214" s="13"/>
      <c r="D214" s="13"/>
      <c r="E214" s="13"/>
      <c r="F214" s="13"/>
      <c r="G214" s="13"/>
      <c r="H214" s="92"/>
      <c r="I214" s="13"/>
      <c r="J214" s="94"/>
      <c r="K214" s="13"/>
      <c r="L214" s="13"/>
      <c r="M214" s="13"/>
      <c r="N214" s="13"/>
      <c r="O214" s="13"/>
      <c r="P214" s="13"/>
      <c r="Q214" s="13"/>
      <c r="R214" s="13"/>
      <c r="S214" s="13"/>
      <c r="T214" s="21"/>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row>
    <row r="215" spans="1:62" ht="15.75">
      <c r="A215" s="92"/>
      <c r="B215" s="13"/>
      <c r="C215" s="13"/>
      <c r="D215" s="13"/>
      <c r="E215" s="13"/>
      <c r="F215" s="13"/>
      <c r="G215" s="13"/>
      <c r="H215" s="92"/>
      <c r="I215" s="13"/>
      <c r="J215" s="94"/>
      <c r="K215" s="13"/>
      <c r="L215" s="13"/>
      <c r="M215" s="13"/>
      <c r="N215" s="13"/>
      <c r="O215" s="13"/>
      <c r="P215" s="13"/>
      <c r="Q215" s="13"/>
      <c r="R215" s="13"/>
      <c r="S215" s="13"/>
      <c r="T215" s="21"/>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row>
    <row r="216" spans="1:62" ht="15.75">
      <c r="A216" s="92"/>
      <c r="B216" s="13"/>
      <c r="C216" s="13"/>
      <c r="D216" s="13"/>
      <c r="E216" s="13"/>
      <c r="F216" s="13"/>
      <c r="G216" s="13"/>
      <c r="H216" s="92"/>
      <c r="I216" s="13"/>
      <c r="J216" s="94"/>
      <c r="K216" s="13"/>
      <c r="L216" s="13"/>
      <c r="M216" s="13"/>
      <c r="N216" s="13"/>
      <c r="O216" s="13"/>
      <c r="P216" s="13"/>
      <c r="Q216" s="13"/>
      <c r="R216" s="13"/>
      <c r="S216" s="13"/>
      <c r="T216" s="21"/>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row>
    <row r="217" spans="1:62" ht="15.75">
      <c r="A217" s="92"/>
      <c r="B217" s="13"/>
      <c r="C217" s="13"/>
      <c r="D217" s="13"/>
      <c r="E217" s="13"/>
      <c r="F217" s="13"/>
      <c r="G217" s="13"/>
      <c r="H217" s="92"/>
      <c r="I217" s="13"/>
      <c r="J217" s="94"/>
      <c r="K217" s="13"/>
      <c r="L217" s="13"/>
      <c r="M217" s="13"/>
      <c r="N217" s="13"/>
      <c r="O217" s="13"/>
      <c r="P217" s="13"/>
      <c r="Q217" s="13"/>
      <c r="R217" s="13"/>
      <c r="S217" s="13"/>
      <c r="T217" s="21"/>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row>
    <row r="218" spans="1:62" ht="15.75">
      <c r="A218" s="92"/>
      <c r="B218" s="13"/>
      <c r="C218" s="13"/>
      <c r="D218" s="13"/>
      <c r="E218" s="13"/>
      <c r="F218" s="13"/>
      <c r="G218" s="13"/>
      <c r="H218" s="92"/>
      <c r="I218" s="13"/>
      <c r="J218" s="94"/>
      <c r="K218" s="13"/>
      <c r="L218" s="13"/>
      <c r="M218" s="13"/>
      <c r="N218" s="13"/>
      <c r="O218" s="13"/>
      <c r="P218" s="13"/>
      <c r="Q218" s="13"/>
      <c r="R218" s="13"/>
      <c r="S218" s="13"/>
      <c r="T218" s="21"/>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row>
    <row r="219" spans="1:62" ht="15.75">
      <c r="A219" s="92"/>
      <c r="B219" s="13"/>
      <c r="C219" s="13"/>
      <c r="D219" s="13"/>
      <c r="E219" s="13"/>
      <c r="F219" s="13"/>
      <c r="G219" s="13"/>
      <c r="H219" s="92"/>
      <c r="I219" s="13"/>
      <c r="J219" s="94"/>
      <c r="K219" s="13"/>
      <c r="L219" s="13"/>
      <c r="M219" s="13"/>
      <c r="N219" s="13"/>
      <c r="O219" s="13"/>
      <c r="P219" s="13"/>
      <c r="Q219" s="13"/>
      <c r="R219" s="13"/>
      <c r="S219" s="13"/>
      <c r="T219" s="21"/>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row>
    <row r="220" spans="1:62" ht="15.75">
      <c r="A220" s="92"/>
      <c r="B220" s="13"/>
      <c r="C220" s="13"/>
      <c r="D220" s="13"/>
      <c r="E220" s="13"/>
      <c r="F220" s="13"/>
      <c r="G220" s="13"/>
      <c r="H220" s="92"/>
      <c r="I220" s="13"/>
      <c r="J220" s="94"/>
      <c r="K220" s="13"/>
      <c r="L220" s="13"/>
      <c r="M220" s="13"/>
      <c r="N220" s="13"/>
      <c r="O220" s="13"/>
      <c r="P220" s="13"/>
      <c r="Q220" s="13"/>
      <c r="R220" s="13"/>
      <c r="S220" s="13"/>
      <c r="T220" s="21"/>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row>
    <row r="221" spans="1:62" ht="15.75">
      <c r="A221" s="92"/>
      <c r="B221" s="13"/>
      <c r="C221" s="13"/>
      <c r="D221" s="13"/>
      <c r="E221" s="13"/>
      <c r="F221" s="13"/>
      <c r="G221" s="13"/>
      <c r="H221" s="92"/>
      <c r="I221" s="13"/>
      <c r="J221" s="94"/>
      <c r="K221" s="13"/>
      <c r="L221" s="13"/>
      <c r="M221" s="13"/>
      <c r="N221" s="13"/>
      <c r="O221" s="13"/>
      <c r="P221" s="13"/>
      <c r="Q221" s="13"/>
      <c r="R221" s="13"/>
      <c r="S221" s="13"/>
      <c r="T221" s="21"/>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row>
    <row r="222" spans="1:62" ht="15.75">
      <c r="A222" s="92"/>
      <c r="B222" s="13"/>
      <c r="C222" s="13"/>
      <c r="D222" s="13"/>
      <c r="E222" s="13"/>
      <c r="F222" s="13"/>
      <c r="G222" s="13"/>
      <c r="H222" s="92"/>
      <c r="I222" s="13"/>
      <c r="J222" s="94"/>
      <c r="K222" s="13"/>
      <c r="L222" s="13"/>
      <c r="M222" s="13"/>
      <c r="N222" s="13"/>
      <c r="O222" s="13"/>
      <c r="P222" s="13"/>
      <c r="Q222" s="13"/>
      <c r="R222" s="13"/>
      <c r="S222" s="13"/>
      <c r="T222" s="21"/>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row>
    <row r="223" spans="1:62" ht="15.75">
      <c r="A223" s="92"/>
      <c r="B223" s="13"/>
      <c r="C223" s="13"/>
      <c r="D223" s="13"/>
      <c r="E223" s="13"/>
      <c r="F223" s="13"/>
      <c r="G223" s="13"/>
      <c r="H223" s="92"/>
      <c r="I223" s="13"/>
      <c r="J223" s="94"/>
      <c r="K223" s="13"/>
      <c r="L223" s="13"/>
      <c r="M223" s="13"/>
      <c r="N223" s="13"/>
      <c r="O223" s="13"/>
      <c r="P223" s="13"/>
      <c r="Q223" s="13"/>
      <c r="R223" s="13"/>
      <c r="S223" s="13"/>
      <c r="T223" s="21"/>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row>
    <row r="224" spans="1:62" ht="15.75">
      <c r="A224" s="92"/>
      <c r="B224" s="13"/>
      <c r="C224" s="13"/>
      <c r="D224" s="13"/>
      <c r="E224" s="13"/>
      <c r="F224" s="13"/>
      <c r="G224" s="13"/>
      <c r="H224" s="92"/>
      <c r="I224" s="13"/>
      <c r="J224" s="94"/>
      <c r="K224" s="13"/>
      <c r="L224" s="13"/>
      <c r="M224" s="13"/>
      <c r="N224" s="13"/>
      <c r="O224" s="13"/>
      <c r="P224" s="13"/>
      <c r="Q224" s="13"/>
      <c r="R224" s="13"/>
      <c r="S224" s="13"/>
      <c r="T224" s="21"/>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row>
    <row r="225" spans="1:62" ht="15.75">
      <c r="A225" s="92"/>
      <c r="B225" s="13"/>
      <c r="C225" s="13"/>
      <c r="D225" s="13"/>
      <c r="E225" s="13"/>
      <c r="F225" s="13"/>
      <c r="G225" s="13"/>
      <c r="H225" s="92"/>
      <c r="I225" s="13"/>
      <c r="J225" s="94"/>
      <c r="K225" s="13"/>
      <c r="L225" s="13"/>
      <c r="M225" s="13"/>
      <c r="N225" s="13"/>
      <c r="O225" s="13"/>
      <c r="P225" s="13"/>
      <c r="Q225" s="13"/>
      <c r="R225" s="13"/>
      <c r="S225" s="13"/>
      <c r="T225" s="21"/>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row>
    <row r="226" spans="1:62" ht="15.75">
      <c r="A226" s="92"/>
      <c r="B226" s="13"/>
      <c r="C226" s="13"/>
      <c r="D226" s="13"/>
      <c r="E226" s="13"/>
      <c r="F226" s="13"/>
      <c r="G226" s="13"/>
      <c r="H226" s="92"/>
      <c r="I226" s="13"/>
      <c r="J226" s="94"/>
      <c r="K226" s="13"/>
      <c r="L226" s="13"/>
      <c r="M226" s="13"/>
      <c r="N226" s="13"/>
      <c r="O226" s="13"/>
      <c r="P226" s="13"/>
      <c r="Q226" s="13"/>
      <c r="R226" s="13"/>
      <c r="S226" s="13"/>
      <c r="T226" s="21"/>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row>
    <row r="227" spans="1:62" ht="15.75">
      <c r="A227" s="92"/>
      <c r="B227" s="13"/>
      <c r="C227" s="13"/>
      <c r="D227" s="13"/>
      <c r="E227" s="13"/>
      <c r="F227" s="13"/>
      <c r="G227" s="13"/>
      <c r="H227" s="92"/>
      <c r="I227" s="13"/>
      <c r="J227" s="94"/>
      <c r="K227" s="13"/>
      <c r="L227" s="13"/>
      <c r="M227" s="13"/>
      <c r="N227" s="13"/>
      <c r="O227" s="13"/>
      <c r="P227" s="13"/>
      <c r="Q227" s="13"/>
      <c r="R227" s="13"/>
      <c r="S227" s="13"/>
      <c r="T227" s="21"/>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row>
    <row r="228" spans="1:62" ht="15.75">
      <c r="A228" s="92"/>
      <c r="B228" s="13"/>
      <c r="C228" s="13"/>
      <c r="D228" s="13"/>
      <c r="E228" s="13"/>
      <c r="F228" s="13"/>
      <c r="G228" s="13"/>
      <c r="H228" s="92"/>
      <c r="I228" s="13"/>
      <c r="J228" s="94"/>
      <c r="K228" s="13"/>
      <c r="L228" s="13"/>
      <c r="M228" s="13"/>
      <c r="N228" s="13"/>
      <c r="O228" s="13"/>
      <c r="P228" s="13"/>
      <c r="Q228" s="13"/>
      <c r="R228" s="13"/>
      <c r="S228" s="13"/>
      <c r="T228" s="21"/>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row>
    <row r="229" spans="1:62" ht="15.75">
      <c r="A229" s="92"/>
      <c r="B229" s="13"/>
      <c r="C229" s="13"/>
      <c r="D229" s="13"/>
      <c r="E229" s="13"/>
      <c r="F229" s="13"/>
      <c r="G229" s="13"/>
      <c r="H229" s="92"/>
      <c r="I229" s="13"/>
      <c r="J229" s="94"/>
      <c r="K229" s="13"/>
      <c r="L229" s="13"/>
      <c r="M229" s="13"/>
      <c r="N229" s="13"/>
      <c r="O229" s="13"/>
      <c r="P229" s="13"/>
      <c r="Q229" s="13"/>
      <c r="R229" s="13"/>
      <c r="S229" s="13"/>
      <c r="T229" s="21"/>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row>
    <row r="230" spans="1:62" ht="15.75">
      <c r="A230" s="92"/>
      <c r="B230" s="13"/>
      <c r="C230" s="13"/>
      <c r="D230" s="13"/>
      <c r="E230" s="13"/>
      <c r="F230" s="13"/>
      <c r="G230" s="13"/>
      <c r="H230" s="92"/>
      <c r="I230" s="13"/>
      <c r="J230" s="94"/>
      <c r="K230" s="13"/>
      <c r="L230" s="13"/>
      <c r="M230" s="13"/>
      <c r="N230" s="13"/>
      <c r="O230" s="13"/>
      <c r="P230" s="13"/>
      <c r="Q230" s="13"/>
      <c r="R230" s="13"/>
      <c r="S230" s="13"/>
      <c r="T230" s="21"/>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row>
    <row r="231" spans="1:62" ht="15.75">
      <c r="A231" s="92"/>
      <c r="B231" s="13"/>
      <c r="C231" s="13"/>
      <c r="D231" s="13"/>
      <c r="E231" s="13"/>
      <c r="F231" s="13"/>
      <c r="G231" s="13"/>
      <c r="H231" s="92"/>
      <c r="I231" s="13"/>
      <c r="J231" s="94"/>
      <c r="K231" s="13"/>
      <c r="L231" s="13"/>
      <c r="M231" s="13"/>
      <c r="N231" s="13"/>
      <c r="O231" s="13"/>
      <c r="P231" s="13"/>
      <c r="Q231" s="13"/>
      <c r="R231" s="13"/>
      <c r="S231" s="13"/>
      <c r="T231" s="21"/>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row>
    <row r="232" spans="1:62" ht="15.75">
      <c r="A232" s="92"/>
      <c r="B232" s="13"/>
      <c r="C232" s="13"/>
      <c r="D232" s="13"/>
      <c r="E232" s="13"/>
      <c r="F232" s="13"/>
      <c r="G232" s="13"/>
      <c r="H232" s="92"/>
      <c r="I232" s="13"/>
      <c r="J232" s="94"/>
      <c r="K232" s="13"/>
      <c r="L232" s="13"/>
      <c r="M232" s="13"/>
      <c r="N232" s="13"/>
      <c r="O232" s="13"/>
      <c r="P232" s="13"/>
      <c r="Q232" s="13"/>
      <c r="R232" s="13"/>
      <c r="S232" s="13"/>
      <c r="T232" s="21"/>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row>
    <row r="233" spans="1:62" ht="15.75">
      <c r="A233" s="92"/>
      <c r="B233" s="13"/>
      <c r="C233" s="13"/>
      <c r="D233" s="13"/>
      <c r="E233" s="13"/>
      <c r="F233" s="13"/>
      <c r="G233" s="13"/>
      <c r="H233" s="92"/>
      <c r="I233" s="13"/>
      <c r="J233" s="94"/>
      <c r="K233" s="13"/>
      <c r="L233" s="13"/>
      <c r="M233" s="13"/>
      <c r="N233" s="13"/>
      <c r="O233" s="13"/>
      <c r="P233" s="13"/>
      <c r="Q233" s="13"/>
      <c r="R233" s="13"/>
      <c r="S233" s="13"/>
      <c r="T233" s="21"/>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row>
    <row r="234" spans="1:62" ht="15.75">
      <c r="A234" s="92"/>
      <c r="B234" s="13"/>
      <c r="C234" s="13"/>
      <c r="D234" s="13"/>
      <c r="E234" s="13"/>
      <c r="F234" s="13"/>
      <c r="G234" s="13"/>
      <c r="H234" s="92"/>
      <c r="I234" s="13"/>
      <c r="J234" s="94"/>
      <c r="K234" s="13"/>
      <c r="L234" s="13"/>
      <c r="M234" s="13"/>
      <c r="N234" s="13"/>
      <c r="O234" s="13"/>
      <c r="P234" s="13"/>
      <c r="Q234" s="13"/>
      <c r="R234" s="13"/>
      <c r="S234" s="13"/>
      <c r="T234" s="21"/>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row>
    <row r="235" spans="1:62" ht="15.75">
      <c r="A235" s="92"/>
      <c r="B235" s="13"/>
      <c r="C235" s="13"/>
      <c r="D235" s="13"/>
      <c r="E235" s="13"/>
      <c r="F235" s="13"/>
      <c r="G235" s="13"/>
      <c r="H235" s="92"/>
      <c r="I235" s="13"/>
      <c r="J235" s="94"/>
      <c r="K235" s="13"/>
      <c r="L235" s="13"/>
      <c r="M235" s="13"/>
      <c r="N235" s="13"/>
      <c r="O235" s="13"/>
      <c r="P235" s="13"/>
      <c r="Q235" s="13"/>
      <c r="R235" s="13"/>
      <c r="S235" s="13"/>
      <c r="T235" s="21"/>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row>
    <row r="236" spans="1:62" ht="15.75">
      <c r="A236" s="92"/>
      <c r="B236" s="13"/>
      <c r="C236" s="13"/>
      <c r="D236" s="13"/>
      <c r="E236" s="13"/>
      <c r="F236" s="13"/>
      <c r="G236" s="13"/>
      <c r="H236" s="92"/>
      <c r="I236" s="13"/>
      <c r="J236" s="94"/>
      <c r="K236" s="13"/>
      <c r="L236" s="13"/>
      <c r="M236" s="13"/>
      <c r="N236" s="13"/>
      <c r="O236" s="13"/>
      <c r="P236" s="13"/>
      <c r="Q236" s="13"/>
      <c r="R236" s="13"/>
      <c r="S236" s="13"/>
      <c r="T236" s="21"/>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row>
    <row r="237" spans="1:62" ht="15.75">
      <c r="A237" s="92"/>
      <c r="B237" s="13"/>
      <c r="C237" s="13"/>
      <c r="D237" s="13"/>
      <c r="E237" s="13"/>
      <c r="F237" s="13"/>
      <c r="G237" s="13"/>
      <c r="H237" s="92"/>
      <c r="I237" s="13"/>
      <c r="J237" s="94"/>
      <c r="K237" s="13"/>
      <c r="L237" s="13"/>
      <c r="M237" s="13"/>
      <c r="N237" s="13"/>
      <c r="O237" s="13"/>
      <c r="P237" s="13"/>
      <c r="Q237" s="13"/>
      <c r="R237" s="13"/>
      <c r="S237" s="13"/>
      <c r="T237" s="21"/>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row>
    <row r="238" spans="1:62" ht="15.75">
      <c r="A238" s="92"/>
      <c r="B238" s="13"/>
      <c r="C238" s="13"/>
      <c r="D238" s="13"/>
      <c r="E238" s="13"/>
      <c r="F238" s="13"/>
      <c r="G238" s="13"/>
      <c r="H238" s="92"/>
      <c r="I238" s="13"/>
      <c r="J238" s="94"/>
      <c r="K238" s="13"/>
      <c r="L238" s="13"/>
      <c r="M238" s="13"/>
      <c r="N238" s="13"/>
      <c r="O238" s="13"/>
      <c r="P238" s="13"/>
      <c r="Q238" s="13"/>
      <c r="R238" s="13"/>
      <c r="S238" s="13"/>
      <c r="T238" s="21"/>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row>
    <row r="239" spans="1:62" ht="15.75">
      <c r="A239" s="92"/>
      <c r="B239" s="13"/>
      <c r="C239" s="13"/>
      <c r="D239" s="13"/>
      <c r="E239" s="13"/>
      <c r="F239" s="13"/>
      <c r="G239" s="13"/>
      <c r="H239" s="92"/>
      <c r="I239" s="13"/>
      <c r="J239" s="94"/>
      <c r="K239" s="13"/>
      <c r="L239" s="13"/>
      <c r="M239" s="13"/>
      <c r="N239" s="13"/>
      <c r="O239" s="13"/>
      <c r="P239" s="13"/>
      <c r="Q239" s="13"/>
      <c r="R239" s="13"/>
      <c r="S239" s="13"/>
      <c r="T239" s="21"/>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row>
    <row r="240" spans="1:62" ht="15.75">
      <c r="A240" s="92"/>
      <c r="B240" s="13"/>
      <c r="C240" s="13"/>
      <c r="D240" s="13"/>
      <c r="E240" s="13"/>
      <c r="F240" s="13"/>
      <c r="G240" s="13"/>
      <c r="H240" s="92"/>
      <c r="I240" s="13"/>
      <c r="J240" s="94"/>
      <c r="K240" s="13"/>
      <c r="L240" s="13"/>
      <c r="M240" s="13"/>
      <c r="N240" s="13"/>
      <c r="O240" s="13"/>
      <c r="P240" s="13"/>
      <c r="Q240" s="13"/>
      <c r="R240" s="13"/>
      <c r="S240" s="13"/>
      <c r="T240" s="21"/>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row>
    <row r="241" spans="1:62" ht="15.75">
      <c r="A241" s="92"/>
      <c r="B241" s="13"/>
      <c r="C241" s="13"/>
      <c r="D241" s="13"/>
      <c r="E241" s="13"/>
      <c r="F241" s="13"/>
      <c r="G241" s="13"/>
      <c r="H241" s="92"/>
      <c r="I241" s="13"/>
      <c r="J241" s="94"/>
      <c r="K241" s="13"/>
      <c r="L241" s="13"/>
      <c r="M241" s="13"/>
      <c r="N241" s="13"/>
      <c r="O241" s="13"/>
      <c r="P241" s="13"/>
      <c r="Q241" s="13"/>
      <c r="R241" s="13"/>
      <c r="S241" s="13"/>
      <c r="T241" s="21"/>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row>
    <row r="242" spans="1:62" ht="15.75">
      <c r="A242" s="92"/>
      <c r="B242" s="13"/>
      <c r="C242" s="13"/>
      <c r="D242" s="13"/>
      <c r="E242" s="13"/>
      <c r="F242" s="13"/>
      <c r="G242" s="13"/>
      <c r="H242" s="92"/>
      <c r="I242" s="13"/>
      <c r="J242" s="94"/>
      <c r="K242" s="13"/>
      <c r="L242" s="13"/>
      <c r="M242" s="13"/>
      <c r="N242" s="13"/>
      <c r="O242" s="13"/>
      <c r="P242" s="13"/>
      <c r="Q242" s="13"/>
      <c r="R242" s="13"/>
      <c r="S242" s="13"/>
      <c r="T242" s="21"/>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row>
    <row r="243" spans="1:62" ht="15.75">
      <c r="A243" s="92"/>
      <c r="B243" s="13"/>
      <c r="C243" s="13"/>
      <c r="D243" s="13"/>
      <c r="E243" s="13"/>
      <c r="F243" s="13"/>
      <c r="G243" s="13"/>
      <c r="H243" s="92"/>
      <c r="I243" s="13"/>
      <c r="J243" s="94"/>
      <c r="K243" s="13"/>
      <c r="L243" s="13"/>
      <c r="M243" s="13"/>
      <c r="N243" s="13"/>
      <c r="O243" s="13"/>
      <c r="P243" s="13"/>
      <c r="Q243" s="13"/>
      <c r="R243" s="13"/>
      <c r="S243" s="13"/>
      <c r="T243" s="21"/>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row>
    <row r="244" spans="1:62" ht="15.75">
      <c r="A244" s="92"/>
      <c r="B244" s="13"/>
      <c r="C244" s="13"/>
      <c r="D244" s="13"/>
      <c r="E244" s="13"/>
      <c r="F244" s="13"/>
      <c r="G244" s="13"/>
      <c r="H244" s="92"/>
      <c r="I244" s="13"/>
      <c r="J244" s="94"/>
      <c r="K244" s="13"/>
      <c r="L244" s="13"/>
      <c r="M244" s="13"/>
      <c r="N244" s="13"/>
      <c r="O244" s="13"/>
      <c r="P244" s="13"/>
      <c r="Q244" s="13"/>
      <c r="R244" s="13"/>
      <c r="S244" s="13"/>
      <c r="T244" s="21"/>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row>
    <row r="245" spans="1:62" ht="15.75">
      <c r="A245" s="92"/>
      <c r="B245" s="13"/>
      <c r="C245" s="13"/>
      <c r="D245" s="13"/>
      <c r="E245" s="13"/>
      <c r="F245" s="13"/>
      <c r="G245" s="13"/>
      <c r="H245" s="92"/>
      <c r="I245" s="13"/>
      <c r="J245" s="94"/>
      <c r="K245" s="13"/>
      <c r="L245" s="13"/>
      <c r="M245" s="13"/>
      <c r="N245" s="13"/>
      <c r="O245" s="13"/>
      <c r="P245" s="13"/>
      <c r="Q245" s="13"/>
      <c r="R245" s="13"/>
      <c r="S245" s="13"/>
      <c r="T245" s="21"/>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row>
    <row r="246" spans="1:62" ht="15.75">
      <c r="A246" s="92"/>
      <c r="B246" s="13"/>
      <c r="C246" s="13"/>
      <c r="D246" s="13"/>
      <c r="E246" s="13"/>
      <c r="F246" s="13"/>
      <c r="G246" s="13"/>
      <c r="H246" s="92"/>
      <c r="I246" s="13"/>
      <c r="J246" s="94"/>
      <c r="K246" s="13"/>
      <c r="L246" s="13"/>
      <c r="M246" s="13"/>
      <c r="N246" s="13"/>
      <c r="O246" s="13"/>
      <c r="P246" s="13"/>
      <c r="Q246" s="13"/>
      <c r="R246" s="13"/>
      <c r="S246" s="13"/>
      <c r="T246" s="21"/>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row>
    <row r="247" spans="1:62" ht="15.75">
      <c r="A247" s="92"/>
      <c r="B247" s="13"/>
      <c r="C247" s="13"/>
      <c r="D247" s="13"/>
      <c r="E247" s="13"/>
      <c r="F247" s="13"/>
      <c r="G247" s="13"/>
      <c r="H247" s="92"/>
      <c r="I247" s="13"/>
      <c r="J247" s="94"/>
      <c r="K247" s="13"/>
      <c r="L247" s="13"/>
      <c r="M247" s="13"/>
      <c r="N247" s="13"/>
      <c r="O247" s="13"/>
      <c r="P247" s="13"/>
      <c r="Q247" s="13"/>
      <c r="R247" s="13"/>
      <c r="S247" s="13"/>
      <c r="T247" s="21"/>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row>
    <row r="248" spans="1:62" ht="15.75">
      <c r="A248" s="92"/>
      <c r="B248" s="13"/>
      <c r="C248" s="13"/>
      <c r="D248" s="13"/>
      <c r="E248" s="13"/>
      <c r="F248" s="13"/>
      <c r="G248" s="13"/>
      <c r="H248" s="92"/>
      <c r="I248" s="13"/>
      <c r="J248" s="94"/>
      <c r="K248" s="13"/>
      <c r="L248" s="13"/>
      <c r="M248" s="13"/>
      <c r="N248" s="13"/>
      <c r="O248" s="13"/>
      <c r="P248" s="13"/>
      <c r="Q248" s="13"/>
      <c r="R248" s="13"/>
      <c r="S248" s="13"/>
      <c r="T248" s="21"/>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row>
    <row r="249" spans="1:62" ht="15.75">
      <c r="A249" s="92"/>
      <c r="B249" s="13"/>
      <c r="C249" s="13"/>
      <c r="D249" s="13"/>
      <c r="E249" s="13"/>
      <c r="F249" s="13"/>
      <c r="G249" s="13"/>
      <c r="H249" s="92"/>
      <c r="I249" s="13"/>
      <c r="J249" s="94"/>
      <c r="K249" s="13"/>
      <c r="L249" s="13"/>
      <c r="M249" s="13"/>
      <c r="N249" s="13"/>
      <c r="O249" s="13"/>
      <c r="P249" s="13"/>
      <c r="Q249" s="13"/>
      <c r="R249" s="13"/>
      <c r="S249" s="13"/>
      <c r="T249" s="21"/>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row>
    <row r="250" spans="1:62" ht="15.75">
      <c r="A250" s="92"/>
      <c r="B250" s="13"/>
      <c r="C250" s="13"/>
      <c r="D250" s="13"/>
      <c r="E250" s="13"/>
      <c r="F250" s="13"/>
      <c r="G250" s="13"/>
      <c r="H250" s="92"/>
      <c r="I250" s="13"/>
      <c r="J250" s="94"/>
      <c r="K250" s="13"/>
      <c r="L250" s="13"/>
      <c r="M250" s="13"/>
      <c r="N250" s="13"/>
      <c r="O250" s="13"/>
      <c r="P250" s="13"/>
      <c r="Q250" s="13"/>
      <c r="R250" s="13"/>
      <c r="S250" s="13"/>
      <c r="T250" s="21"/>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row>
    <row r="251" spans="1:62" ht="15.75">
      <c r="A251" s="92"/>
      <c r="B251" s="13"/>
      <c r="C251" s="13"/>
      <c r="D251" s="13"/>
      <c r="E251" s="13"/>
      <c r="F251" s="13"/>
      <c r="G251" s="13"/>
      <c r="H251" s="92"/>
      <c r="I251" s="13"/>
      <c r="J251" s="94"/>
      <c r="K251" s="13"/>
      <c r="L251" s="13"/>
      <c r="M251" s="13"/>
      <c r="N251" s="13"/>
      <c r="O251" s="13"/>
      <c r="P251" s="13"/>
      <c r="Q251" s="13"/>
      <c r="R251" s="13"/>
      <c r="S251" s="13"/>
      <c r="T251" s="21"/>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row>
    <row r="252" spans="1:62" ht="15.75">
      <c r="A252" s="92"/>
      <c r="B252" s="13"/>
      <c r="C252" s="13"/>
      <c r="D252" s="13"/>
      <c r="E252" s="13"/>
      <c r="F252" s="13"/>
      <c r="G252" s="13"/>
      <c r="H252" s="92"/>
      <c r="I252" s="13"/>
      <c r="J252" s="94"/>
      <c r="K252" s="13"/>
      <c r="L252" s="13"/>
      <c r="M252" s="13"/>
      <c r="N252" s="13"/>
      <c r="O252" s="13"/>
      <c r="P252" s="13"/>
      <c r="Q252" s="13"/>
      <c r="R252" s="13"/>
      <c r="S252" s="13"/>
      <c r="T252" s="21"/>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row>
    <row r="253" spans="1:62" ht="15.75">
      <c r="A253" s="92"/>
      <c r="B253" s="13"/>
      <c r="C253" s="13"/>
      <c r="D253" s="13"/>
      <c r="E253" s="13"/>
      <c r="F253" s="13"/>
      <c r="G253" s="13"/>
      <c r="H253" s="92"/>
      <c r="I253" s="13"/>
      <c r="J253" s="94"/>
      <c r="K253" s="13"/>
      <c r="L253" s="13"/>
      <c r="M253" s="13"/>
      <c r="N253" s="13"/>
      <c r="O253" s="13"/>
      <c r="P253" s="13"/>
      <c r="Q253" s="13"/>
      <c r="R253" s="13"/>
      <c r="S253" s="13"/>
      <c r="T253" s="21"/>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row>
    <row r="254" spans="1:62" ht="15.75">
      <c r="A254" s="92"/>
      <c r="B254" s="13"/>
      <c r="C254" s="13"/>
      <c r="D254" s="13"/>
      <c r="E254" s="13"/>
      <c r="F254" s="13"/>
      <c r="G254" s="13"/>
      <c r="H254" s="92"/>
      <c r="I254" s="13"/>
      <c r="J254" s="94"/>
      <c r="K254" s="13"/>
      <c r="L254" s="13"/>
      <c r="M254" s="13"/>
      <c r="N254" s="13"/>
      <c r="O254" s="13"/>
      <c r="P254" s="13"/>
      <c r="Q254" s="13"/>
      <c r="R254" s="13"/>
      <c r="S254" s="13"/>
      <c r="T254" s="21"/>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row>
    <row r="255" spans="1:62" ht="15.75">
      <c r="A255" s="92"/>
      <c r="B255" s="13"/>
      <c r="C255" s="13"/>
      <c r="D255" s="13"/>
      <c r="E255" s="13"/>
      <c r="F255" s="13"/>
      <c r="G255" s="13"/>
      <c r="H255" s="92"/>
      <c r="I255" s="13"/>
      <c r="J255" s="94"/>
      <c r="K255" s="13"/>
      <c r="L255" s="13"/>
      <c r="M255" s="13"/>
      <c r="N255" s="13"/>
      <c r="O255" s="13"/>
      <c r="P255" s="13"/>
      <c r="Q255" s="13"/>
      <c r="R255" s="13"/>
      <c r="S255" s="13"/>
      <c r="T255" s="21"/>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row>
    <row r="256" spans="1:62" ht="15.75">
      <c r="A256" s="92"/>
      <c r="B256" s="13"/>
      <c r="C256" s="13"/>
      <c r="D256" s="13"/>
      <c r="E256" s="13"/>
      <c r="F256" s="13"/>
      <c r="G256" s="13"/>
      <c r="H256" s="92"/>
      <c r="I256" s="13"/>
      <c r="J256" s="94"/>
      <c r="K256" s="13"/>
      <c r="L256" s="13"/>
      <c r="M256" s="13"/>
      <c r="N256" s="13"/>
      <c r="O256" s="13"/>
      <c r="P256" s="13"/>
      <c r="Q256" s="13"/>
      <c r="R256" s="13"/>
      <c r="S256" s="13"/>
      <c r="T256" s="21"/>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row>
    <row r="257" spans="1:62" ht="15.75">
      <c r="A257" s="92"/>
      <c r="B257" s="13"/>
      <c r="C257" s="13"/>
      <c r="D257" s="13"/>
      <c r="E257" s="13"/>
      <c r="F257" s="13"/>
      <c r="G257" s="13"/>
      <c r="H257" s="92"/>
      <c r="I257" s="13"/>
      <c r="J257" s="94"/>
      <c r="K257" s="13"/>
      <c r="L257" s="13"/>
      <c r="M257" s="13"/>
      <c r="N257" s="13"/>
      <c r="O257" s="13"/>
      <c r="P257" s="13"/>
      <c r="Q257" s="13"/>
      <c r="R257" s="13"/>
      <c r="S257" s="13"/>
      <c r="T257" s="21"/>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row>
    <row r="258" spans="1:62" ht="15.75">
      <c r="A258" s="92"/>
      <c r="B258" s="13"/>
      <c r="C258" s="13"/>
      <c r="D258" s="13"/>
      <c r="E258" s="13"/>
      <c r="F258" s="13"/>
      <c r="G258" s="13"/>
      <c r="H258" s="92"/>
      <c r="I258" s="13"/>
      <c r="J258" s="94"/>
      <c r="K258" s="13"/>
      <c r="L258" s="13"/>
      <c r="M258" s="13"/>
      <c r="N258" s="13"/>
      <c r="O258" s="13"/>
      <c r="P258" s="13"/>
      <c r="Q258" s="13"/>
      <c r="R258" s="13"/>
      <c r="S258" s="13"/>
      <c r="T258" s="21"/>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row>
    <row r="259" spans="1:62" ht="15.75">
      <c r="A259" s="92"/>
      <c r="B259" s="13"/>
      <c r="C259" s="13"/>
      <c r="D259" s="13"/>
      <c r="E259" s="13"/>
      <c r="F259" s="13"/>
      <c r="G259" s="13"/>
      <c r="H259" s="92"/>
      <c r="I259" s="13"/>
      <c r="J259" s="94"/>
      <c r="K259" s="13"/>
      <c r="L259" s="13"/>
      <c r="M259" s="13"/>
      <c r="N259" s="13"/>
      <c r="O259" s="13"/>
      <c r="P259" s="13"/>
      <c r="Q259" s="13"/>
      <c r="R259" s="13"/>
      <c r="S259" s="13"/>
      <c r="T259" s="21"/>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row>
    <row r="260" spans="1:62" ht="15.75">
      <c r="A260" s="92"/>
      <c r="B260" s="13"/>
      <c r="C260" s="13"/>
      <c r="D260" s="13"/>
      <c r="E260" s="13"/>
      <c r="F260" s="13"/>
      <c r="G260" s="13"/>
      <c r="H260" s="92"/>
      <c r="I260" s="13"/>
      <c r="J260" s="94"/>
      <c r="K260" s="13"/>
      <c r="L260" s="13"/>
      <c r="M260" s="13"/>
      <c r="N260" s="13"/>
      <c r="O260" s="13"/>
      <c r="P260" s="13"/>
      <c r="Q260" s="13"/>
      <c r="R260" s="13"/>
      <c r="S260" s="13"/>
      <c r="T260" s="21"/>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row>
    <row r="261" spans="1:62" ht="15.75">
      <c r="A261" s="92"/>
      <c r="B261" s="13"/>
      <c r="C261" s="13"/>
      <c r="D261" s="13"/>
      <c r="E261" s="13"/>
      <c r="F261" s="13"/>
      <c r="G261" s="13"/>
      <c r="H261" s="92"/>
      <c r="I261" s="13"/>
      <c r="J261" s="94"/>
      <c r="K261" s="13"/>
      <c r="L261" s="13"/>
      <c r="M261" s="13"/>
      <c r="N261" s="13"/>
      <c r="O261" s="13"/>
      <c r="P261" s="13"/>
      <c r="Q261" s="13"/>
      <c r="R261" s="13"/>
      <c r="S261" s="13"/>
      <c r="T261" s="21"/>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row>
    <row r="262" spans="1:62" ht="15.75">
      <c r="A262" s="92"/>
      <c r="B262" s="13"/>
      <c r="C262" s="13"/>
      <c r="D262" s="13"/>
      <c r="E262" s="13"/>
      <c r="F262" s="13"/>
      <c r="G262" s="13"/>
      <c r="H262" s="92"/>
      <c r="I262" s="13"/>
      <c r="J262" s="94"/>
      <c r="K262" s="13"/>
      <c r="L262" s="13"/>
      <c r="M262" s="13"/>
      <c r="N262" s="13"/>
      <c r="O262" s="13"/>
      <c r="P262" s="13"/>
      <c r="Q262" s="13"/>
      <c r="R262" s="13"/>
      <c r="S262" s="13"/>
      <c r="T262" s="21"/>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row>
    <row r="263" spans="1:62" ht="15.75">
      <c r="A263" s="92"/>
      <c r="B263" s="13"/>
      <c r="C263" s="13"/>
      <c r="D263" s="13"/>
      <c r="E263" s="13"/>
      <c r="F263" s="13"/>
      <c r="G263" s="13"/>
      <c r="H263" s="92"/>
      <c r="I263" s="13"/>
      <c r="J263" s="94"/>
      <c r="K263" s="13"/>
      <c r="L263" s="13"/>
      <c r="M263" s="13"/>
      <c r="N263" s="13"/>
      <c r="O263" s="13"/>
      <c r="P263" s="13"/>
      <c r="Q263" s="13"/>
      <c r="R263" s="13"/>
      <c r="S263" s="13"/>
      <c r="T263" s="21"/>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row>
    <row r="264" spans="1:62" ht="15.75">
      <c r="A264" s="92"/>
      <c r="B264" s="13"/>
      <c r="C264" s="13"/>
      <c r="D264" s="13"/>
      <c r="E264" s="13"/>
      <c r="F264" s="13"/>
      <c r="G264" s="13"/>
      <c r="H264" s="92"/>
      <c r="I264" s="13"/>
      <c r="J264" s="94"/>
      <c r="K264" s="13"/>
      <c r="L264" s="13"/>
      <c r="M264" s="13"/>
      <c r="N264" s="13"/>
      <c r="O264" s="13"/>
      <c r="P264" s="13"/>
      <c r="Q264" s="13"/>
      <c r="R264" s="13"/>
      <c r="S264" s="13"/>
      <c r="T264" s="21"/>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row>
    <row r="265" spans="1:62" ht="15.75">
      <c r="A265" s="92"/>
      <c r="B265" s="13"/>
      <c r="C265" s="13"/>
      <c r="D265" s="13"/>
      <c r="E265" s="13"/>
      <c r="F265" s="13"/>
      <c r="G265" s="13"/>
      <c r="H265" s="92"/>
      <c r="I265" s="13"/>
      <c r="J265" s="94"/>
      <c r="K265" s="13"/>
      <c r="L265" s="13"/>
      <c r="M265" s="13"/>
      <c r="N265" s="13"/>
      <c r="O265" s="13"/>
      <c r="P265" s="13"/>
      <c r="Q265" s="13"/>
      <c r="R265" s="13"/>
      <c r="S265" s="13"/>
      <c r="T265" s="21"/>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row>
    <row r="266" spans="1:62" ht="15.75">
      <c r="A266" s="92"/>
      <c r="B266" s="13"/>
      <c r="C266" s="13"/>
      <c r="D266" s="13"/>
      <c r="E266" s="13"/>
      <c r="F266" s="13"/>
      <c r="G266" s="13"/>
      <c r="H266" s="92"/>
      <c r="I266" s="13"/>
      <c r="J266" s="94"/>
      <c r="K266" s="13"/>
      <c r="L266" s="13"/>
      <c r="M266" s="13"/>
      <c r="N266" s="13"/>
      <c r="O266" s="13"/>
      <c r="P266" s="13"/>
      <c r="Q266" s="13"/>
      <c r="R266" s="13"/>
      <c r="S266" s="13"/>
      <c r="T266" s="21"/>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row>
    <row r="267" spans="1:62" ht="15.75">
      <c r="A267" s="92"/>
      <c r="B267" s="13"/>
      <c r="C267" s="13"/>
      <c r="D267" s="13"/>
      <c r="E267" s="13"/>
      <c r="F267" s="13"/>
      <c r="G267" s="13"/>
      <c r="H267" s="92"/>
      <c r="I267" s="13"/>
      <c r="J267" s="94"/>
      <c r="K267" s="13"/>
      <c r="L267" s="13"/>
      <c r="M267" s="13"/>
      <c r="N267" s="13"/>
      <c r="O267" s="13"/>
      <c r="P267" s="13"/>
      <c r="Q267" s="13"/>
      <c r="R267" s="13"/>
      <c r="S267" s="13"/>
      <c r="T267" s="21"/>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row>
    <row r="268" spans="1:62" ht="15.75">
      <c r="A268" s="92"/>
      <c r="B268" s="13"/>
      <c r="C268" s="13"/>
      <c r="D268" s="13"/>
      <c r="E268" s="13"/>
      <c r="F268" s="13"/>
      <c r="G268" s="13"/>
      <c r="H268" s="92"/>
      <c r="I268" s="13"/>
      <c r="J268" s="94"/>
      <c r="K268" s="13"/>
      <c r="L268" s="13"/>
      <c r="M268" s="13"/>
      <c r="N268" s="13"/>
      <c r="O268" s="13"/>
      <c r="P268" s="13"/>
      <c r="Q268" s="13"/>
      <c r="R268" s="13"/>
      <c r="S268" s="13"/>
      <c r="T268" s="21"/>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row>
    <row r="269" spans="1:62" ht="15.75">
      <c r="A269" s="92"/>
      <c r="B269" s="13"/>
      <c r="C269" s="13"/>
      <c r="D269" s="13"/>
      <c r="E269" s="13"/>
      <c r="F269" s="13"/>
      <c r="G269" s="13"/>
      <c r="H269" s="92"/>
      <c r="I269" s="13"/>
      <c r="J269" s="94"/>
      <c r="K269" s="13"/>
      <c r="L269" s="13"/>
      <c r="M269" s="13"/>
      <c r="N269" s="13"/>
      <c r="O269" s="13"/>
      <c r="P269" s="13"/>
      <c r="Q269" s="13"/>
      <c r="R269" s="13"/>
      <c r="S269" s="13"/>
      <c r="T269" s="21"/>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row>
    <row r="270" spans="1:62" ht="15.75">
      <c r="A270" s="92"/>
      <c r="B270" s="13"/>
      <c r="C270" s="13"/>
      <c r="D270" s="13"/>
      <c r="E270" s="13"/>
      <c r="F270" s="13"/>
      <c r="G270" s="13"/>
      <c r="H270" s="92"/>
      <c r="I270" s="13"/>
      <c r="J270" s="94"/>
      <c r="K270" s="13"/>
      <c r="L270" s="13"/>
      <c r="M270" s="13"/>
      <c r="N270" s="13"/>
      <c r="O270" s="13"/>
      <c r="P270" s="13"/>
      <c r="Q270" s="13"/>
      <c r="R270" s="13"/>
      <c r="S270" s="13"/>
      <c r="T270" s="21"/>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row>
    <row r="271" spans="1:62" ht="15.75">
      <c r="A271" s="92"/>
      <c r="B271" s="13"/>
      <c r="C271" s="13"/>
      <c r="D271" s="13"/>
      <c r="E271" s="13"/>
      <c r="F271" s="13"/>
      <c r="G271" s="13"/>
      <c r="H271" s="92"/>
      <c r="I271" s="13"/>
      <c r="J271" s="94"/>
      <c r="K271" s="13"/>
      <c r="L271" s="13"/>
      <c r="M271" s="13"/>
      <c r="N271" s="13"/>
      <c r="O271" s="13"/>
      <c r="P271" s="13"/>
      <c r="Q271" s="13"/>
      <c r="R271" s="13"/>
      <c r="S271" s="13"/>
      <c r="T271" s="21"/>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row>
    <row r="272" spans="1:62" ht="15.75">
      <c r="A272" s="92"/>
      <c r="B272" s="13"/>
      <c r="C272" s="13"/>
      <c r="D272" s="13"/>
      <c r="E272" s="13"/>
      <c r="F272" s="13"/>
      <c r="G272" s="13"/>
      <c r="H272" s="92"/>
      <c r="I272" s="13"/>
      <c r="J272" s="94"/>
      <c r="K272" s="13"/>
      <c r="L272" s="13"/>
      <c r="M272" s="13"/>
      <c r="N272" s="13"/>
      <c r="O272" s="13"/>
      <c r="P272" s="13"/>
      <c r="Q272" s="13"/>
      <c r="R272" s="13"/>
      <c r="S272" s="13"/>
      <c r="T272" s="21"/>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row>
    <row r="273" spans="1:62" ht="15.75">
      <c r="A273" s="92"/>
      <c r="B273" s="13"/>
      <c r="C273" s="13"/>
      <c r="D273" s="13"/>
      <c r="E273" s="13"/>
      <c r="F273" s="13"/>
      <c r="G273" s="13"/>
      <c r="H273" s="92"/>
      <c r="I273" s="13"/>
      <c r="J273" s="94"/>
      <c r="K273" s="13"/>
      <c r="L273" s="13"/>
      <c r="M273" s="13"/>
      <c r="N273" s="13"/>
      <c r="O273" s="13"/>
      <c r="P273" s="13"/>
      <c r="Q273" s="13"/>
      <c r="R273" s="13"/>
      <c r="S273" s="13"/>
      <c r="T273" s="21"/>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row>
    <row r="274" spans="1:62" ht="15.75">
      <c r="A274" s="92"/>
      <c r="B274" s="13"/>
      <c r="C274" s="13"/>
      <c r="D274" s="13"/>
      <c r="E274" s="13"/>
      <c r="F274" s="13"/>
      <c r="G274" s="13"/>
      <c r="H274" s="92"/>
      <c r="I274" s="13"/>
      <c r="J274" s="94"/>
      <c r="K274" s="13"/>
      <c r="L274" s="13"/>
      <c r="M274" s="13"/>
      <c r="N274" s="13"/>
      <c r="O274" s="13"/>
      <c r="P274" s="13"/>
      <c r="Q274" s="13"/>
      <c r="R274" s="13"/>
      <c r="S274" s="13"/>
      <c r="T274" s="21"/>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row>
    <row r="275" spans="1:62" ht="15.75">
      <c r="A275" s="92"/>
      <c r="B275" s="13"/>
      <c r="C275" s="13"/>
      <c r="D275" s="13"/>
      <c r="E275" s="13"/>
      <c r="F275" s="13"/>
      <c r="G275" s="13"/>
      <c r="H275" s="92"/>
      <c r="I275" s="13"/>
      <c r="J275" s="94"/>
      <c r="K275" s="13"/>
      <c r="L275" s="13"/>
      <c r="M275" s="13"/>
      <c r="N275" s="13"/>
      <c r="O275" s="13"/>
      <c r="P275" s="13"/>
      <c r="Q275" s="13"/>
      <c r="R275" s="13"/>
      <c r="S275" s="13"/>
      <c r="T275" s="21"/>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row>
    <row r="276" spans="1:62" ht="15.75">
      <c r="A276" s="92"/>
      <c r="B276" s="13"/>
      <c r="C276" s="13"/>
      <c r="D276" s="13"/>
      <c r="E276" s="13"/>
      <c r="F276" s="13"/>
      <c r="G276" s="13"/>
      <c r="H276" s="92"/>
      <c r="I276" s="13"/>
      <c r="J276" s="94"/>
      <c r="K276" s="13"/>
      <c r="L276" s="13"/>
      <c r="M276" s="13"/>
      <c r="N276" s="13"/>
      <c r="O276" s="13"/>
      <c r="P276" s="13"/>
      <c r="Q276" s="13"/>
      <c r="R276" s="13"/>
      <c r="S276" s="13"/>
      <c r="T276" s="21"/>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row>
    <row r="277" spans="1:62" ht="15.75">
      <c r="A277" s="92"/>
      <c r="B277" s="13"/>
      <c r="C277" s="13"/>
      <c r="D277" s="13"/>
      <c r="E277" s="13"/>
      <c r="F277" s="13"/>
      <c r="G277" s="13"/>
      <c r="H277" s="92"/>
      <c r="I277" s="13"/>
      <c r="J277" s="94"/>
      <c r="K277" s="13"/>
      <c r="L277" s="13"/>
      <c r="M277" s="13"/>
      <c r="N277" s="13"/>
      <c r="O277" s="13"/>
      <c r="P277" s="13"/>
      <c r="Q277" s="13"/>
      <c r="R277" s="13"/>
      <c r="S277" s="13"/>
      <c r="T277" s="21"/>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row>
    <row r="278" spans="1:62" ht="15.75">
      <c r="A278" s="92"/>
      <c r="B278" s="13"/>
      <c r="C278" s="13"/>
      <c r="D278" s="13"/>
      <c r="E278" s="13"/>
      <c r="F278" s="13"/>
      <c r="G278" s="13"/>
      <c r="H278" s="92"/>
      <c r="I278" s="13"/>
      <c r="J278" s="94"/>
      <c r="K278" s="13"/>
      <c r="L278" s="13"/>
      <c r="M278" s="13"/>
      <c r="N278" s="13"/>
      <c r="O278" s="13"/>
      <c r="P278" s="13"/>
      <c r="Q278" s="13"/>
      <c r="R278" s="13"/>
      <c r="S278" s="13"/>
      <c r="T278" s="21"/>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row>
    <row r="279" spans="1:62" ht="15.75">
      <c r="A279" s="92"/>
      <c r="B279" s="13"/>
      <c r="C279" s="13"/>
      <c r="D279" s="13"/>
      <c r="E279" s="13"/>
      <c r="F279" s="13"/>
      <c r="G279" s="13"/>
      <c r="H279" s="92"/>
      <c r="I279" s="13"/>
      <c r="J279" s="94"/>
      <c r="K279" s="13"/>
      <c r="L279" s="13"/>
      <c r="M279" s="13"/>
      <c r="N279" s="13"/>
      <c r="O279" s="13"/>
      <c r="P279" s="13"/>
      <c r="Q279" s="13"/>
      <c r="R279" s="13"/>
      <c r="S279" s="13"/>
      <c r="T279" s="21"/>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row>
    <row r="280" spans="1:62" ht="15.75">
      <c r="A280" s="92"/>
      <c r="B280" s="13"/>
      <c r="C280" s="13"/>
      <c r="D280" s="13"/>
      <c r="E280" s="13"/>
      <c r="F280" s="13"/>
      <c r="G280" s="13"/>
      <c r="H280" s="92"/>
      <c r="I280" s="13"/>
      <c r="J280" s="94"/>
      <c r="K280" s="13"/>
      <c r="L280" s="13"/>
      <c r="M280" s="13"/>
      <c r="N280" s="13"/>
      <c r="O280" s="13"/>
      <c r="P280" s="13"/>
      <c r="Q280" s="13"/>
      <c r="R280" s="13"/>
      <c r="S280" s="13"/>
      <c r="T280" s="21"/>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row>
    <row r="281" spans="1:62" ht="15.75">
      <c r="A281" s="92"/>
      <c r="B281" s="13"/>
      <c r="C281" s="13"/>
      <c r="D281" s="13"/>
      <c r="E281" s="13"/>
      <c r="F281" s="13"/>
      <c r="G281" s="13"/>
      <c r="H281" s="92"/>
      <c r="I281" s="13"/>
      <c r="J281" s="94"/>
      <c r="K281" s="13"/>
      <c r="L281" s="13"/>
      <c r="M281" s="13"/>
      <c r="N281" s="13"/>
      <c r="O281" s="13"/>
      <c r="P281" s="13"/>
      <c r="Q281" s="13"/>
      <c r="R281" s="13"/>
      <c r="S281" s="13"/>
      <c r="T281" s="21"/>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row>
    <row r="282" spans="1:62" ht="15.75">
      <c r="A282" s="92"/>
      <c r="B282" s="13"/>
      <c r="C282" s="13"/>
      <c r="D282" s="13"/>
      <c r="E282" s="13"/>
      <c r="F282" s="13"/>
      <c r="G282" s="13"/>
      <c r="H282" s="92"/>
      <c r="I282" s="13"/>
      <c r="J282" s="94"/>
      <c r="K282" s="13"/>
      <c r="L282" s="13"/>
      <c r="M282" s="13"/>
      <c r="N282" s="13"/>
      <c r="O282" s="13"/>
      <c r="P282" s="13"/>
      <c r="Q282" s="13"/>
      <c r="R282" s="13"/>
      <c r="S282" s="13"/>
      <c r="T282" s="21"/>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row>
    <row r="283" spans="1:62" ht="15.75">
      <c r="A283" s="92"/>
      <c r="B283" s="13"/>
      <c r="C283" s="13"/>
      <c r="D283" s="13"/>
      <c r="E283" s="13"/>
      <c r="F283" s="13"/>
      <c r="G283" s="13"/>
      <c r="H283" s="92"/>
      <c r="I283" s="13"/>
      <c r="J283" s="94"/>
      <c r="K283" s="13"/>
      <c r="L283" s="13"/>
      <c r="M283" s="13"/>
      <c r="N283" s="13"/>
      <c r="O283" s="13"/>
      <c r="P283" s="13"/>
      <c r="Q283" s="13"/>
      <c r="R283" s="13"/>
      <c r="S283" s="13"/>
      <c r="T283" s="21"/>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row>
    <row r="284" spans="1:62" ht="15.75">
      <c r="A284" s="92"/>
      <c r="B284" s="13"/>
      <c r="C284" s="13"/>
      <c r="D284" s="13"/>
      <c r="E284" s="13"/>
      <c r="F284" s="13"/>
      <c r="G284" s="13"/>
      <c r="H284" s="92"/>
      <c r="I284" s="13"/>
      <c r="J284" s="94"/>
      <c r="K284" s="13"/>
      <c r="L284" s="13"/>
      <c r="M284" s="13"/>
      <c r="N284" s="13"/>
      <c r="O284" s="13"/>
      <c r="P284" s="13"/>
      <c r="Q284" s="13"/>
      <c r="R284" s="13"/>
      <c r="S284" s="13"/>
      <c r="T284" s="21"/>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row>
    <row r="285" spans="1:62" ht="15.75">
      <c r="A285" s="92"/>
      <c r="B285" s="13"/>
      <c r="C285" s="13"/>
      <c r="D285" s="13"/>
      <c r="E285" s="13"/>
      <c r="F285" s="13"/>
      <c r="G285" s="13"/>
      <c r="H285" s="92"/>
      <c r="I285" s="13"/>
      <c r="J285" s="94"/>
      <c r="K285" s="13"/>
      <c r="L285" s="13"/>
      <c r="M285" s="13"/>
      <c r="N285" s="13"/>
      <c r="O285" s="13"/>
      <c r="P285" s="13"/>
      <c r="Q285" s="13"/>
      <c r="R285" s="13"/>
      <c r="S285" s="13"/>
      <c r="T285" s="21"/>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row>
    <row r="286" spans="1:62" ht="15.75">
      <c r="A286" s="92"/>
      <c r="B286" s="13"/>
      <c r="C286" s="13"/>
      <c r="D286" s="13"/>
      <c r="E286" s="13"/>
      <c r="F286" s="13"/>
      <c r="G286" s="13"/>
      <c r="H286" s="92"/>
      <c r="I286" s="13"/>
      <c r="J286" s="94"/>
      <c r="K286" s="13"/>
      <c r="L286" s="13"/>
      <c r="M286" s="13"/>
      <c r="N286" s="13"/>
      <c r="O286" s="13"/>
      <c r="P286" s="13"/>
      <c r="Q286" s="13"/>
      <c r="R286" s="13"/>
      <c r="S286" s="13"/>
      <c r="T286" s="21"/>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row>
    <row r="287" spans="1:62" ht="15.75">
      <c r="A287" s="92"/>
      <c r="B287" s="13"/>
      <c r="C287" s="13"/>
      <c r="D287" s="13"/>
      <c r="E287" s="13"/>
      <c r="F287" s="13"/>
      <c r="G287" s="13"/>
      <c r="H287" s="92"/>
      <c r="I287" s="13"/>
      <c r="J287" s="94"/>
      <c r="K287" s="13"/>
      <c r="L287" s="13"/>
      <c r="M287" s="13"/>
      <c r="N287" s="13"/>
      <c r="O287" s="13"/>
      <c r="P287" s="13"/>
      <c r="Q287" s="13"/>
      <c r="R287" s="13"/>
      <c r="S287" s="13"/>
      <c r="T287" s="21"/>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row>
    <row r="288" spans="1:62" ht="15.75">
      <c r="A288" s="92"/>
      <c r="B288" s="13"/>
      <c r="C288" s="13"/>
      <c r="D288" s="13"/>
      <c r="E288" s="13"/>
      <c r="F288" s="13"/>
      <c r="G288" s="13"/>
      <c r="H288" s="92"/>
      <c r="I288" s="13"/>
      <c r="J288" s="94"/>
      <c r="K288" s="13"/>
      <c r="L288" s="13"/>
      <c r="M288" s="13"/>
      <c r="N288" s="13"/>
      <c r="O288" s="13"/>
      <c r="P288" s="13"/>
      <c r="Q288" s="13"/>
      <c r="R288" s="13"/>
      <c r="S288" s="13"/>
      <c r="T288" s="21"/>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row>
    <row r="289" spans="1:62" ht="15.75">
      <c r="A289" s="92"/>
      <c r="B289" s="13"/>
      <c r="C289" s="13"/>
      <c r="D289" s="13"/>
      <c r="E289" s="13"/>
      <c r="F289" s="13"/>
      <c r="G289" s="13"/>
      <c r="H289" s="92"/>
      <c r="I289" s="13"/>
      <c r="J289" s="94"/>
      <c r="K289" s="13"/>
      <c r="L289" s="13"/>
      <c r="M289" s="13"/>
      <c r="N289" s="13"/>
      <c r="O289" s="13"/>
      <c r="P289" s="13"/>
      <c r="Q289" s="13"/>
      <c r="R289" s="13"/>
      <c r="S289" s="13"/>
      <c r="T289" s="21"/>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row>
    <row r="290" spans="1:62" ht="15.75">
      <c r="A290" s="92"/>
      <c r="B290" s="13"/>
      <c r="C290" s="13"/>
      <c r="D290" s="13"/>
      <c r="E290" s="13"/>
      <c r="F290" s="13"/>
      <c r="G290" s="13"/>
      <c r="H290" s="92"/>
      <c r="I290" s="13"/>
      <c r="J290" s="94"/>
      <c r="K290" s="13"/>
      <c r="L290" s="13"/>
      <c r="M290" s="13"/>
      <c r="N290" s="13"/>
      <c r="O290" s="13"/>
      <c r="P290" s="13"/>
      <c r="Q290" s="13"/>
      <c r="R290" s="13"/>
      <c r="S290" s="13"/>
      <c r="T290" s="21"/>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row>
    <row r="291" spans="1:62" ht="15.75">
      <c r="A291" s="92"/>
      <c r="B291" s="13"/>
      <c r="C291" s="13"/>
      <c r="D291" s="13"/>
      <c r="E291" s="13"/>
      <c r="F291" s="13"/>
      <c r="G291" s="13"/>
      <c r="H291" s="92"/>
      <c r="I291" s="13"/>
      <c r="J291" s="94"/>
      <c r="K291" s="13"/>
      <c r="L291" s="13"/>
      <c r="M291" s="13"/>
      <c r="N291" s="13"/>
      <c r="O291" s="13"/>
      <c r="P291" s="13"/>
      <c r="Q291" s="13"/>
      <c r="R291" s="13"/>
      <c r="S291" s="13"/>
      <c r="T291" s="21"/>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row>
    <row r="292" spans="1:62" ht="15.75">
      <c r="A292" s="92"/>
      <c r="B292" s="13"/>
      <c r="C292" s="13"/>
      <c r="D292" s="13"/>
      <c r="E292" s="13"/>
      <c r="F292" s="13"/>
      <c r="G292" s="13"/>
      <c r="H292" s="92"/>
      <c r="I292" s="13"/>
      <c r="J292" s="94"/>
      <c r="K292" s="13"/>
      <c r="L292" s="13"/>
      <c r="M292" s="13"/>
      <c r="N292" s="13"/>
      <c r="O292" s="13"/>
      <c r="P292" s="13"/>
      <c r="Q292" s="13"/>
      <c r="R292" s="13"/>
      <c r="S292" s="13"/>
      <c r="T292" s="21"/>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row>
    <row r="293" spans="1:62" ht="15.75">
      <c r="A293" s="92"/>
      <c r="B293" s="13"/>
      <c r="C293" s="13"/>
      <c r="D293" s="13"/>
      <c r="E293" s="13"/>
      <c r="F293" s="13"/>
      <c r="G293" s="13"/>
      <c r="H293" s="92"/>
      <c r="I293" s="13"/>
      <c r="J293" s="94"/>
      <c r="K293" s="13"/>
      <c r="L293" s="13"/>
      <c r="M293" s="13"/>
      <c r="N293" s="13"/>
      <c r="O293" s="13"/>
      <c r="P293" s="13"/>
      <c r="Q293" s="13"/>
      <c r="R293" s="13"/>
      <c r="S293" s="13"/>
      <c r="T293" s="21"/>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row>
    <row r="294" spans="1:62" ht="15.75">
      <c r="A294" s="92"/>
      <c r="B294" s="13"/>
      <c r="C294" s="13"/>
      <c r="D294" s="13"/>
      <c r="E294" s="13"/>
      <c r="F294" s="13"/>
      <c r="G294" s="13"/>
      <c r="H294" s="92"/>
      <c r="I294" s="13"/>
      <c r="J294" s="94"/>
      <c r="K294" s="13"/>
      <c r="L294" s="13"/>
      <c r="M294" s="13"/>
      <c r="N294" s="13"/>
      <c r="O294" s="13"/>
      <c r="P294" s="13"/>
      <c r="Q294" s="13"/>
      <c r="R294" s="13"/>
      <c r="S294" s="13"/>
      <c r="T294" s="21"/>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row>
    <row r="295" spans="1:62" ht="15.75">
      <c r="A295" s="92"/>
      <c r="B295" s="13"/>
      <c r="C295" s="13"/>
      <c r="D295" s="13"/>
      <c r="E295" s="13"/>
      <c r="F295" s="13"/>
      <c r="G295" s="13"/>
      <c r="H295" s="92"/>
      <c r="I295" s="13"/>
      <c r="J295" s="94"/>
      <c r="K295" s="13"/>
      <c r="L295" s="13"/>
      <c r="M295" s="13"/>
      <c r="N295" s="13"/>
      <c r="O295" s="13"/>
      <c r="P295" s="13"/>
      <c r="Q295" s="13"/>
      <c r="R295" s="13"/>
      <c r="S295" s="13"/>
      <c r="T295" s="21"/>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row>
    <row r="296" spans="1:62" ht="15.75">
      <c r="A296" s="92"/>
      <c r="B296" s="13"/>
      <c r="C296" s="13"/>
      <c r="D296" s="13"/>
      <c r="E296" s="13"/>
      <c r="F296" s="13"/>
      <c r="G296" s="13"/>
      <c r="H296" s="92"/>
      <c r="I296" s="13"/>
      <c r="J296" s="94"/>
      <c r="K296" s="13"/>
      <c r="L296" s="13"/>
      <c r="M296" s="13"/>
      <c r="N296" s="13"/>
      <c r="O296" s="13"/>
      <c r="P296" s="13"/>
      <c r="Q296" s="13"/>
      <c r="R296" s="13"/>
      <c r="S296" s="13"/>
      <c r="T296" s="21"/>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row>
    <row r="297" spans="1:62" ht="15.75">
      <c r="A297" s="92"/>
      <c r="B297" s="13"/>
      <c r="C297" s="13"/>
      <c r="D297" s="13"/>
      <c r="E297" s="13"/>
      <c r="F297" s="13"/>
      <c r="G297" s="13"/>
      <c r="H297" s="92"/>
      <c r="I297" s="13"/>
      <c r="J297" s="94"/>
      <c r="K297" s="13"/>
      <c r="L297" s="13"/>
      <c r="M297" s="13"/>
      <c r="N297" s="13"/>
      <c r="O297" s="13"/>
      <c r="P297" s="13"/>
      <c r="Q297" s="13"/>
      <c r="R297" s="13"/>
      <c r="S297" s="13"/>
      <c r="T297" s="21"/>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row>
    <row r="298" spans="1:62" ht="15.75">
      <c r="A298" s="92"/>
      <c r="B298" s="13"/>
      <c r="C298" s="13"/>
      <c r="D298" s="13"/>
      <c r="E298" s="13"/>
      <c r="F298" s="13"/>
      <c r="G298" s="13"/>
      <c r="H298" s="92"/>
      <c r="I298" s="13"/>
      <c r="J298" s="94"/>
      <c r="K298" s="13"/>
      <c r="L298" s="13"/>
      <c r="M298" s="13"/>
      <c r="N298" s="13"/>
      <c r="O298" s="13"/>
      <c r="P298" s="13"/>
      <c r="Q298" s="13"/>
      <c r="R298" s="13"/>
      <c r="S298" s="13"/>
      <c r="T298" s="21"/>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row>
    <row r="299" spans="1:62" ht="15.75">
      <c r="A299" s="92"/>
      <c r="B299" s="13"/>
      <c r="C299" s="13"/>
      <c r="D299" s="13"/>
      <c r="E299" s="13"/>
      <c r="F299" s="13"/>
      <c r="G299" s="13"/>
      <c r="H299" s="92"/>
      <c r="I299" s="13"/>
      <c r="J299" s="94"/>
      <c r="K299" s="13"/>
      <c r="L299" s="13"/>
      <c r="M299" s="13"/>
      <c r="N299" s="13"/>
      <c r="O299" s="13"/>
      <c r="P299" s="13"/>
      <c r="Q299" s="13"/>
      <c r="R299" s="13"/>
      <c r="S299" s="13"/>
      <c r="T299" s="21"/>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row>
    <row r="300" spans="1:62" ht="15.75">
      <c r="A300" s="92"/>
      <c r="B300" s="13"/>
      <c r="C300" s="13"/>
      <c r="D300" s="13"/>
      <c r="E300" s="13"/>
      <c r="F300" s="13"/>
      <c r="G300" s="13"/>
      <c r="H300" s="92"/>
      <c r="I300" s="13"/>
      <c r="J300" s="94"/>
      <c r="K300" s="13"/>
      <c r="L300" s="13"/>
      <c r="M300" s="13"/>
      <c r="N300" s="13"/>
      <c r="O300" s="13"/>
      <c r="P300" s="13"/>
      <c r="Q300" s="13"/>
      <c r="R300" s="13"/>
      <c r="S300" s="13"/>
      <c r="T300" s="21"/>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row>
    <row r="301" spans="1:62" ht="15.75">
      <c r="A301" s="92"/>
      <c r="B301" s="13"/>
      <c r="C301" s="13"/>
      <c r="D301" s="13"/>
      <c r="E301" s="13"/>
      <c r="F301" s="13"/>
      <c r="G301" s="13"/>
      <c r="H301" s="92"/>
      <c r="I301" s="13"/>
      <c r="J301" s="94"/>
      <c r="K301" s="13"/>
      <c r="L301" s="13"/>
      <c r="M301" s="13"/>
      <c r="N301" s="13"/>
      <c r="O301" s="13"/>
      <c r="P301" s="13"/>
      <c r="Q301" s="13"/>
      <c r="R301" s="13"/>
      <c r="S301" s="13"/>
      <c r="T301" s="21"/>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row>
    <row r="302" spans="1:62" ht="15.75">
      <c r="A302" s="92"/>
      <c r="B302" s="13"/>
      <c r="C302" s="13"/>
      <c r="D302" s="13"/>
      <c r="E302" s="13"/>
      <c r="F302" s="13"/>
      <c r="G302" s="13"/>
      <c r="H302" s="92"/>
      <c r="I302" s="13"/>
      <c r="J302" s="94"/>
      <c r="K302" s="13"/>
      <c r="L302" s="13"/>
      <c r="M302" s="13"/>
      <c r="N302" s="13"/>
      <c r="O302" s="13"/>
      <c r="P302" s="13"/>
      <c r="Q302" s="13"/>
      <c r="R302" s="13"/>
      <c r="S302" s="13"/>
      <c r="T302" s="21"/>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row>
    <row r="303" spans="1:62" ht="15.75">
      <c r="A303" s="92"/>
      <c r="B303" s="13"/>
      <c r="C303" s="13"/>
      <c r="D303" s="13"/>
      <c r="E303" s="13"/>
      <c r="F303" s="13"/>
      <c r="G303" s="13"/>
      <c r="H303" s="92"/>
      <c r="I303" s="13"/>
      <c r="J303" s="94"/>
      <c r="K303" s="13"/>
      <c r="L303" s="13"/>
      <c r="M303" s="13"/>
      <c r="N303" s="13"/>
      <c r="O303" s="13"/>
      <c r="P303" s="13"/>
      <c r="Q303" s="13"/>
      <c r="R303" s="13"/>
      <c r="S303" s="13"/>
      <c r="T303" s="21"/>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row>
    <row r="304" spans="1:62" ht="15.75">
      <c r="A304" s="92"/>
      <c r="B304" s="13"/>
      <c r="C304" s="13"/>
      <c r="D304" s="13"/>
      <c r="E304" s="13"/>
      <c r="F304" s="13"/>
      <c r="G304" s="13"/>
      <c r="H304" s="92"/>
      <c r="I304" s="13"/>
      <c r="J304" s="94"/>
      <c r="K304" s="13"/>
      <c r="L304" s="13"/>
      <c r="M304" s="13"/>
      <c r="N304" s="13"/>
      <c r="O304" s="13"/>
      <c r="P304" s="13"/>
      <c r="Q304" s="13"/>
      <c r="R304" s="13"/>
      <c r="S304" s="13"/>
      <c r="T304" s="21"/>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row>
    <row r="305" spans="1:62" ht="15.75">
      <c r="A305" s="92"/>
      <c r="B305" s="13"/>
      <c r="C305" s="13"/>
      <c r="D305" s="13"/>
      <c r="E305" s="13"/>
      <c r="F305" s="13"/>
      <c r="G305" s="13"/>
      <c r="H305" s="92"/>
      <c r="I305" s="13"/>
      <c r="J305" s="94"/>
      <c r="K305" s="13"/>
      <c r="L305" s="13"/>
      <c r="M305" s="13"/>
      <c r="N305" s="13"/>
      <c r="O305" s="13"/>
      <c r="P305" s="13"/>
      <c r="Q305" s="13"/>
      <c r="R305" s="13"/>
      <c r="S305" s="13"/>
      <c r="T305" s="21"/>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row>
    <row r="306" spans="1:62" ht="15.75">
      <c r="A306" s="92"/>
      <c r="B306" s="13"/>
      <c r="C306" s="13"/>
      <c r="D306" s="13"/>
      <c r="E306" s="13"/>
      <c r="F306" s="13"/>
      <c r="G306" s="13"/>
      <c r="H306" s="92"/>
      <c r="I306" s="13"/>
      <c r="J306" s="94"/>
      <c r="K306" s="13"/>
      <c r="L306" s="13"/>
      <c r="M306" s="13"/>
      <c r="N306" s="13"/>
      <c r="O306" s="13"/>
      <c r="P306" s="13"/>
      <c r="Q306" s="13"/>
      <c r="R306" s="13"/>
      <c r="S306" s="13"/>
      <c r="T306" s="21"/>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row>
    <row r="307" spans="1:62" ht="15.75">
      <c r="A307" s="92"/>
      <c r="B307" s="13"/>
      <c r="C307" s="13"/>
      <c r="D307" s="13"/>
      <c r="E307" s="13"/>
      <c r="F307" s="13"/>
      <c r="G307" s="13"/>
      <c r="H307" s="92"/>
      <c r="I307" s="13"/>
      <c r="J307" s="94"/>
      <c r="K307" s="13"/>
      <c r="L307" s="13"/>
      <c r="M307" s="13"/>
      <c r="N307" s="13"/>
      <c r="O307" s="13"/>
      <c r="P307" s="13"/>
      <c r="Q307" s="13"/>
      <c r="R307" s="13"/>
      <c r="S307" s="13"/>
      <c r="T307" s="21"/>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row>
    <row r="308" spans="1:62" ht="15.75">
      <c r="A308" s="92"/>
      <c r="B308" s="13"/>
      <c r="C308" s="13"/>
      <c r="D308" s="13"/>
      <c r="E308" s="13"/>
      <c r="F308" s="13"/>
      <c r="G308" s="13"/>
      <c r="H308" s="92"/>
      <c r="I308" s="13"/>
      <c r="J308" s="94"/>
      <c r="K308" s="13"/>
      <c r="L308" s="13"/>
      <c r="M308" s="13"/>
      <c r="N308" s="13"/>
      <c r="O308" s="13"/>
      <c r="P308" s="13"/>
      <c r="Q308" s="13"/>
      <c r="R308" s="13"/>
      <c r="S308" s="13"/>
      <c r="T308" s="21"/>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row>
    <row r="309" spans="1:62" ht="15.75">
      <c r="A309" s="92"/>
      <c r="B309" s="13"/>
      <c r="C309" s="13"/>
      <c r="D309" s="13"/>
      <c r="E309" s="13"/>
      <c r="F309" s="13"/>
      <c r="G309" s="13"/>
      <c r="H309" s="92"/>
      <c r="I309" s="13"/>
      <c r="J309" s="94"/>
      <c r="K309" s="13"/>
      <c r="L309" s="13"/>
      <c r="M309" s="13"/>
      <c r="N309" s="13"/>
      <c r="O309" s="13"/>
      <c r="P309" s="13"/>
      <c r="Q309" s="13"/>
      <c r="R309" s="13"/>
      <c r="S309" s="13"/>
      <c r="T309" s="21"/>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row>
    <row r="310" spans="1:62" ht="15.75">
      <c r="A310" s="92"/>
      <c r="B310" s="13"/>
      <c r="C310" s="13"/>
      <c r="D310" s="13"/>
      <c r="E310" s="13"/>
      <c r="F310" s="13"/>
      <c r="G310" s="13"/>
      <c r="H310" s="92"/>
      <c r="I310" s="13"/>
      <c r="J310" s="94"/>
      <c r="K310" s="13"/>
      <c r="L310" s="13"/>
      <c r="M310" s="13"/>
      <c r="N310" s="13"/>
      <c r="O310" s="13"/>
      <c r="P310" s="13"/>
      <c r="Q310" s="13"/>
      <c r="R310" s="13"/>
      <c r="S310" s="13"/>
      <c r="T310" s="21"/>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row>
    <row r="311" spans="1:62" ht="15.75">
      <c r="A311" s="92"/>
      <c r="B311" s="13"/>
      <c r="C311" s="13"/>
      <c r="D311" s="13"/>
      <c r="E311" s="13"/>
      <c r="F311" s="13"/>
      <c r="G311" s="13"/>
      <c r="H311" s="92"/>
      <c r="I311" s="13"/>
      <c r="J311" s="94"/>
      <c r="K311" s="13"/>
      <c r="L311" s="13"/>
      <c r="M311" s="13"/>
      <c r="N311" s="13"/>
      <c r="O311" s="13"/>
      <c r="P311" s="13"/>
      <c r="Q311" s="13"/>
      <c r="R311" s="13"/>
      <c r="S311" s="13"/>
      <c r="T311" s="21"/>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row>
    <row r="312" spans="1:62" ht="15.75">
      <c r="A312" s="92"/>
      <c r="B312" s="13"/>
      <c r="C312" s="13"/>
      <c r="D312" s="13"/>
      <c r="E312" s="13"/>
      <c r="F312" s="13"/>
      <c r="G312" s="13"/>
      <c r="H312" s="92"/>
      <c r="I312" s="13"/>
      <c r="J312" s="94"/>
      <c r="K312" s="13"/>
      <c r="L312" s="13"/>
      <c r="M312" s="13"/>
      <c r="N312" s="13"/>
      <c r="O312" s="13"/>
      <c r="P312" s="13"/>
      <c r="Q312" s="13"/>
      <c r="R312" s="13"/>
      <c r="S312" s="13"/>
      <c r="T312" s="21"/>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row>
    <row r="313" spans="1:62" ht="15.75">
      <c r="A313" s="92"/>
      <c r="B313" s="13"/>
      <c r="C313" s="13"/>
      <c r="D313" s="13"/>
      <c r="E313" s="13"/>
      <c r="F313" s="13"/>
      <c r="G313" s="13"/>
      <c r="H313" s="92"/>
      <c r="I313" s="13"/>
      <c r="J313" s="94"/>
      <c r="K313" s="13"/>
      <c r="L313" s="13"/>
      <c r="M313" s="13"/>
      <c r="N313" s="13"/>
      <c r="O313" s="13"/>
      <c r="P313" s="13"/>
      <c r="Q313" s="13"/>
      <c r="R313" s="13"/>
      <c r="S313" s="13"/>
      <c r="T313" s="21"/>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row>
    <row r="314" spans="1:62" ht="15.75">
      <c r="A314" s="92"/>
      <c r="B314" s="13"/>
      <c r="C314" s="13"/>
      <c r="D314" s="13"/>
      <c r="E314" s="13"/>
      <c r="F314" s="13"/>
      <c r="G314" s="13"/>
      <c r="H314" s="92"/>
      <c r="I314" s="13"/>
      <c r="J314" s="94"/>
      <c r="K314" s="13"/>
      <c r="L314" s="13"/>
      <c r="M314" s="13"/>
      <c r="N314" s="13"/>
      <c r="O314" s="13"/>
      <c r="P314" s="13"/>
      <c r="Q314" s="13"/>
      <c r="R314" s="13"/>
      <c r="S314" s="13"/>
      <c r="T314" s="21"/>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row>
    <row r="315" spans="1:62" ht="15.75">
      <c r="A315" s="92"/>
      <c r="B315" s="13"/>
      <c r="C315" s="13"/>
      <c r="D315" s="13"/>
      <c r="E315" s="13"/>
      <c r="F315" s="13"/>
      <c r="G315" s="13"/>
      <c r="H315" s="92"/>
      <c r="I315" s="13"/>
      <c r="J315" s="94"/>
      <c r="K315" s="13"/>
      <c r="L315" s="13"/>
      <c r="M315" s="13"/>
      <c r="N315" s="13"/>
      <c r="O315" s="13"/>
      <c r="P315" s="13"/>
      <c r="Q315" s="13"/>
      <c r="R315" s="13"/>
      <c r="S315" s="13"/>
      <c r="T315" s="21"/>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row>
    <row r="316" spans="1:62" ht="15.75">
      <c r="A316" s="92"/>
      <c r="B316" s="13"/>
      <c r="C316" s="13"/>
      <c r="D316" s="13"/>
      <c r="E316" s="13"/>
      <c r="F316" s="13"/>
      <c r="G316" s="13"/>
      <c r="H316" s="92"/>
      <c r="I316" s="13"/>
      <c r="J316" s="94"/>
      <c r="K316" s="13"/>
      <c r="L316" s="13"/>
      <c r="M316" s="13"/>
      <c r="N316" s="13"/>
      <c r="O316" s="13"/>
      <c r="P316" s="13"/>
      <c r="Q316" s="13"/>
      <c r="R316" s="13"/>
      <c r="S316" s="13"/>
      <c r="T316" s="21"/>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row>
    <row r="317" spans="1:62" ht="15.75">
      <c r="A317" s="92"/>
      <c r="B317" s="13"/>
      <c r="C317" s="13"/>
      <c r="D317" s="13"/>
      <c r="E317" s="13"/>
      <c r="F317" s="13"/>
      <c r="G317" s="13"/>
      <c r="H317" s="92"/>
      <c r="I317" s="13"/>
      <c r="J317" s="94"/>
      <c r="K317" s="13"/>
      <c r="L317" s="13"/>
      <c r="M317" s="13"/>
      <c r="N317" s="13"/>
      <c r="O317" s="13"/>
      <c r="P317" s="13"/>
      <c r="Q317" s="13"/>
      <c r="R317" s="13"/>
      <c r="S317" s="13"/>
      <c r="T317" s="21"/>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row>
    <row r="318" spans="1:62" ht="15.75">
      <c r="A318" s="92"/>
      <c r="B318" s="13"/>
      <c r="C318" s="13"/>
      <c r="D318" s="13"/>
      <c r="E318" s="13"/>
      <c r="F318" s="13"/>
      <c r="G318" s="13"/>
      <c r="H318" s="92"/>
      <c r="I318" s="13"/>
      <c r="J318" s="94"/>
      <c r="K318" s="13"/>
      <c r="L318" s="13"/>
      <c r="M318" s="13"/>
      <c r="N318" s="13"/>
      <c r="O318" s="13"/>
      <c r="P318" s="13"/>
      <c r="Q318" s="13"/>
      <c r="R318" s="13"/>
      <c r="S318" s="13"/>
      <c r="T318" s="21"/>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row>
    <row r="319" spans="1:62" ht="15.75">
      <c r="A319" s="92"/>
      <c r="B319" s="13"/>
      <c r="C319" s="13"/>
      <c r="D319" s="13"/>
      <c r="E319" s="13"/>
      <c r="F319" s="13"/>
      <c r="G319" s="13"/>
      <c r="H319" s="92"/>
      <c r="I319" s="13"/>
      <c r="J319" s="94"/>
      <c r="K319" s="13"/>
      <c r="L319" s="13"/>
      <c r="M319" s="13"/>
      <c r="N319" s="13"/>
      <c r="O319" s="13"/>
      <c r="P319" s="13"/>
      <c r="Q319" s="13"/>
      <c r="R319" s="13"/>
      <c r="S319" s="13"/>
      <c r="T319" s="21"/>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row>
    <row r="320" spans="1:62" ht="15.75">
      <c r="A320" s="92"/>
      <c r="B320" s="13"/>
      <c r="C320" s="13"/>
      <c r="D320" s="13"/>
      <c r="E320" s="13"/>
      <c r="F320" s="13"/>
      <c r="G320" s="13"/>
      <c r="H320" s="92"/>
      <c r="I320" s="13"/>
      <c r="J320" s="94"/>
      <c r="K320" s="13"/>
      <c r="L320" s="13"/>
      <c r="M320" s="13"/>
      <c r="N320" s="13"/>
      <c r="O320" s="13"/>
      <c r="P320" s="13"/>
      <c r="Q320" s="13"/>
      <c r="R320" s="13"/>
      <c r="S320" s="13"/>
      <c r="T320" s="21"/>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row>
    <row r="321" spans="1:62" ht="15.75">
      <c r="A321" s="92"/>
      <c r="B321" s="13"/>
      <c r="C321" s="13"/>
      <c r="D321" s="13"/>
      <c r="E321" s="13"/>
      <c r="F321" s="13"/>
      <c r="G321" s="13"/>
      <c r="H321" s="92"/>
      <c r="I321" s="13"/>
      <c r="J321" s="94"/>
      <c r="K321" s="13"/>
      <c r="L321" s="13"/>
      <c r="M321" s="13"/>
      <c r="N321" s="13"/>
      <c r="O321" s="13"/>
      <c r="P321" s="13"/>
      <c r="Q321" s="13"/>
      <c r="R321" s="13"/>
      <c r="S321" s="13"/>
      <c r="T321" s="21"/>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row>
    <row r="322" spans="1:62" ht="15.75">
      <c r="A322" s="92"/>
      <c r="B322" s="13"/>
      <c r="C322" s="13"/>
      <c r="D322" s="13"/>
      <c r="E322" s="13"/>
      <c r="F322" s="13"/>
      <c r="G322" s="13"/>
      <c r="H322" s="92"/>
      <c r="I322" s="13"/>
      <c r="J322" s="94"/>
      <c r="K322" s="13"/>
      <c r="L322" s="13"/>
      <c r="M322" s="13"/>
      <c r="N322" s="13"/>
      <c r="O322" s="13"/>
      <c r="P322" s="13"/>
      <c r="Q322" s="13"/>
      <c r="R322" s="13"/>
      <c r="S322" s="13"/>
      <c r="T322" s="21"/>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row>
    <row r="323" spans="1:62" ht="15.75">
      <c r="A323" s="92"/>
      <c r="B323" s="13"/>
      <c r="C323" s="13"/>
      <c r="D323" s="13"/>
      <c r="E323" s="13"/>
      <c r="F323" s="13"/>
      <c r="G323" s="13"/>
      <c r="H323" s="92"/>
      <c r="I323" s="13"/>
      <c r="J323" s="94"/>
      <c r="K323" s="13"/>
      <c r="L323" s="13"/>
      <c r="M323" s="13"/>
      <c r="N323" s="13"/>
      <c r="O323" s="13"/>
      <c r="P323" s="13"/>
      <c r="Q323" s="13"/>
      <c r="R323" s="13"/>
      <c r="S323" s="13"/>
      <c r="T323" s="21"/>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row>
    <row r="324" spans="1:62" ht="15.75">
      <c r="A324" s="92"/>
      <c r="B324" s="13"/>
      <c r="C324" s="13"/>
      <c r="D324" s="13"/>
      <c r="E324" s="13"/>
      <c r="F324" s="13"/>
      <c r="G324" s="13"/>
      <c r="H324" s="92"/>
      <c r="I324" s="13"/>
      <c r="J324" s="94"/>
      <c r="K324" s="13"/>
      <c r="L324" s="13"/>
      <c r="M324" s="13"/>
      <c r="N324" s="13"/>
      <c r="O324" s="13"/>
      <c r="P324" s="13"/>
      <c r="Q324" s="13"/>
      <c r="R324" s="13"/>
      <c r="S324" s="13"/>
      <c r="T324" s="21"/>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row>
    <row r="325" spans="1:62" ht="15.75">
      <c r="A325" s="92"/>
      <c r="B325" s="13"/>
      <c r="C325" s="13"/>
      <c r="D325" s="13"/>
      <c r="E325" s="13"/>
      <c r="F325" s="13"/>
      <c r="G325" s="13"/>
      <c r="H325" s="92"/>
      <c r="I325" s="13"/>
      <c r="J325" s="94"/>
      <c r="K325" s="13"/>
      <c r="L325" s="13"/>
      <c r="M325" s="13"/>
      <c r="N325" s="13"/>
      <c r="O325" s="13"/>
      <c r="P325" s="13"/>
      <c r="Q325" s="13"/>
      <c r="R325" s="13"/>
      <c r="S325" s="13"/>
      <c r="T325" s="21"/>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row>
    <row r="326" spans="1:62" ht="15.75">
      <c r="A326" s="92"/>
      <c r="B326" s="13"/>
      <c r="C326" s="13"/>
      <c r="D326" s="13"/>
      <c r="E326" s="13"/>
      <c r="F326" s="13"/>
      <c r="G326" s="13"/>
      <c r="H326" s="92"/>
      <c r="I326" s="13"/>
      <c r="J326" s="94"/>
      <c r="K326" s="13"/>
      <c r="L326" s="13"/>
      <c r="M326" s="13"/>
      <c r="N326" s="13"/>
      <c r="O326" s="13"/>
      <c r="P326" s="13"/>
      <c r="Q326" s="13"/>
      <c r="R326" s="13"/>
      <c r="S326" s="13"/>
      <c r="T326" s="21"/>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row>
    <row r="327" spans="1:62" ht="15.75">
      <c r="A327" s="92"/>
      <c r="B327" s="13"/>
      <c r="C327" s="13"/>
      <c r="D327" s="13"/>
      <c r="E327" s="13"/>
      <c r="F327" s="13"/>
      <c r="G327" s="13"/>
      <c r="H327" s="92"/>
      <c r="I327" s="13"/>
      <c r="J327" s="94"/>
      <c r="K327" s="13"/>
      <c r="L327" s="13"/>
      <c r="M327" s="13"/>
      <c r="N327" s="13"/>
      <c r="O327" s="13"/>
      <c r="P327" s="13"/>
      <c r="Q327" s="13"/>
      <c r="R327" s="13"/>
      <c r="S327" s="13"/>
      <c r="T327" s="21"/>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row>
    <row r="328" spans="1:62" ht="15.75">
      <c r="A328" s="92"/>
      <c r="B328" s="13"/>
      <c r="C328" s="13"/>
      <c r="D328" s="13"/>
      <c r="E328" s="13"/>
      <c r="F328" s="13"/>
      <c r="G328" s="13"/>
      <c r="H328" s="92"/>
      <c r="I328" s="13"/>
      <c r="J328" s="94"/>
      <c r="K328" s="13"/>
      <c r="L328" s="13"/>
      <c r="M328" s="13"/>
      <c r="N328" s="13"/>
      <c r="O328" s="13"/>
      <c r="P328" s="13"/>
      <c r="Q328" s="13"/>
      <c r="R328" s="13"/>
      <c r="S328" s="13"/>
      <c r="T328" s="21"/>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row>
    <row r="329" spans="1:62" ht="15.75">
      <c r="A329" s="92"/>
      <c r="B329" s="13"/>
      <c r="C329" s="13"/>
      <c r="D329" s="13"/>
      <c r="E329" s="13"/>
      <c r="F329" s="13"/>
      <c r="G329" s="13"/>
      <c r="H329" s="92"/>
      <c r="I329" s="13"/>
      <c r="J329" s="94"/>
      <c r="K329" s="13"/>
      <c r="L329" s="13"/>
      <c r="M329" s="13"/>
      <c r="N329" s="13"/>
      <c r="O329" s="13"/>
      <c r="P329" s="13"/>
      <c r="Q329" s="13"/>
      <c r="R329" s="13"/>
      <c r="S329" s="13"/>
      <c r="T329" s="21"/>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row>
    <row r="330" spans="1:62" ht="15.75">
      <c r="A330" s="92"/>
      <c r="B330" s="13"/>
      <c r="C330" s="13"/>
      <c r="D330" s="13"/>
      <c r="E330" s="13"/>
      <c r="F330" s="13"/>
      <c r="G330" s="13"/>
      <c r="H330" s="92"/>
      <c r="I330" s="13"/>
      <c r="J330" s="94"/>
      <c r="K330" s="13"/>
      <c r="L330" s="13"/>
      <c r="M330" s="13"/>
      <c r="N330" s="13"/>
      <c r="O330" s="13"/>
      <c r="P330" s="13"/>
      <c r="Q330" s="13"/>
      <c r="R330" s="13"/>
      <c r="S330" s="13"/>
      <c r="T330" s="21"/>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row>
    <row r="331" spans="1:62" ht="15.75">
      <c r="A331" s="92"/>
      <c r="B331" s="13"/>
      <c r="C331" s="13"/>
      <c r="D331" s="13"/>
      <c r="E331" s="13"/>
      <c r="F331" s="13"/>
      <c r="G331" s="13"/>
      <c r="H331" s="92"/>
      <c r="I331" s="13"/>
      <c r="J331" s="94"/>
      <c r="K331" s="13"/>
      <c r="L331" s="13"/>
      <c r="M331" s="13"/>
      <c r="N331" s="13"/>
      <c r="O331" s="13"/>
      <c r="P331" s="13"/>
      <c r="Q331" s="13"/>
      <c r="R331" s="13"/>
      <c r="S331" s="13"/>
      <c r="T331" s="21"/>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row>
    <row r="332" spans="1:62" ht="15.75">
      <c r="A332" s="92"/>
      <c r="B332" s="13"/>
      <c r="C332" s="13"/>
      <c r="D332" s="13"/>
      <c r="E332" s="13"/>
      <c r="F332" s="13"/>
      <c r="G332" s="13"/>
      <c r="H332" s="92"/>
      <c r="I332" s="13"/>
      <c r="J332" s="94"/>
      <c r="K332" s="13"/>
      <c r="L332" s="13"/>
      <c r="M332" s="13"/>
      <c r="N332" s="13"/>
      <c r="O332" s="13"/>
      <c r="P332" s="13"/>
      <c r="Q332" s="13"/>
      <c r="R332" s="13"/>
      <c r="S332" s="13"/>
      <c r="T332" s="21"/>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row>
    <row r="333" spans="1:62" ht="15.75">
      <c r="A333" s="92"/>
      <c r="B333" s="13"/>
      <c r="C333" s="13"/>
      <c r="D333" s="13"/>
      <c r="E333" s="13"/>
      <c r="F333" s="13"/>
      <c r="G333" s="13"/>
      <c r="H333" s="92"/>
      <c r="I333" s="13"/>
      <c r="J333" s="94"/>
      <c r="K333" s="13"/>
      <c r="L333" s="13"/>
      <c r="M333" s="13"/>
      <c r="N333" s="13"/>
      <c r="O333" s="13"/>
      <c r="P333" s="13"/>
      <c r="Q333" s="13"/>
      <c r="R333" s="13"/>
      <c r="S333" s="13"/>
      <c r="T333" s="21"/>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row>
    <row r="334" spans="1:62" ht="15.75">
      <c r="A334" s="92"/>
      <c r="B334" s="13"/>
      <c r="C334" s="13"/>
      <c r="D334" s="13"/>
      <c r="E334" s="13"/>
      <c r="F334" s="13"/>
      <c r="G334" s="13"/>
      <c r="H334" s="92"/>
      <c r="I334" s="13"/>
      <c r="J334" s="94"/>
      <c r="K334" s="13"/>
      <c r="L334" s="13"/>
      <c r="M334" s="13"/>
      <c r="N334" s="13"/>
      <c r="O334" s="13"/>
      <c r="P334" s="13"/>
      <c r="Q334" s="13"/>
      <c r="R334" s="13"/>
      <c r="S334" s="13"/>
      <c r="T334" s="21"/>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row>
    <row r="335" spans="1:62" ht="15.75">
      <c r="A335" s="92"/>
      <c r="B335" s="13"/>
      <c r="C335" s="13"/>
      <c r="D335" s="13"/>
      <c r="E335" s="13"/>
      <c r="F335" s="13"/>
      <c r="G335" s="13"/>
      <c r="H335" s="92"/>
      <c r="I335" s="13"/>
      <c r="J335" s="94"/>
      <c r="K335" s="13"/>
      <c r="L335" s="13"/>
      <c r="M335" s="13"/>
      <c r="N335" s="13"/>
      <c r="O335" s="13"/>
      <c r="P335" s="13"/>
      <c r="Q335" s="13"/>
      <c r="R335" s="13"/>
      <c r="S335" s="13"/>
      <c r="T335" s="21"/>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row>
    <row r="336" spans="1:62" ht="15.75">
      <c r="A336" s="92"/>
      <c r="B336" s="13"/>
      <c r="C336" s="13"/>
      <c r="D336" s="13"/>
      <c r="E336" s="13"/>
      <c r="F336" s="13"/>
      <c r="G336" s="13"/>
      <c r="H336" s="92"/>
      <c r="I336" s="13"/>
      <c r="J336" s="94"/>
      <c r="K336" s="13"/>
      <c r="L336" s="13"/>
      <c r="M336" s="13"/>
      <c r="N336" s="13"/>
      <c r="O336" s="13"/>
      <c r="P336" s="13"/>
      <c r="Q336" s="13"/>
      <c r="R336" s="13"/>
      <c r="S336" s="13"/>
      <c r="T336" s="21"/>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row>
    <row r="337" spans="1:62" ht="15.75">
      <c r="A337" s="92"/>
      <c r="B337" s="13"/>
      <c r="C337" s="13"/>
      <c r="D337" s="13"/>
      <c r="E337" s="13"/>
      <c r="F337" s="13"/>
      <c r="G337" s="13"/>
      <c r="H337" s="92"/>
      <c r="I337" s="13"/>
      <c r="J337" s="94"/>
      <c r="K337" s="13"/>
      <c r="L337" s="13"/>
      <c r="M337" s="13"/>
      <c r="N337" s="13"/>
      <c r="O337" s="13"/>
      <c r="P337" s="13"/>
      <c r="Q337" s="13"/>
      <c r="R337" s="13"/>
      <c r="S337" s="13"/>
      <c r="T337" s="21"/>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row>
    <row r="338" spans="1:62" ht="15.75">
      <c r="A338" s="92"/>
      <c r="B338" s="13"/>
      <c r="C338" s="13"/>
      <c r="D338" s="13"/>
      <c r="E338" s="13"/>
      <c r="F338" s="13"/>
      <c r="G338" s="13"/>
      <c r="H338" s="92"/>
      <c r="I338" s="13"/>
      <c r="J338" s="94"/>
      <c r="K338" s="13"/>
      <c r="L338" s="13"/>
      <c r="M338" s="13"/>
      <c r="N338" s="13"/>
      <c r="O338" s="13"/>
      <c r="P338" s="13"/>
      <c r="Q338" s="13"/>
      <c r="R338" s="13"/>
      <c r="S338" s="13"/>
      <c r="T338" s="21"/>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row>
    <row r="339" spans="1:62" ht="15.75">
      <c r="A339" s="92"/>
      <c r="B339" s="13"/>
      <c r="C339" s="13"/>
      <c r="D339" s="13"/>
      <c r="E339" s="13"/>
      <c r="F339" s="13"/>
      <c r="G339" s="13"/>
      <c r="H339" s="92"/>
      <c r="I339" s="13"/>
      <c r="J339" s="94"/>
      <c r="K339" s="13"/>
      <c r="L339" s="13"/>
      <c r="M339" s="13"/>
      <c r="N339" s="13"/>
      <c r="O339" s="13"/>
      <c r="P339" s="13"/>
      <c r="Q339" s="13"/>
      <c r="R339" s="13"/>
      <c r="S339" s="13"/>
      <c r="T339" s="21"/>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row>
    <row r="340" spans="1:62" ht="15.75">
      <c r="A340" s="92"/>
      <c r="B340" s="13"/>
      <c r="C340" s="13"/>
      <c r="D340" s="13"/>
      <c r="E340" s="13"/>
      <c r="F340" s="13"/>
      <c r="G340" s="13"/>
      <c r="H340" s="92"/>
      <c r="I340" s="13"/>
      <c r="J340" s="94"/>
      <c r="K340" s="13"/>
      <c r="L340" s="13"/>
      <c r="M340" s="13"/>
      <c r="N340" s="13"/>
      <c r="O340" s="13"/>
      <c r="P340" s="13"/>
      <c r="Q340" s="13"/>
      <c r="R340" s="13"/>
      <c r="S340" s="13"/>
      <c r="T340" s="21"/>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row>
    <row r="341" spans="1:62" ht="15.75">
      <c r="A341" s="92"/>
      <c r="B341" s="13"/>
      <c r="C341" s="13"/>
      <c r="D341" s="13"/>
      <c r="E341" s="13"/>
      <c r="F341" s="13"/>
      <c r="G341" s="13"/>
      <c r="H341" s="92"/>
      <c r="I341" s="13"/>
      <c r="J341" s="94"/>
      <c r="K341" s="13"/>
      <c r="L341" s="13"/>
      <c r="M341" s="13"/>
      <c r="N341" s="13"/>
      <c r="O341" s="13"/>
      <c r="P341" s="13"/>
      <c r="Q341" s="13"/>
      <c r="R341" s="13"/>
      <c r="S341" s="13"/>
      <c r="T341" s="21"/>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row>
    <row r="342" spans="1:62" ht="15.75">
      <c r="A342" s="92"/>
      <c r="B342" s="13"/>
      <c r="C342" s="13"/>
      <c r="D342" s="13"/>
      <c r="E342" s="13"/>
      <c r="F342" s="13"/>
      <c r="G342" s="13"/>
      <c r="H342" s="92"/>
      <c r="I342" s="13"/>
      <c r="J342" s="94"/>
      <c r="K342" s="13"/>
      <c r="L342" s="13"/>
      <c r="M342" s="13"/>
      <c r="N342" s="13"/>
      <c r="O342" s="13"/>
      <c r="P342" s="13"/>
      <c r="Q342" s="13"/>
      <c r="R342" s="13"/>
      <c r="S342" s="13"/>
      <c r="T342" s="21"/>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row>
    <row r="343" spans="1:62" ht="15.75">
      <c r="A343" s="92"/>
      <c r="B343" s="13"/>
      <c r="C343" s="13"/>
      <c r="D343" s="13"/>
      <c r="E343" s="13"/>
      <c r="F343" s="13"/>
      <c r="G343" s="13"/>
      <c r="H343" s="92"/>
      <c r="I343" s="13"/>
      <c r="J343" s="94"/>
      <c r="K343" s="13"/>
      <c r="L343" s="13"/>
      <c r="M343" s="13"/>
      <c r="N343" s="13"/>
      <c r="O343" s="13"/>
      <c r="P343" s="13"/>
      <c r="Q343" s="13"/>
      <c r="R343" s="13"/>
      <c r="S343" s="13"/>
      <c r="T343" s="21"/>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row>
    <row r="344" spans="1:62" ht="15.75">
      <c r="A344" s="92"/>
      <c r="B344" s="13"/>
      <c r="C344" s="13"/>
      <c r="D344" s="13"/>
      <c r="E344" s="13"/>
      <c r="F344" s="13"/>
      <c r="G344" s="13"/>
      <c r="H344" s="92"/>
      <c r="I344" s="13"/>
      <c r="J344" s="94"/>
      <c r="K344" s="13"/>
      <c r="L344" s="13"/>
      <c r="M344" s="13"/>
      <c r="N344" s="13"/>
      <c r="O344" s="13"/>
      <c r="P344" s="13"/>
      <c r="Q344" s="13"/>
      <c r="R344" s="13"/>
      <c r="S344" s="13"/>
      <c r="T344" s="21"/>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row>
    <row r="345" spans="1:62" ht="15.75">
      <c r="A345" s="92"/>
      <c r="B345" s="13"/>
      <c r="C345" s="13"/>
      <c r="D345" s="13"/>
      <c r="E345" s="13"/>
      <c r="F345" s="13"/>
      <c r="G345" s="13"/>
      <c r="H345" s="92"/>
      <c r="I345" s="13"/>
      <c r="J345" s="94"/>
      <c r="K345" s="13"/>
      <c r="L345" s="13"/>
      <c r="M345" s="13"/>
      <c r="N345" s="13"/>
      <c r="O345" s="13"/>
      <c r="P345" s="13"/>
      <c r="Q345" s="13"/>
      <c r="R345" s="13"/>
      <c r="S345" s="13"/>
      <c r="T345" s="21"/>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row>
    <row r="346" spans="1:62" ht="15.75">
      <c r="A346" s="92"/>
      <c r="B346" s="13"/>
      <c r="C346" s="13"/>
      <c r="D346" s="13"/>
      <c r="E346" s="13"/>
      <c r="F346" s="13"/>
      <c r="G346" s="13"/>
      <c r="H346" s="92"/>
      <c r="I346" s="13"/>
      <c r="J346" s="94"/>
      <c r="K346" s="13"/>
      <c r="L346" s="13"/>
      <c r="M346" s="13"/>
      <c r="N346" s="13"/>
      <c r="O346" s="13"/>
      <c r="P346" s="13"/>
      <c r="Q346" s="13"/>
      <c r="R346" s="13"/>
      <c r="S346" s="13"/>
      <c r="T346" s="21"/>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row>
    <row r="347" spans="1:62" ht="15.75">
      <c r="A347" s="92"/>
      <c r="B347" s="13"/>
      <c r="C347" s="13"/>
      <c r="D347" s="13"/>
      <c r="E347" s="13"/>
      <c r="F347" s="13"/>
      <c r="G347" s="13"/>
      <c r="H347" s="92"/>
      <c r="I347" s="13"/>
      <c r="J347" s="94"/>
      <c r="K347" s="13"/>
      <c r="L347" s="13"/>
      <c r="M347" s="13"/>
      <c r="N347" s="13"/>
      <c r="O347" s="13"/>
      <c r="P347" s="13"/>
      <c r="Q347" s="13"/>
      <c r="R347" s="13"/>
      <c r="S347" s="13"/>
      <c r="T347" s="21"/>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row>
    <row r="348" spans="1:62" ht="15.75">
      <c r="A348" s="92"/>
      <c r="B348" s="13"/>
      <c r="C348" s="13"/>
      <c r="D348" s="13"/>
      <c r="E348" s="13"/>
      <c r="F348" s="13"/>
      <c r="G348" s="13"/>
      <c r="H348" s="92"/>
      <c r="I348" s="13"/>
      <c r="J348" s="94"/>
      <c r="K348" s="13"/>
      <c r="L348" s="13"/>
      <c r="M348" s="13"/>
      <c r="N348" s="13"/>
      <c r="O348" s="13"/>
      <c r="P348" s="13"/>
      <c r="Q348" s="13"/>
      <c r="R348" s="13"/>
      <c r="S348" s="13"/>
      <c r="T348" s="21"/>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row>
    <row r="349" spans="1:62" ht="15.75">
      <c r="A349" s="92"/>
      <c r="B349" s="13"/>
      <c r="C349" s="13"/>
      <c r="D349" s="13"/>
      <c r="E349" s="13"/>
      <c r="F349" s="13"/>
      <c r="G349" s="13"/>
      <c r="H349" s="92"/>
      <c r="I349" s="13"/>
      <c r="J349" s="94"/>
      <c r="K349" s="13"/>
      <c r="L349" s="13"/>
      <c r="M349" s="13"/>
      <c r="N349" s="13"/>
      <c r="O349" s="13"/>
      <c r="P349" s="13"/>
      <c r="Q349" s="13"/>
      <c r="R349" s="13"/>
      <c r="S349" s="13"/>
      <c r="T349" s="21"/>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row>
    <row r="350" spans="1:62" ht="15.75">
      <c r="A350" s="92"/>
      <c r="B350" s="13"/>
      <c r="C350" s="13"/>
      <c r="D350" s="13"/>
      <c r="E350" s="13"/>
      <c r="F350" s="13"/>
      <c r="G350" s="13"/>
      <c r="H350" s="92"/>
      <c r="I350" s="13"/>
      <c r="J350" s="94"/>
      <c r="K350" s="13"/>
      <c r="L350" s="13"/>
      <c r="M350" s="13"/>
      <c r="N350" s="13"/>
      <c r="O350" s="13"/>
      <c r="P350" s="13"/>
      <c r="Q350" s="13"/>
      <c r="R350" s="13"/>
      <c r="S350" s="13"/>
      <c r="T350" s="21"/>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row>
    <row r="351" spans="1:62" ht="15.75">
      <c r="A351" s="92"/>
      <c r="B351" s="13"/>
      <c r="C351" s="13"/>
      <c r="D351" s="13"/>
      <c r="E351" s="13"/>
      <c r="F351" s="13"/>
      <c r="G351" s="13"/>
      <c r="H351" s="92"/>
      <c r="I351" s="13"/>
      <c r="J351" s="94"/>
      <c r="K351" s="13"/>
      <c r="L351" s="13"/>
      <c r="M351" s="13"/>
      <c r="N351" s="13"/>
      <c r="O351" s="13"/>
      <c r="P351" s="13"/>
      <c r="Q351" s="13"/>
      <c r="R351" s="13"/>
      <c r="S351" s="13"/>
      <c r="T351" s="21"/>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row>
    <row r="352" spans="1:62" ht="15.75">
      <c r="A352" s="92"/>
      <c r="B352" s="13"/>
      <c r="C352" s="13"/>
      <c r="D352" s="13"/>
      <c r="E352" s="13"/>
      <c r="F352" s="13"/>
      <c r="G352" s="13"/>
      <c r="H352" s="92"/>
      <c r="I352" s="13"/>
      <c r="J352" s="94"/>
      <c r="K352" s="13"/>
      <c r="L352" s="13"/>
      <c r="M352" s="13"/>
      <c r="N352" s="13"/>
      <c r="O352" s="13"/>
      <c r="P352" s="13"/>
      <c r="Q352" s="13"/>
      <c r="R352" s="13"/>
      <c r="S352" s="13"/>
      <c r="T352" s="21"/>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row>
    <row r="353" spans="1:62" ht="15.75">
      <c r="A353" s="92"/>
      <c r="B353" s="13"/>
      <c r="C353" s="13"/>
      <c r="D353" s="13"/>
      <c r="E353" s="13"/>
      <c r="F353" s="13"/>
      <c r="G353" s="13"/>
      <c r="H353" s="92"/>
      <c r="I353" s="13"/>
      <c r="J353" s="94"/>
      <c r="K353" s="13"/>
      <c r="L353" s="13"/>
      <c r="M353" s="13"/>
      <c r="N353" s="13"/>
      <c r="O353" s="13"/>
      <c r="P353" s="13"/>
      <c r="Q353" s="13"/>
      <c r="R353" s="13"/>
      <c r="S353" s="13"/>
      <c r="T353" s="21"/>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row>
    <row r="354" spans="1:62" ht="15.75">
      <c r="A354" s="92"/>
      <c r="B354" s="13"/>
      <c r="C354" s="13"/>
      <c r="D354" s="13"/>
      <c r="E354" s="13"/>
      <c r="F354" s="13"/>
      <c r="G354" s="13"/>
      <c r="H354" s="92"/>
      <c r="I354" s="13"/>
      <c r="J354" s="94"/>
      <c r="K354" s="13"/>
      <c r="L354" s="13"/>
      <c r="M354" s="13"/>
      <c r="N354" s="13"/>
      <c r="O354" s="13"/>
      <c r="P354" s="13"/>
      <c r="Q354" s="13"/>
      <c r="R354" s="13"/>
      <c r="S354" s="13"/>
      <c r="T354" s="21"/>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row>
    <row r="355" spans="1:62" ht="15.75">
      <c r="A355" s="92"/>
      <c r="B355" s="13"/>
      <c r="C355" s="13"/>
      <c r="D355" s="13"/>
      <c r="E355" s="13"/>
      <c r="F355" s="13"/>
      <c r="G355" s="13"/>
      <c r="H355" s="92"/>
      <c r="I355" s="13"/>
      <c r="J355" s="94"/>
      <c r="K355" s="13"/>
      <c r="L355" s="13"/>
      <c r="M355" s="13"/>
      <c r="N355" s="13"/>
      <c r="O355" s="13"/>
      <c r="P355" s="13"/>
      <c r="Q355" s="13"/>
      <c r="R355" s="13"/>
      <c r="S355" s="13"/>
      <c r="T355" s="21"/>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row>
    <row r="356" spans="1:62" ht="15.75">
      <c r="A356" s="92"/>
      <c r="B356" s="13"/>
      <c r="C356" s="13"/>
      <c r="D356" s="13"/>
      <c r="E356" s="13"/>
      <c r="F356" s="13"/>
      <c r="G356" s="13"/>
      <c r="H356" s="92"/>
      <c r="I356" s="13"/>
      <c r="J356" s="94"/>
      <c r="K356" s="13"/>
      <c r="L356" s="13"/>
      <c r="M356" s="13"/>
      <c r="N356" s="13"/>
      <c r="O356" s="13"/>
      <c r="P356" s="13"/>
      <c r="Q356" s="13"/>
      <c r="R356" s="13"/>
      <c r="S356" s="13"/>
      <c r="T356" s="21"/>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row>
    <row r="357" spans="1:62" ht="15.75">
      <c r="A357" s="92"/>
      <c r="B357" s="13"/>
      <c r="C357" s="13"/>
      <c r="D357" s="13"/>
      <c r="E357" s="13"/>
      <c r="F357" s="13"/>
      <c r="G357" s="13"/>
      <c r="H357" s="92"/>
      <c r="I357" s="13"/>
      <c r="J357" s="94"/>
      <c r="K357" s="13"/>
      <c r="L357" s="13"/>
      <c r="M357" s="13"/>
      <c r="N357" s="13"/>
      <c r="O357" s="13"/>
      <c r="P357" s="13"/>
      <c r="Q357" s="13"/>
      <c r="R357" s="13"/>
      <c r="S357" s="13"/>
      <c r="T357" s="21"/>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row>
    <row r="358" spans="1:62" ht="15.75">
      <c r="A358" s="92"/>
      <c r="B358" s="13"/>
      <c r="C358" s="13"/>
      <c r="D358" s="13"/>
      <c r="E358" s="13"/>
      <c r="F358" s="13"/>
      <c r="G358" s="13"/>
      <c r="H358" s="92"/>
      <c r="I358" s="13"/>
      <c r="J358" s="94"/>
      <c r="K358" s="13"/>
      <c r="L358" s="13"/>
      <c r="M358" s="13"/>
      <c r="N358" s="13"/>
      <c r="O358" s="13"/>
      <c r="P358" s="13"/>
      <c r="Q358" s="13"/>
      <c r="R358" s="13"/>
      <c r="S358" s="13"/>
      <c r="T358" s="21"/>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row>
    <row r="359" spans="1:62" ht="15.75">
      <c r="A359" s="92"/>
      <c r="B359" s="13"/>
      <c r="C359" s="13"/>
      <c r="D359" s="13"/>
      <c r="E359" s="13"/>
      <c r="F359" s="13"/>
      <c r="G359" s="13"/>
      <c r="H359" s="92"/>
      <c r="I359" s="13"/>
      <c r="J359" s="94"/>
      <c r="K359" s="13"/>
      <c r="L359" s="13"/>
      <c r="M359" s="13"/>
      <c r="N359" s="13"/>
      <c r="O359" s="13"/>
      <c r="P359" s="13"/>
      <c r="Q359" s="13"/>
      <c r="R359" s="13"/>
      <c r="S359" s="13"/>
      <c r="T359" s="21"/>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row>
    <row r="360" spans="1:62" ht="15.75">
      <c r="A360" s="92"/>
      <c r="B360" s="13"/>
      <c r="C360" s="13"/>
      <c r="D360" s="13"/>
      <c r="E360" s="13"/>
      <c r="F360" s="13"/>
      <c r="G360" s="13"/>
      <c r="H360" s="92"/>
      <c r="I360" s="13"/>
      <c r="J360" s="94"/>
      <c r="K360" s="13"/>
      <c r="L360" s="13"/>
      <c r="M360" s="13"/>
      <c r="N360" s="13"/>
      <c r="O360" s="13"/>
      <c r="P360" s="13"/>
      <c r="Q360" s="13"/>
      <c r="R360" s="13"/>
      <c r="S360" s="13"/>
      <c r="T360" s="21"/>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row>
    <row r="361" spans="1:62" ht="15.75">
      <c r="A361" s="92"/>
      <c r="B361" s="13"/>
      <c r="C361" s="13"/>
      <c r="D361" s="13"/>
      <c r="E361" s="13"/>
      <c r="F361" s="13"/>
      <c r="G361" s="13"/>
      <c r="H361" s="92"/>
      <c r="I361" s="13"/>
      <c r="J361" s="94"/>
      <c r="K361" s="13"/>
      <c r="L361" s="13"/>
      <c r="M361" s="13"/>
      <c r="N361" s="13"/>
      <c r="O361" s="13"/>
      <c r="P361" s="13"/>
      <c r="Q361" s="13"/>
      <c r="R361" s="13"/>
      <c r="S361" s="13"/>
      <c r="T361" s="21"/>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row>
    <row r="362" spans="1:62" ht="15.75">
      <c r="A362" s="92"/>
      <c r="B362" s="13"/>
      <c r="C362" s="13"/>
      <c r="D362" s="13"/>
      <c r="E362" s="13"/>
      <c r="F362" s="13"/>
      <c r="G362" s="13"/>
      <c r="H362" s="92"/>
      <c r="I362" s="13"/>
      <c r="J362" s="94"/>
      <c r="K362" s="13"/>
      <c r="L362" s="13"/>
      <c r="M362" s="13"/>
      <c r="N362" s="13"/>
      <c r="O362" s="13"/>
      <c r="P362" s="13"/>
      <c r="Q362" s="13"/>
      <c r="R362" s="13"/>
      <c r="S362" s="13"/>
      <c r="T362" s="21"/>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row>
    <row r="363" spans="1:62" ht="15.75">
      <c r="A363" s="92"/>
      <c r="B363" s="13"/>
      <c r="C363" s="13"/>
      <c r="D363" s="13"/>
      <c r="E363" s="13"/>
      <c r="F363" s="13"/>
      <c r="G363" s="13"/>
      <c r="H363" s="92"/>
      <c r="I363" s="13"/>
      <c r="J363" s="94"/>
      <c r="K363" s="13"/>
      <c r="L363" s="13"/>
      <c r="M363" s="13"/>
      <c r="N363" s="13"/>
      <c r="O363" s="13"/>
      <c r="P363" s="13"/>
      <c r="Q363" s="13"/>
      <c r="R363" s="13"/>
      <c r="S363" s="13"/>
      <c r="T363" s="21"/>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row>
    <row r="364" spans="1:62" ht="15.75">
      <c r="A364" s="92"/>
      <c r="B364" s="13"/>
      <c r="C364" s="13"/>
      <c r="D364" s="13"/>
      <c r="E364" s="13"/>
      <c r="F364" s="13"/>
      <c r="G364" s="13"/>
      <c r="H364" s="92"/>
      <c r="I364" s="13"/>
      <c r="J364" s="94"/>
      <c r="K364" s="13"/>
      <c r="L364" s="13"/>
      <c r="M364" s="13"/>
      <c r="N364" s="13"/>
      <c r="O364" s="13"/>
      <c r="P364" s="13"/>
      <c r="Q364" s="13"/>
      <c r="R364" s="13"/>
      <c r="S364" s="13"/>
      <c r="T364" s="21"/>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row>
    <row r="365" spans="1:62" ht="15.75">
      <c r="A365" s="92"/>
      <c r="B365" s="13"/>
      <c r="C365" s="13"/>
      <c r="D365" s="13"/>
      <c r="E365" s="13"/>
      <c r="F365" s="13"/>
      <c r="G365" s="13"/>
      <c r="H365" s="92"/>
      <c r="I365" s="13"/>
      <c r="J365" s="94"/>
      <c r="K365" s="13"/>
      <c r="L365" s="13"/>
      <c r="M365" s="13"/>
      <c r="N365" s="13"/>
      <c r="O365" s="13"/>
      <c r="P365" s="13"/>
      <c r="Q365" s="13"/>
      <c r="R365" s="13"/>
      <c r="S365" s="13"/>
      <c r="T365" s="21"/>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row>
    <row r="366" spans="1:62" ht="15.75">
      <c r="A366" s="92"/>
      <c r="B366" s="13"/>
      <c r="C366" s="13"/>
      <c r="D366" s="13"/>
      <c r="E366" s="13"/>
      <c r="F366" s="13"/>
      <c r="G366" s="13"/>
      <c r="H366" s="92"/>
      <c r="I366" s="13"/>
      <c r="J366" s="94"/>
      <c r="K366" s="13"/>
      <c r="L366" s="13"/>
      <c r="M366" s="13"/>
      <c r="N366" s="13"/>
      <c r="O366" s="13"/>
      <c r="P366" s="13"/>
      <c r="Q366" s="13"/>
      <c r="R366" s="13"/>
      <c r="S366" s="13"/>
      <c r="T366" s="21"/>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row>
    <row r="367" spans="1:62" ht="15.75">
      <c r="A367" s="92"/>
      <c r="B367" s="13"/>
      <c r="C367" s="13"/>
      <c r="D367" s="13"/>
      <c r="E367" s="13"/>
      <c r="F367" s="13"/>
      <c r="G367" s="13"/>
      <c r="H367" s="92"/>
      <c r="I367" s="13"/>
      <c r="J367" s="94"/>
      <c r="K367" s="13"/>
      <c r="L367" s="13"/>
      <c r="M367" s="13"/>
      <c r="N367" s="13"/>
      <c r="O367" s="13"/>
      <c r="P367" s="13"/>
      <c r="Q367" s="13"/>
      <c r="R367" s="13"/>
      <c r="S367" s="13"/>
      <c r="T367" s="21"/>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row>
    <row r="368" spans="1:62" ht="15.75">
      <c r="A368" s="92"/>
      <c r="B368" s="13"/>
      <c r="C368" s="13"/>
      <c r="D368" s="13"/>
      <c r="E368" s="13"/>
      <c r="F368" s="13"/>
      <c r="G368" s="13"/>
      <c r="H368" s="92"/>
      <c r="I368" s="13"/>
      <c r="J368" s="94"/>
      <c r="K368" s="13"/>
      <c r="L368" s="13"/>
      <c r="M368" s="13"/>
      <c r="N368" s="13"/>
      <c r="O368" s="13"/>
      <c r="P368" s="13"/>
      <c r="Q368" s="13"/>
      <c r="R368" s="13"/>
      <c r="S368" s="13"/>
      <c r="T368" s="21"/>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row>
    <row r="369" spans="1:62" ht="15.75">
      <c r="A369" s="92"/>
      <c r="B369" s="13"/>
      <c r="C369" s="13"/>
      <c r="D369" s="13"/>
      <c r="E369" s="13"/>
      <c r="F369" s="13"/>
      <c r="G369" s="13"/>
      <c r="H369" s="92"/>
      <c r="I369" s="13"/>
      <c r="J369" s="94"/>
      <c r="K369" s="13"/>
      <c r="L369" s="13"/>
      <c r="M369" s="13"/>
      <c r="N369" s="13"/>
      <c r="O369" s="13"/>
      <c r="P369" s="13"/>
      <c r="Q369" s="13"/>
      <c r="R369" s="13"/>
      <c r="S369" s="13"/>
      <c r="T369" s="21"/>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row>
    <row r="370" spans="1:62" ht="15.75">
      <c r="A370" s="92"/>
      <c r="B370" s="13"/>
      <c r="C370" s="13"/>
      <c r="D370" s="13"/>
      <c r="E370" s="13"/>
      <c r="F370" s="13"/>
      <c r="G370" s="13"/>
      <c r="H370" s="92"/>
      <c r="I370" s="13"/>
      <c r="J370" s="94"/>
      <c r="K370" s="13"/>
      <c r="L370" s="13"/>
      <c r="M370" s="13"/>
      <c r="N370" s="13"/>
      <c r="O370" s="13"/>
      <c r="P370" s="13"/>
      <c r="Q370" s="13"/>
      <c r="R370" s="13"/>
      <c r="S370" s="13"/>
      <c r="T370" s="21"/>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row>
    <row r="371" spans="1:62" ht="15.75">
      <c r="A371" s="92"/>
      <c r="B371" s="13"/>
      <c r="C371" s="13"/>
      <c r="D371" s="13"/>
      <c r="E371" s="13"/>
      <c r="F371" s="13"/>
      <c r="G371" s="13"/>
      <c r="H371" s="92"/>
      <c r="I371" s="13"/>
      <c r="J371" s="94"/>
      <c r="K371" s="13"/>
      <c r="L371" s="13"/>
      <c r="M371" s="13"/>
      <c r="N371" s="13"/>
      <c r="O371" s="13"/>
      <c r="P371" s="13"/>
      <c r="Q371" s="13"/>
      <c r="R371" s="13"/>
      <c r="S371" s="13"/>
      <c r="T371" s="21"/>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row>
    <row r="372" spans="1:62" ht="15.75">
      <c r="A372" s="92"/>
      <c r="B372" s="13"/>
      <c r="C372" s="13"/>
      <c r="D372" s="13"/>
      <c r="E372" s="13"/>
      <c r="F372" s="13"/>
      <c r="G372" s="13"/>
      <c r="H372" s="92"/>
      <c r="I372" s="13"/>
      <c r="J372" s="94"/>
      <c r="K372" s="13"/>
      <c r="L372" s="13"/>
      <c r="M372" s="13"/>
      <c r="N372" s="13"/>
      <c r="O372" s="13"/>
      <c r="P372" s="13"/>
      <c r="Q372" s="13"/>
      <c r="R372" s="13"/>
      <c r="S372" s="13"/>
      <c r="T372" s="21"/>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row>
    <row r="373" spans="1:62" ht="15.75">
      <c r="A373" s="92"/>
      <c r="B373" s="13"/>
      <c r="C373" s="13"/>
      <c r="D373" s="13"/>
      <c r="E373" s="13"/>
      <c r="F373" s="13"/>
      <c r="G373" s="13"/>
      <c r="H373" s="92"/>
      <c r="I373" s="13"/>
      <c r="J373" s="94"/>
      <c r="K373" s="13"/>
      <c r="L373" s="13"/>
      <c r="M373" s="13"/>
      <c r="N373" s="13"/>
      <c r="O373" s="13"/>
      <c r="P373" s="13"/>
      <c r="Q373" s="13"/>
      <c r="R373" s="13"/>
      <c r="S373" s="13"/>
      <c r="T373" s="21"/>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row>
    <row r="374" spans="1:62" ht="15.75">
      <c r="A374" s="92"/>
      <c r="B374" s="13"/>
      <c r="C374" s="13"/>
      <c r="D374" s="13"/>
      <c r="E374" s="13"/>
      <c r="F374" s="13"/>
      <c r="G374" s="13"/>
      <c r="H374" s="92"/>
      <c r="I374" s="13"/>
      <c r="J374" s="94"/>
      <c r="K374" s="13"/>
      <c r="L374" s="13"/>
      <c r="M374" s="13"/>
      <c r="N374" s="13"/>
      <c r="O374" s="13"/>
      <c r="P374" s="13"/>
      <c r="Q374" s="13"/>
      <c r="R374" s="13"/>
      <c r="S374" s="13"/>
      <c r="T374" s="21"/>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row>
    <row r="375" spans="1:62" ht="15.75">
      <c r="A375" s="92"/>
      <c r="B375" s="13"/>
      <c r="C375" s="13"/>
      <c r="D375" s="13"/>
      <c r="E375" s="13"/>
      <c r="F375" s="13"/>
      <c r="G375" s="13"/>
      <c r="H375" s="92"/>
      <c r="I375" s="13"/>
      <c r="J375" s="94"/>
      <c r="K375" s="13"/>
      <c r="L375" s="13"/>
      <c r="M375" s="13"/>
      <c r="N375" s="13"/>
      <c r="O375" s="13"/>
      <c r="P375" s="13"/>
      <c r="Q375" s="13"/>
      <c r="R375" s="13"/>
      <c r="S375" s="13"/>
      <c r="T375" s="21"/>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row>
    <row r="376" spans="1:62" ht="15.75">
      <c r="A376" s="92"/>
      <c r="B376" s="13"/>
      <c r="C376" s="13"/>
      <c r="D376" s="13"/>
      <c r="E376" s="13"/>
      <c r="F376" s="13"/>
      <c r="G376" s="13"/>
      <c r="H376" s="92"/>
      <c r="I376" s="13"/>
      <c r="J376" s="94"/>
      <c r="K376" s="13"/>
      <c r="L376" s="13"/>
      <c r="M376" s="13"/>
      <c r="N376" s="13"/>
      <c r="O376" s="13"/>
      <c r="P376" s="13"/>
      <c r="Q376" s="13"/>
      <c r="R376" s="13"/>
      <c r="S376" s="13"/>
      <c r="T376" s="21"/>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row>
    <row r="377" spans="1:62" ht="15.75">
      <c r="A377" s="92"/>
      <c r="B377" s="13"/>
      <c r="C377" s="13"/>
      <c r="D377" s="13"/>
      <c r="E377" s="13"/>
      <c r="F377" s="13"/>
      <c r="G377" s="13"/>
      <c r="H377" s="92"/>
      <c r="I377" s="13"/>
      <c r="J377" s="94"/>
      <c r="K377" s="13"/>
      <c r="L377" s="13"/>
      <c r="M377" s="13"/>
      <c r="N377" s="13"/>
      <c r="O377" s="13"/>
      <c r="P377" s="13"/>
      <c r="Q377" s="13"/>
      <c r="R377" s="13"/>
      <c r="S377" s="13"/>
      <c r="T377" s="21"/>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row>
    <row r="378" spans="1:62" ht="15.75">
      <c r="A378" s="92"/>
      <c r="B378" s="13"/>
      <c r="C378" s="13"/>
      <c r="D378" s="13"/>
      <c r="E378" s="13"/>
      <c r="F378" s="13"/>
      <c r="G378" s="13"/>
      <c r="H378" s="92"/>
      <c r="I378" s="13"/>
      <c r="J378" s="94"/>
      <c r="K378" s="13"/>
      <c r="L378" s="13"/>
      <c r="M378" s="13"/>
      <c r="N378" s="13"/>
      <c r="O378" s="13"/>
      <c r="P378" s="13"/>
      <c r="Q378" s="13"/>
      <c r="R378" s="13"/>
      <c r="S378" s="13"/>
      <c r="T378" s="21"/>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row>
    <row r="379" spans="1:62" ht="15.75">
      <c r="A379" s="92"/>
      <c r="B379" s="13"/>
      <c r="C379" s="13"/>
      <c r="D379" s="13"/>
      <c r="E379" s="13"/>
      <c r="F379" s="13"/>
      <c r="G379" s="13"/>
      <c r="H379" s="92"/>
      <c r="I379" s="13"/>
      <c r="J379" s="94"/>
      <c r="K379" s="13"/>
      <c r="L379" s="13"/>
      <c r="M379" s="13"/>
      <c r="N379" s="13"/>
      <c r="O379" s="13"/>
      <c r="P379" s="13"/>
      <c r="Q379" s="13"/>
      <c r="R379" s="13"/>
      <c r="S379" s="13"/>
      <c r="T379" s="21"/>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row>
    <row r="380" spans="1:62" ht="15.75">
      <c r="A380" s="92"/>
      <c r="B380" s="13"/>
      <c r="C380" s="13"/>
      <c r="D380" s="13"/>
      <c r="E380" s="13"/>
      <c r="F380" s="13"/>
      <c r="G380" s="13"/>
      <c r="H380" s="92"/>
      <c r="I380" s="13"/>
      <c r="J380" s="94"/>
      <c r="K380" s="13"/>
      <c r="L380" s="13"/>
      <c r="M380" s="13"/>
      <c r="N380" s="13"/>
      <c r="O380" s="13"/>
      <c r="P380" s="13"/>
      <c r="Q380" s="13"/>
      <c r="R380" s="13"/>
      <c r="S380" s="13"/>
      <c r="T380" s="21"/>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row>
    <row r="381" spans="1:62" ht="15.75">
      <c r="A381" s="92"/>
      <c r="B381" s="13"/>
      <c r="C381" s="13"/>
      <c r="D381" s="13"/>
      <c r="E381" s="13"/>
      <c r="F381" s="13"/>
      <c r="G381" s="13"/>
      <c r="H381" s="92"/>
      <c r="I381" s="13"/>
      <c r="J381" s="94"/>
      <c r="K381" s="13"/>
      <c r="L381" s="13"/>
      <c r="M381" s="13"/>
      <c r="N381" s="13"/>
      <c r="O381" s="13"/>
      <c r="P381" s="13"/>
      <c r="Q381" s="13"/>
      <c r="R381" s="13"/>
      <c r="S381" s="13"/>
      <c r="T381" s="21"/>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row>
    <row r="382" spans="1:62" ht="15.75">
      <c r="A382" s="92"/>
      <c r="B382" s="13"/>
      <c r="C382" s="13"/>
      <c r="D382" s="13"/>
      <c r="E382" s="13"/>
      <c r="F382" s="13"/>
      <c r="G382" s="13"/>
      <c r="H382" s="92"/>
      <c r="I382" s="13"/>
      <c r="J382" s="94"/>
      <c r="K382" s="13"/>
      <c r="L382" s="13"/>
      <c r="M382" s="13"/>
      <c r="N382" s="13"/>
      <c r="O382" s="13"/>
      <c r="P382" s="13"/>
      <c r="Q382" s="13"/>
      <c r="R382" s="13"/>
      <c r="S382" s="13"/>
      <c r="T382" s="21"/>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row>
    <row r="383" spans="1:62" ht="15.75">
      <c r="A383" s="92"/>
      <c r="B383" s="13"/>
      <c r="C383" s="13"/>
      <c r="D383" s="13"/>
      <c r="E383" s="13"/>
      <c r="F383" s="13"/>
      <c r="G383" s="13"/>
      <c r="H383" s="92"/>
      <c r="I383" s="13"/>
      <c r="J383" s="94"/>
      <c r="K383" s="13"/>
      <c r="L383" s="13"/>
      <c r="M383" s="13"/>
      <c r="N383" s="13"/>
      <c r="O383" s="13"/>
      <c r="P383" s="13"/>
      <c r="Q383" s="13"/>
      <c r="R383" s="13"/>
      <c r="S383" s="13"/>
      <c r="T383" s="21"/>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row>
    <row r="384" spans="1:62" ht="15.75">
      <c r="A384" s="92"/>
      <c r="B384" s="13"/>
      <c r="C384" s="13"/>
      <c r="D384" s="13"/>
      <c r="E384" s="13"/>
      <c r="F384" s="13"/>
      <c r="G384" s="13"/>
      <c r="H384" s="92"/>
      <c r="I384" s="13"/>
      <c r="J384" s="94"/>
      <c r="K384" s="13"/>
      <c r="L384" s="13"/>
      <c r="M384" s="13"/>
      <c r="N384" s="13"/>
      <c r="O384" s="13"/>
      <c r="P384" s="13"/>
      <c r="Q384" s="13"/>
      <c r="R384" s="13"/>
      <c r="S384" s="13"/>
      <c r="T384" s="21"/>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row>
    <row r="385" spans="1:62" ht="15.75">
      <c r="A385" s="92"/>
      <c r="B385" s="13"/>
      <c r="C385" s="13"/>
      <c r="D385" s="13"/>
      <c r="E385" s="13"/>
      <c r="F385" s="13"/>
      <c r="G385" s="13"/>
      <c r="H385" s="92"/>
      <c r="I385" s="13"/>
      <c r="J385" s="94"/>
      <c r="K385" s="13"/>
      <c r="L385" s="13"/>
      <c r="M385" s="13"/>
      <c r="N385" s="13"/>
      <c r="O385" s="13"/>
      <c r="P385" s="13"/>
      <c r="Q385" s="13"/>
      <c r="R385" s="13"/>
      <c r="S385" s="13"/>
      <c r="T385" s="21"/>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row>
    <row r="386" spans="1:62" ht="15.75">
      <c r="A386" s="92"/>
      <c r="B386" s="13"/>
      <c r="C386" s="13"/>
      <c r="D386" s="13"/>
      <c r="E386" s="13"/>
      <c r="F386" s="13"/>
      <c r="G386" s="13"/>
      <c r="H386" s="92"/>
      <c r="I386" s="13"/>
      <c r="J386" s="94"/>
      <c r="K386" s="13"/>
      <c r="L386" s="13"/>
      <c r="M386" s="13"/>
      <c r="N386" s="13"/>
      <c r="O386" s="13"/>
      <c r="P386" s="13"/>
      <c r="Q386" s="13"/>
      <c r="R386" s="13"/>
      <c r="S386" s="13"/>
      <c r="T386" s="21"/>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row>
    <row r="387" spans="1:62" ht="15.75">
      <c r="A387" s="92"/>
      <c r="B387" s="13"/>
      <c r="C387" s="13"/>
      <c r="D387" s="13"/>
      <c r="E387" s="13"/>
      <c r="F387" s="13"/>
      <c r="G387" s="13"/>
      <c r="H387" s="92"/>
      <c r="I387" s="13"/>
      <c r="J387" s="94"/>
      <c r="K387" s="13"/>
      <c r="L387" s="13"/>
      <c r="M387" s="13"/>
      <c r="N387" s="13"/>
      <c r="O387" s="13"/>
      <c r="P387" s="13"/>
      <c r="Q387" s="13"/>
      <c r="R387" s="13"/>
      <c r="S387" s="13"/>
      <c r="T387" s="21"/>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row>
    <row r="388" spans="1:62" ht="15.75">
      <c r="A388" s="92"/>
      <c r="B388" s="13"/>
      <c r="C388" s="13"/>
      <c r="D388" s="13"/>
      <c r="E388" s="13"/>
      <c r="F388" s="13"/>
      <c r="G388" s="13"/>
      <c r="H388" s="92"/>
      <c r="I388" s="13"/>
      <c r="J388" s="94"/>
      <c r="K388" s="13"/>
      <c r="L388" s="13"/>
      <c r="M388" s="13"/>
      <c r="N388" s="13"/>
      <c r="O388" s="13"/>
      <c r="P388" s="13"/>
      <c r="Q388" s="13"/>
      <c r="R388" s="13"/>
      <c r="S388" s="13"/>
      <c r="T388" s="21"/>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row>
    <row r="389" spans="1:62" ht="15.75">
      <c r="A389" s="92"/>
      <c r="B389" s="13"/>
      <c r="C389" s="13"/>
      <c r="D389" s="13"/>
      <c r="E389" s="13"/>
      <c r="F389" s="13"/>
      <c r="G389" s="13"/>
      <c r="H389" s="92"/>
      <c r="I389" s="13"/>
      <c r="J389" s="94"/>
      <c r="K389" s="13"/>
      <c r="L389" s="13"/>
      <c r="M389" s="13"/>
      <c r="N389" s="13"/>
      <c r="O389" s="13"/>
      <c r="P389" s="13"/>
      <c r="Q389" s="13"/>
      <c r="R389" s="13"/>
      <c r="S389" s="13"/>
      <c r="T389" s="21"/>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row>
    <row r="390" spans="1:62" ht="15.75">
      <c r="A390" s="92"/>
      <c r="B390" s="13"/>
      <c r="C390" s="13"/>
      <c r="D390" s="13"/>
      <c r="E390" s="13"/>
      <c r="F390" s="13"/>
      <c r="G390" s="13"/>
      <c r="H390" s="92"/>
      <c r="I390" s="13"/>
      <c r="J390" s="94"/>
      <c r="K390" s="13"/>
      <c r="L390" s="13"/>
      <c r="M390" s="13"/>
      <c r="N390" s="13"/>
      <c r="O390" s="13"/>
      <c r="P390" s="13"/>
      <c r="Q390" s="13"/>
      <c r="R390" s="13"/>
      <c r="S390" s="13"/>
      <c r="T390" s="21"/>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row>
    <row r="391" spans="1:62" ht="15.75">
      <c r="A391" s="92"/>
      <c r="B391" s="13"/>
      <c r="C391" s="13"/>
      <c r="D391" s="13"/>
      <c r="E391" s="13"/>
      <c r="F391" s="13"/>
      <c r="G391" s="13"/>
      <c r="H391" s="92"/>
      <c r="I391" s="13"/>
      <c r="J391" s="94"/>
      <c r="K391" s="13"/>
      <c r="L391" s="13"/>
      <c r="M391" s="13"/>
      <c r="N391" s="13"/>
      <c r="O391" s="13"/>
      <c r="P391" s="13"/>
      <c r="Q391" s="13"/>
      <c r="R391" s="13"/>
      <c r="S391" s="13"/>
      <c r="T391" s="21"/>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row>
    <row r="392" spans="1:62" ht="15.75">
      <c r="A392" s="92"/>
      <c r="B392" s="13"/>
      <c r="C392" s="13"/>
      <c r="D392" s="13"/>
      <c r="E392" s="13"/>
      <c r="F392" s="13"/>
      <c r="G392" s="13"/>
      <c r="H392" s="92"/>
      <c r="I392" s="13"/>
      <c r="J392" s="94"/>
      <c r="K392" s="13"/>
      <c r="L392" s="13"/>
      <c r="M392" s="13"/>
      <c r="N392" s="13"/>
      <c r="O392" s="13"/>
      <c r="P392" s="13"/>
      <c r="Q392" s="13"/>
      <c r="R392" s="13"/>
      <c r="S392" s="13"/>
      <c r="T392" s="21"/>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row>
    <row r="393" spans="1:62" ht="15.75">
      <c r="A393" s="92"/>
      <c r="B393" s="13"/>
      <c r="C393" s="13"/>
      <c r="D393" s="13"/>
      <c r="E393" s="13"/>
      <c r="F393" s="13"/>
      <c r="G393" s="13"/>
      <c r="H393" s="92"/>
      <c r="I393" s="13"/>
      <c r="J393" s="94"/>
      <c r="K393" s="13"/>
      <c r="L393" s="13"/>
      <c r="M393" s="13"/>
      <c r="N393" s="13"/>
      <c r="O393" s="13"/>
      <c r="P393" s="13"/>
      <c r="Q393" s="13"/>
      <c r="R393" s="13"/>
      <c r="S393" s="13"/>
      <c r="T393" s="21"/>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row>
    <row r="394" spans="1:62" ht="15.75">
      <c r="A394" s="92"/>
      <c r="B394" s="13"/>
      <c r="C394" s="13"/>
      <c r="D394" s="13"/>
      <c r="E394" s="13"/>
      <c r="F394" s="13"/>
      <c r="G394" s="13"/>
      <c r="H394" s="92"/>
      <c r="I394" s="13"/>
      <c r="J394" s="94"/>
      <c r="K394" s="13"/>
      <c r="L394" s="13"/>
      <c r="M394" s="13"/>
      <c r="N394" s="13"/>
      <c r="O394" s="13"/>
      <c r="P394" s="13"/>
      <c r="Q394" s="13"/>
      <c r="R394" s="13"/>
      <c r="S394" s="13"/>
      <c r="T394" s="21"/>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row>
    <row r="395" spans="1:62" ht="15.75">
      <c r="A395" s="92"/>
      <c r="B395" s="13"/>
      <c r="C395" s="13"/>
      <c r="D395" s="13"/>
      <c r="E395" s="13"/>
      <c r="F395" s="13"/>
      <c r="G395" s="13"/>
      <c r="H395" s="92"/>
      <c r="I395" s="13"/>
      <c r="J395" s="94"/>
      <c r="K395" s="13"/>
      <c r="L395" s="13"/>
      <c r="M395" s="13"/>
      <c r="N395" s="13"/>
      <c r="O395" s="13"/>
      <c r="P395" s="13"/>
      <c r="Q395" s="13"/>
      <c r="R395" s="13"/>
      <c r="S395" s="13"/>
      <c r="T395" s="21"/>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row>
    <row r="396" spans="1:62" ht="15.75">
      <c r="A396" s="92"/>
      <c r="B396" s="13"/>
      <c r="C396" s="13"/>
      <c r="D396" s="13"/>
      <c r="E396" s="13"/>
      <c r="F396" s="13"/>
      <c r="G396" s="13"/>
      <c r="H396" s="92"/>
      <c r="I396" s="13"/>
      <c r="J396" s="94"/>
      <c r="K396" s="13"/>
      <c r="L396" s="13"/>
      <c r="M396" s="13"/>
      <c r="N396" s="13"/>
      <c r="O396" s="13"/>
      <c r="P396" s="13"/>
      <c r="Q396" s="13"/>
      <c r="R396" s="13"/>
      <c r="S396" s="13"/>
      <c r="T396" s="21"/>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row>
    <row r="397" spans="1:62" ht="15.75">
      <c r="A397" s="92"/>
      <c r="B397" s="13"/>
      <c r="C397" s="13"/>
      <c r="D397" s="13"/>
      <c r="E397" s="13"/>
      <c r="F397" s="13"/>
      <c r="G397" s="13"/>
      <c r="H397" s="92"/>
      <c r="I397" s="13"/>
      <c r="J397" s="94"/>
      <c r="K397" s="13"/>
      <c r="L397" s="13"/>
      <c r="M397" s="13"/>
      <c r="N397" s="13"/>
      <c r="O397" s="13"/>
      <c r="P397" s="13"/>
      <c r="Q397" s="13"/>
      <c r="R397" s="13"/>
      <c r="S397" s="13"/>
      <c r="T397" s="21"/>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row>
    <row r="398" spans="1:62" ht="15.75">
      <c r="A398" s="92"/>
      <c r="B398" s="13"/>
      <c r="C398" s="13"/>
      <c r="D398" s="13"/>
      <c r="E398" s="13"/>
      <c r="F398" s="13"/>
      <c r="G398" s="13"/>
      <c r="H398" s="92"/>
      <c r="I398" s="13"/>
      <c r="J398" s="94"/>
      <c r="K398" s="13"/>
      <c r="L398" s="13"/>
      <c r="M398" s="13"/>
      <c r="N398" s="13"/>
      <c r="O398" s="13"/>
      <c r="P398" s="13"/>
      <c r="Q398" s="13"/>
      <c r="R398" s="13"/>
      <c r="S398" s="13"/>
      <c r="T398" s="21"/>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row>
    <row r="399" spans="1:62" ht="15.75">
      <c r="A399" s="92"/>
      <c r="B399" s="13"/>
      <c r="C399" s="13"/>
      <c r="D399" s="13"/>
      <c r="E399" s="13"/>
      <c r="F399" s="13"/>
      <c r="G399" s="13"/>
      <c r="H399" s="92"/>
      <c r="I399" s="13"/>
      <c r="J399" s="94"/>
      <c r="K399" s="13"/>
      <c r="L399" s="13"/>
      <c r="M399" s="13"/>
      <c r="N399" s="13"/>
      <c r="O399" s="13"/>
      <c r="P399" s="13"/>
      <c r="Q399" s="13"/>
      <c r="R399" s="13"/>
      <c r="S399" s="13"/>
      <c r="T399" s="21"/>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row>
    <row r="400" spans="1:62" ht="15.75">
      <c r="A400" s="92"/>
      <c r="B400" s="13"/>
      <c r="C400" s="13"/>
      <c r="D400" s="13"/>
      <c r="E400" s="13"/>
      <c r="F400" s="13"/>
      <c r="G400" s="13"/>
      <c r="H400" s="92"/>
      <c r="I400" s="13"/>
      <c r="J400" s="94"/>
      <c r="K400" s="13"/>
      <c r="L400" s="13"/>
      <c r="M400" s="13"/>
      <c r="N400" s="13"/>
      <c r="O400" s="13"/>
      <c r="P400" s="13"/>
      <c r="Q400" s="13"/>
      <c r="R400" s="13"/>
      <c r="S400" s="13"/>
      <c r="T400" s="21"/>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row>
    <row r="401" spans="1:62" ht="15.75">
      <c r="A401" s="92"/>
      <c r="B401" s="13"/>
      <c r="C401" s="13"/>
      <c r="D401" s="13"/>
      <c r="E401" s="13"/>
      <c r="F401" s="13"/>
      <c r="G401" s="13"/>
      <c r="H401" s="92"/>
      <c r="I401" s="13"/>
      <c r="J401" s="94"/>
      <c r="K401" s="13"/>
      <c r="L401" s="13"/>
      <c r="M401" s="13"/>
      <c r="N401" s="13"/>
      <c r="O401" s="13"/>
      <c r="P401" s="13"/>
      <c r="Q401" s="13"/>
      <c r="R401" s="13"/>
      <c r="S401" s="13"/>
      <c r="T401" s="21"/>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row>
    <row r="402" spans="1:62" ht="15.75">
      <c r="A402" s="92"/>
      <c r="B402" s="13"/>
      <c r="C402" s="13"/>
      <c r="D402" s="13"/>
      <c r="E402" s="13"/>
      <c r="F402" s="13"/>
      <c r="G402" s="13"/>
      <c r="H402" s="92"/>
      <c r="I402" s="13"/>
      <c r="J402" s="94"/>
      <c r="K402" s="13"/>
      <c r="L402" s="13"/>
      <c r="M402" s="13"/>
      <c r="N402" s="13"/>
      <c r="O402" s="13"/>
      <c r="P402" s="13"/>
      <c r="Q402" s="13"/>
      <c r="R402" s="13"/>
      <c r="S402" s="13"/>
      <c r="T402" s="21"/>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row>
    <row r="403" spans="1:62" ht="15.75">
      <c r="A403" s="92"/>
      <c r="B403" s="13"/>
      <c r="C403" s="13"/>
      <c r="D403" s="13"/>
      <c r="E403" s="13"/>
      <c r="F403" s="13"/>
      <c r="G403" s="13"/>
      <c r="H403" s="92"/>
      <c r="I403" s="13"/>
      <c r="J403" s="94"/>
      <c r="K403" s="13"/>
      <c r="L403" s="13"/>
      <c r="M403" s="13"/>
      <c r="N403" s="13"/>
      <c r="O403" s="13"/>
      <c r="P403" s="13"/>
      <c r="Q403" s="13"/>
      <c r="R403" s="13"/>
      <c r="S403" s="13"/>
      <c r="T403" s="21"/>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row>
    <row r="404" spans="1:62" ht="15.75">
      <c r="A404" s="92"/>
      <c r="B404" s="13"/>
      <c r="C404" s="13"/>
      <c r="D404" s="13"/>
      <c r="E404" s="13"/>
      <c r="F404" s="13"/>
      <c r="G404" s="13"/>
      <c r="H404" s="92"/>
      <c r="I404" s="13"/>
      <c r="J404" s="94"/>
      <c r="K404" s="13"/>
      <c r="L404" s="13"/>
      <c r="M404" s="13"/>
      <c r="N404" s="13"/>
      <c r="O404" s="13"/>
      <c r="P404" s="13"/>
      <c r="Q404" s="13"/>
      <c r="R404" s="13"/>
      <c r="S404" s="13"/>
      <c r="T404" s="21"/>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row>
    <row r="405" spans="1:62" ht="15.75">
      <c r="A405" s="92"/>
      <c r="B405" s="13"/>
      <c r="C405" s="13"/>
      <c r="D405" s="13"/>
      <c r="E405" s="13"/>
      <c r="F405" s="13"/>
      <c r="G405" s="13"/>
      <c r="H405" s="92"/>
      <c r="I405" s="13"/>
      <c r="J405" s="94"/>
      <c r="K405" s="13"/>
      <c r="L405" s="13"/>
      <c r="M405" s="13"/>
      <c r="N405" s="13"/>
      <c r="O405" s="13"/>
      <c r="P405" s="13"/>
      <c r="Q405" s="13"/>
      <c r="R405" s="13"/>
      <c r="S405" s="13"/>
      <c r="T405" s="21"/>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row>
    <row r="406" spans="1:62" ht="15.75">
      <c r="A406" s="92"/>
      <c r="B406" s="13"/>
      <c r="C406" s="13"/>
      <c r="D406" s="13"/>
      <c r="E406" s="13"/>
      <c r="F406" s="13"/>
      <c r="G406" s="13"/>
      <c r="H406" s="92"/>
      <c r="I406" s="13"/>
      <c r="J406" s="94"/>
      <c r="K406" s="13"/>
      <c r="L406" s="13"/>
      <c r="M406" s="13"/>
      <c r="N406" s="13"/>
      <c r="O406" s="13"/>
      <c r="P406" s="13"/>
      <c r="Q406" s="13"/>
      <c r="R406" s="13"/>
      <c r="S406" s="13"/>
      <c r="T406" s="21"/>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row>
    <row r="407" spans="1:62" ht="15.75">
      <c r="A407" s="92"/>
      <c r="B407" s="13"/>
      <c r="C407" s="13"/>
      <c r="D407" s="13"/>
      <c r="E407" s="13"/>
      <c r="F407" s="13"/>
      <c r="G407" s="13"/>
      <c r="H407" s="92"/>
      <c r="I407" s="13"/>
      <c r="J407" s="94"/>
      <c r="K407" s="13"/>
      <c r="L407" s="13"/>
      <c r="M407" s="13"/>
      <c r="N407" s="13"/>
      <c r="O407" s="13"/>
      <c r="P407" s="13"/>
      <c r="Q407" s="13"/>
      <c r="R407" s="13"/>
      <c r="S407" s="13"/>
      <c r="T407" s="21"/>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row>
    <row r="408" spans="1:62" ht="15.75">
      <c r="A408" s="92"/>
      <c r="B408" s="13"/>
      <c r="C408" s="13"/>
      <c r="D408" s="13"/>
      <c r="E408" s="13"/>
      <c r="F408" s="13"/>
      <c r="G408" s="13"/>
      <c r="H408" s="92"/>
      <c r="I408" s="13"/>
      <c r="J408" s="94"/>
      <c r="K408" s="13"/>
      <c r="L408" s="13"/>
      <c r="M408" s="13"/>
      <c r="N408" s="13"/>
      <c r="O408" s="13"/>
      <c r="P408" s="13"/>
      <c r="Q408" s="13"/>
      <c r="R408" s="13"/>
      <c r="S408" s="13"/>
      <c r="T408" s="21"/>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row>
    <row r="409" spans="1:62" ht="15.75">
      <c r="A409" s="92"/>
      <c r="B409" s="13"/>
      <c r="C409" s="13"/>
      <c r="D409" s="13"/>
      <c r="E409" s="13"/>
      <c r="F409" s="13"/>
      <c r="G409" s="13"/>
      <c r="H409" s="92"/>
      <c r="I409" s="13"/>
      <c r="J409" s="94"/>
      <c r="K409" s="13"/>
      <c r="L409" s="13"/>
      <c r="M409" s="13"/>
      <c r="N409" s="13"/>
      <c r="O409" s="13"/>
      <c r="P409" s="13"/>
      <c r="Q409" s="13"/>
      <c r="R409" s="13"/>
      <c r="S409" s="13"/>
      <c r="T409" s="21"/>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row>
    <row r="410" spans="1:62" ht="15.75">
      <c r="A410" s="92"/>
      <c r="B410" s="13"/>
      <c r="C410" s="13"/>
      <c r="D410" s="13"/>
      <c r="E410" s="13"/>
      <c r="F410" s="13"/>
      <c r="G410" s="13"/>
      <c r="H410" s="92"/>
      <c r="I410" s="13"/>
      <c r="J410" s="94"/>
      <c r="K410" s="13"/>
      <c r="L410" s="13"/>
      <c r="M410" s="13"/>
      <c r="N410" s="13"/>
      <c r="O410" s="13"/>
      <c r="P410" s="13"/>
      <c r="Q410" s="13"/>
      <c r="R410" s="13"/>
      <c r="S410" s="13"/>
      <c r="T410" s="21"/>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row>
    <row r="411" spans="1:62" ht="15.75">
      <c r="A411" s="92"/>
      <c r="B411" s="13"/>
      <c r="C411" s="13"/>
      <c r="D411" s="13"/>
      <c r="E411" s="13"/>
      <c r="F411" s="13"/>
      <c r="G411" s="13"/>
      <c r="H411" s="92"/>
      <c r="I411" s="13"/>
      <c r="J411" s="94"/>
      <c r="K411" s="13"/>
      <c r="L411" s="13"/>
      <c r="M411" s="13"/>
      <c r="N411" s="13"/>
      <c r="O411" s="13"/>
      <c r="P411" s="13"/>
      <c r="Q411" s="13"/>
      <c r="R411" s="13"/>
      <c r="S411" s="13"/>
      <c r="T411" s="21"/>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row>
    <row r="412" spans="1:62" ht="15.75">
      <c r="A412" s="92"/>
      <c r="B412" s="13"/>
      <c r="C412" s="13"/>
      <c r="D412" s="13"/>
      <c r="E412" s="13"/>
      <c r="F412" s="13"/>
      <c r="G412" s="13"/>
      <c r="H412" s="92"/>
      <c r="I412" s="13"/>
      <c r="J412" s="94"/>
      <c r="K412" s="13"/>
      <c r="L412" s="13"/>
      <c r="M412" s="13"/>
      <c r="N412" s="13"/>
      <c r="O412" s="13"/>
      <c r="P412" s="13"/>
      <c r="Q412" s="13"/>
      <c r="R412" s="13"/>
      <c r="S412" s="13"/>
      <c r="T412" s="21"/>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row>
    <row r="413" spans="1:62" ht="15.75">
      <c r="A413" s="92"/>
      <c r="B413" s="13"/>
      <c r="C413" s="13"/>
      <c r="D413" s="13"/>
      <c r="E413" s="13"/>
      <c r="F413" s="13"/>
      <c r="G413" s="13"/>
      <c r="H413" s="92"/>
      <c r="I413" s="13"/>
      <c r="J413" s="94"/>
      <c r="K413" s="13"/>
      <c r="L413" s="13"/>
      <c r="M413" s="13"/>
      <c r="N413" s="13"/>
      <c r="O413" s="13"/>
      <c r="P413" s="13"/>
      <c r="Q413" s="13"/>
      <c r="R413" s="13"/>
      <c r="S413" s="13"/>
      <c r="T413" s="21"/>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row>
    <row r="414" spans="1:62" ht="15.75">
      <c r="A414" s="92"/>
      <c r="B414" s="13"/>
      <c r="C414" s="13"/>
      <c r="D414" s="13"/>
      <c r="E414" s="13"/>
      <c r="F414" s="13"/>
      <c r="G414" s="13"/>
      <c r="H414" s="92"/>
      <c r="I414" s="13"/>
      <c r="J414" s="94"/>
      <c r="K414" s="13"/>
      <c r="L414" s="13"/>
      <c r="M414" s="13"/>
      <c r="N414" s="13"/>
      <c r="O414" s="13"/>
      <c r="P414" s="13"/>
      <c r="Q414" s="13"/>
      <c r="R414" s="13"/>
      <c r="S414" s="13"/>
      <c r="T414" s="21"/>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row>
    <row r="415" spans="1:62" ht="15.75">
      <c r="A415" s="92"/>
      <c r="B415" s="13"/>
      <c r="C415" s="13"/>
      <c r="D415" s="13"/>
      <c r="E415" s="13"/>
      <c r="F415" s="13"/>
      <c r="G415" s="13"/>
      <c r="H415" s="92"/>
      <c r="I415" s="13"/>
      <c r="J415" s="94"/>
      <c r="K415" s="13"/>
      <c r="L415" s="13"/>
      <c r="M415" s="13"/>
      <c r="N415" s="13"/>
      <c r="O415" s="13"/>
      <c r="P415" s="13"/>
      <c r="Q415" s="13"/>
      <c r="R415" s="13"/>
      <c r="S415" s="13"/>
      <c r="T415" s="21"/>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row>
    <row r="416" spans="1:62" ht="15.75">
      <c r="A416" s="92"/>
      <c r="B416" s="13"/>
      <c r="C416" s="13"/>
      <c r="D416" s="13"/>
      <c r="E416" s="13"/>
      <c r="F416" s="13"/>
      <c r="G416" s="13"/>
      <c r="H416" s="92"/>
      <c r="I416" s="13"/>
      <c r="J416" s="94"/>
      <c r="K416" s="13"/>
      <c r="L416" s="13"/>
      <c r="M416" s="13"/>
      <c r="N416" s="13"/>
      <c r="O416" s="13"/>
      <c r="P416" s="13"/>
      <c r="Q416" s="13"/>
      <c r="R416" s="13"/>
      <c r="S416" s="13"/>
      <c r="T416" s="21"/>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row>
    <row r="417" spans="1:62" ht="15.75">
      <c r="A417" s="92"/>
      <c r="B417" s="13"/>
      <c r="C417" s="13"/>
      <c r="D417" s="13"/>
      <c r="E417" s="13"/>
      <c r="F417" s="13"/>
      <c r="G417" s="13"/>
      <c r="H417" s="92"/>
      <c r="I417" s="13"/>
      <c r="J417" s="94"/>
      <c r="K417" s="13"/>
      <c r="L417" s="13"/>
      <c r="M417" s="13"/>
      <c r="N417" s="13"/>
      <c r="O417" s="13"/>
      <c r="P417" s="13"/>
      <c r="Q417" s="13"/>
      <c r="R417" s="13"/>
      <c r="S417" s="13"/>
      <c r="T417" s="21"/>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row>
    <row r="418" spans="1:62" ht="15.75">
      <c r="A418" s="92"/>
      <c r="B418" s="13"/>
      <c r="C418" s="13"/>
      <c r="D418" s="13"/>
      <c r="E418" s="13"/>
      <c r="F418" s="13"/>
      <c r="G418" s="13"/>
      <c r="H418" s="92"/>
      <c r="I418" s="13"/>
      <c r="J418" s="94"/>
      <c r="K418" s="13"/>
      <c r="L418" s="13"/>
      <c r="M418" s="13"/>
      <c r="N418" s="13"/>
      <c r="O418" s="13"/>
      <c r="P418" s="13"/>
      <c r="Q418" s="13"/>
      <c r="R418" s="13"/>
      <c r="S418" s="13"/>
      <c r="T418" s="21"/>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row>
    <row r="419" spans="1:62" ht="15.75">
      <c r="A419" s="92"/>
      <c r="B419" s="13"/>
      <c r="C419" s="13"/>
      <c r="D419" s="13"/>
      <c r="E419" s="13"/>
      <c r="F419" s="13"/>
      <c r="G419" s="13"/>
      <c r="H419" s="92"/>
      <c r="I419" s="13"/>
      <c r="J419" s="94"/>
      <c r="K419" s="13"/>
      <c r="L419" s="13"/>
      <c r="M419" s="13"/>
      <c r="N419" s="13"/>
      <c r="O419" s="13"/>
      <c r="P419" s="13"/>
      <c r="Q419" s="13"/>
      <c r="R419" s="13"/>
      <c r="S419" s="13"/>
      <c r="T419" s="21"/>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row>
    <row r="420" spans="1:62" ht="15.75">
      <c r="A420" s="92"/>
      <c r="B420" s="13"/>
      <c r="C420" s="13"/>
      <c r="D420" s="13"/>
      <c r="E420" s="13"/>
      <c r="F420" s="13"/>
      <c r="G420" s="13"/>
      <c r="H420" s="92"/>
      <c r="I420" s="13"/>
      <c r="J420" s="94"/>
      <c r="K420" s="13"/>
      <c r="L420" s="13"/>
      <c r="M420" s="13"/>
      <c r="N420" s="13"/>
      <c r="O420" s="13"/>
      <c r="P420" s="13"/>
      <c r="Q420" s="13"/>
      <c r="R420" s="13"/>
      <c r="S420" s="13"/>
      <c r="T420" s="21"/>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row>
    <row r="421" spans="1:62" ht="15.75">
      <c r="A421" s="92"/>
      <c r="B421" s="13"/>
      <c r="C421" s="13"/>
      <c r="D421" s="13"/>
      <c r="E421" s="13"/>
      <c r="F421" s="13"/>
      <c r="G421" s="13"/>
      <c r="H421" s="92"/>
      <c r="I421" s="13"/>
      <c r="J421" s="94"/>
      <c r="K421" s="13"/>
      <c r="L421" s="13"/>
      <c r="M421" s="13"/>
      <c r="N421" s="13"/>
      <c r="O421" s="13"/>
      <c r="P421" s="13"/>
      <c r="Q421" s="13"/>
      <c r="R421" s="13"/>
      <c r="S421" s="13"/>
      <c r="T421" s="21"/>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row>
    <row r="422" spans="1:62" ht="15.75">
      <c r="A422" s="92"/>
      <c r="B422" s="13"/>
      <c r="C422" s="13"/>
      <c r="D422" s="13"/>
      <c r="E422" s="13"/>
      <c r="F422" s="13"/>
      <c r="G422" s="13"/>
      <c r="H422" s="92"/>
      <c r="I422" s="13"/>
      <c r="J422" s="94"/>
      <c r="K422" s="13"/>
      <c r="L422" s="13"/>
      <c r="M422" s="13"/>
      <c r="N422" s="13"/>
      <c r="O422" s="13"/>
      <c r="P422" s="13"/>
      <c r="Q422" s="13"/>
      <c r="R422" s="13"/>
      <c r="S422" s="13"/>
      <c r="T422" s="21"/>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row>
    <row r="423" spans="1:62" ht="15.75">
      <c r="A423" s="92"/>
      <c r="B423" s="13"/>
      <c r="C423" s="13"/>
      <c r="D423" s="13"/>
      <c r="E423" s="13"/>
      <c r="F423" s="13"/>
      <c r="G423" s="13"/>
      <c r="H423" s="92"/>
      <c r="I423" s="13"/>
      <c r="J423" s="94"/>
      <c r="K423" s="13"/>
      <c r="L423" s="13"/>
      <c r="M423" s="13"/>
      <c r="N423" s="13"/>
      <c r="O423" s="13"/>
      <c r="P423" s="13"/>
      <c r="Q423" s="13"/>
      <c r="R423" s="13"/>
      <c r="S423" s="13"/>
      <c r="T423" s="21"/>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row>
    <row r="424" spans="1:62" ht="15.75">
      <c r="A424" s="92"/>
      <c r="B424" s="13"/>
      <c r="C424" s="13"/>
      <c r="D424" s="13"/>
      <c r="E424" s="13"/>
      <c r="F424" s="13"/>
      <c r="G424" s="13"/>
      <c r="H424" s="92"/>
      <c r="I424" s="13"/>
      <c r="J424" s="94"/>
      <c r="K424" s="13"/>
      <c r="L424" s="13"/>
      <c r="M424" s="13"/>
      <c r="N424" s="13"/>
      <c r="O424" s="13"/>
      <c r="P424" s="13"/>
      <c r="Q424" s="13"/>
      <c r="R424" s="13"/>
      <c r="S424" s="13"/>
      <c r="T424" s="21"/>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row>
    <row r="425" spans="1:62" ht="15.75">
      <c r="A425" s="92"/>
      <c r="B425" s="13"/>
      <c r="C425" s="13"/>
      <c r="D425" s="13"/>
      <c r="E425" s="13"/>
      <c r="F425" s="13"/>
      <c r="G425" s="13"/>
      <c r="H425" s="92"/>
      <c r="I425" s="13"/>
      <c r="J425" s="94"/>
      <c r="K425" s="13"/>
      <c r="L425" s="13"/>
      <c r="M425" s="13"/>
      <c r="N425" s="13"/>
      <c r="O425" s="13"/>
      <c r="P425" s="13"/>
      <c r="Q425" s="13"/>
      <c r="R425" s="13"/>
      <c r="S425" s="13"/>
      <c r="T425" s="21"/>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row>
    <row r="426" spans="1:62" ht="15.75">
      <c r="A426" s="92"/>
      <c r="B426" s="13"/>
      <c r="C426" s="13"/>
      <c r="D426" s="13"/>
      <c r="E426" s="13"/>
      <c r="F426" s="13"/>
      <c r="G426" s="13"/>
      <c r="H426" s="92"/>
      <c r="I426" s="13"/>
      <c r="J426" s="94"/>
      <c r="K426" s="13"/>
      <c r="L426" s="13"/>
      <c r="M426" s="13"/>
      <c r="N426" s="13"/>
      <c r="O426" s="13"/>
      <c r="P426" s="13"/>
      <c r="Q426" s="13"/>
      <c r="R426" s="13"/>
      <c r="S426" s="13"/>
      <c r="T426" s="21"/>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row>
    <row r="427" spans="1:62" ht="15.75">
      <c r="A427" s="92"/>
      <c r="B427" s="13"/>
      <c r="C427" s="13"/>
      <c r="D427" s="13"/>
      <c r="E427" s="13"/>
      <c r="F427" s="13"/>
      <c r="G427" s="13"/>
      <c r="H427" s="92"/>
      <c r="I427" s="13"/>
      <c r="J427" s="94"/>
      <c r="K427" s="13"/>
      <c r="L427" s="13"/>
      <c r="M427" s="13"/>
      <c r="N427" s="13"/>
      <c r="O427" s="13"/>
      <c r="P427" s="13"/>
      <c r="Q427" s="13"/>
      <c r="R427" s="13"/>
      <c r="S427" s="13"/>
      <c r="T427" s="21"/>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row>
    <row r="428" spans="1:62" ht="15.75">
      <c r="A428" s="92"/>
      <c r="B428" s="13"/>
      <c r="C428" s="13"/>
      <c r="D428" s="13"/>
      <c r="E428" s="13"/>
      <c r="F428" s="13"/>
      <c r="G428" s="13"/>
      <c r="H428" s="92"/>
      <c r="I428" s="13"/>
      <c r="J428" s="94"/>
      <c r="K428" s="13"/>
      <c r="L428" s="13"/>
      <c r="M428" s="13"/>
      <c r="N428" s="13"/>
      <c r="O428" s="13"/>
      <c r="P428" s="13"/>
      <c r="Q428" s="13"/>
      <c r="R428" s="13"/>
      <c r="S428" s="13"/>
      <c r="T428" s="21"/>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row>
    <row r="429" spans="1:62" ht="15.75">
      <c r="A429" s="92"/>
      <c r="B429" s="13"/>
      <c r="C429" s="13"/>
      <c r="D429" s="13"/>
      <c r="E429" s="13"/>
      <c r="F429" s="13"/>
      <c r="G429" s="13"/>
      <c r="H429" s="92"/>
      <c r="I429" s="13"/>
      <c r="J429" s="94"/>
      <c r="K429" s="13"/>
      <c r="L429" s="13"/>
      <c r="M429" s="13"/>
      <c r="N429" s="13"/>
      <c r="O429" s="13"/>
      <c r="P429" s="13"/>
      <c r="Q429" s="13"/>
      <c r="R429" s="13"/>
      <c r="S429" s="13"/>
      <c r="T429" s="21"/>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row>
    <row r="430" spans="1:62" ht="15.75">
      <c r="A430" s="92"/>
      <c r="B430" s="13"/>
      <c r="C430" s="13"/>
      <c r="D430" s="13"/>
      <c r="E430" s="13"/>
      <c r="F430" s="13"/>
      <c r="G430" s="13"/>
      <c r="H430" s="92"/>
      <c r="I430" s="13"/>
      <c r="J430" s="94"/>
      <c r="K430" s="13"/>
      <c r="L430" s="13"/>
      <c r="M430" s="13"/>
      <c r="N430" s="13"/>
      <c r="O430" s="13"/>
      <c r="P430" s="13"/>
      <c r="Q430" s="13"/>
      <c r="R430" s="13"/>
      <c r="S430" s="13"/>
      <c r="T430" s="21"/>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row>
    <row r="431" spans="1:62" ht="15.75">
      <c r="A431" s="92"/>
      <c r="B431" s="13"/>
      <c r="C431" s="13"/>
      <c r="D431" s="13"/>
      <c r="E431" s="13"/>
      <c r="F431" s="13"/>
      <c r="G431" s="13"/>
      <c r="H431" s="92"/>
      <c r="I431" s="13"/>
      <c r="J431" s="94"/>
      <c r="K431" s="13"/>
      <c r="L431" s="13"/>
      <c r="M431" s="13"/>
      <c r="N431" s="13"/>
      <c r="O431" s="13"/>
      <c r="P431" s="13"/>
      <c r="Q431" s="13"/>
      <c r="R431" s="13"/>
      <c r="S431" s="13"/>
      <c r="T431" s="21"/>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row>
    <row r="432" spans="1:62" ht="15.75">
      <c r="A432" s="92"/>
      <c r="B432" s="13"/>
      <c r="C432" s="13"/>
      <c r="D432" s="13"/>
      <c r="E432" s="13"/>
      <c r="F432" s="13"/>
      <c r="G432" s="13"/>
      <c r="H432" s="92"/>
      <c r="I432" s="13"/>
      <c r="J432" s="94"/>
      <c r="K432" s="13"/>
      <c r="L432" s="13"/>
      <c r="M432" s="13"/>
      <c r="N432" s="13"/>
      <c r="O432" s="13"/>
      <c r="P432" s="13"/>
      <c r="Q432" s="13"/>
      <c r="R432" s="13"/>
      <c r="S432" s="13"/>
      <c r="T432" s="21"/>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row>
    <row r="433" spans="1:62" ht="15.75">
      <c r="A433" s="92"/>
      <c r="B433" s="13"/>
      <c r="C433" s="13"/>
      <c r="D433" s="13"/>
      <c r="E433" s="13"/>
      <c r="F433" s="13"/>
      <c r="G433" s="13"/>
      <c r="H433" s="92"/>
      <c r="I433" s="13"/>
      <c r="J433" s="94"/>
      <c r="K433" s="13"/>
      <c r="L433" s="13"/>
      <c r="M433" s="13"/>
      <c r="N433" s="13"/>
      <c r="O433" s="13"/>
      <c r="P433" s="13"/>
      <c r="Q433" s="13"/>
      <c r="R433" s="13"/>
      <c r="S433" s="13"/>
      <c r="T433" s="21"/>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row>
    <row r="434" spans="1:62" ht="15.75">
      <c r="A434" s="92"/>
      <c r="B434" s="13"/>
      <c r="C434" s="13"/>
      <c r="D434" s="13"/>
      <c r="E434" s="13"/>
      <c r="F434" s="13"/>
      <c r="G434" s="13"/>
      <c r="H434" s="92"/>
      <c r="I434" s="13"/>
      <c r="J434" s="94"/>
      <c r="K434" s="13"/>
      <c r="L434" s="13"/>
      <c r="M434" s="13"/>
      <c r="N434" s="13"/>
      <c r="O434" s="13"/>
      <c r="P434" s="13"/>
      <c r="Q434" s="13"/>
      <c r="R434" s="13"/>
      <c r="S434" s="13"/>
      <c r="T434" s="21"/>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row>
    <row r="435" spans="1:62" ht="15.75">
      <c r="A435" s="92"/>
      <c r="B435" s="13"/>
      <c r="C435" s="13"/>
      <c r="D435" s="13"/>
      <c r="E435" s="13"/>
      <c r="F435" s="13"/>
      <c r="G435" s="13"/>
      <c r="H435" s="92"/>
      <c r="I435" s="13"/>
      <c r="J435" s="94"/>
      <c r="K435" s="13"/>
      <c r="L435" s="13"/>
      <c r="M435" s="13"/>
      <c r="N435" s="13"/>
      <c r="O435" s="13"/>
      <c r="P435" s="13"/>
      <c r="Q435" s="13"/>
      <c r="R435" s="13"/>
      <c r="S435" s="13"/>
      <c r="T435" s="21"/>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row>
    <row r="436" spans="1:62" ht="15.75">
      <c r="A436" s="92"/>
      <c r="B436" s="13"/>
      <c r="C436" s="13"/>
      <c r="D436" s="13"/>
      <c r="E436" s="13"/>
      <c r="F436" s="13"/>
      <c r="G436" s="13"/>
      <c r="H436" s="92"/>
      <c r="I436" s="13"/>
      <c r="J436" s="94"/>
      <c r="K436" s="13"/>
      <c r="L436" s="13"/>
      <c r="M436" s="13"/>
      <c r="N436" s="13"/>
      <c r="O436" s="13"/>
      <c r="P436" s="13"/>
      <c r="Q436" s="13"/>
      <c r="R436" s="13"/>
      <c r="S436" s="13"/>
      <c r="T436" s="21"/>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row>
    <row r="437" spans="1:62" ht="15.75">
      <c r="A437" s="92"/>
      <c r="B437" s="13"/>
      <c r="C437" s="13"/>
      <c r="D437" s="13"/>
      <c r="E437" s="13"/>
      <c r="F437" s="13"/>
      <c r="G437" s="13"/>
      <c r="H437" s="92"/>
      <c r="I437" s="13"/>
      <c r="J437" s="94"/>
      <c r="K437" s="13"/>
      <c r="L437" s="13"/>
      <c r="M437" s="13"/>
      <c r="N437" s="13"/>
      <c r="O437" s="13"/>
      <c r="P437" s="13"/>
      <c r="Q437" s="13"/>
      <c r="R437" s="13"/>
      <c r="S437" s="13"/>
      <c r="T437" s="21"/>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row>
    <row r="438" spans="1:62" ht="15.75">
      <c r="A438" s="92"/>
      <c r="B438" s="13"/>
      <c r="C438" s="13"/>
      <c r="D438" s="13"/>
      <c r="E438" s="13"/>
      <c r="F438" s="13"/>
      <c r="G438" s="13"/>
      <c r="H438" s="92"/>
      <c r="I438" s="13"/>
      <c r="J438" s="94"/>
      <c r="K438" s="13"/>
      <c r="L438" s="13"/>
      <c r="M438" s="13"/>
      <c r="N438" s="13"/>
      <c r="O438" s="13"/>
      <c r="P438" s="13"/>
      <c r="Q438" s="13"/>
      <c r="R438" s="13"/>
      <c r="S438" s="13"/>
      <c r="T438" s="21"/>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row>
    <row r="439" spans="1:62" ht="15.75">
      <c r="A439" s="92"/>
      <c r="B439" s="13"/>
      <c r="C439" s="13"/>
      <c r="D439" s="13"/>
      <c r="E439" s="13"/>
      <c r="F439" s="13"/>
      <c r="G439" s="13"/>
      <c r="H439" s="92"/>
      <c r="I439" s="13"/>
      <c r="J439" s="94"/>
      <c r="K439" s="13"/>
      <c r="L439" s="13"/>
      <c r="M439" s="13"/>
      <c r="N439" s="13"/>
      <c r="O439" s="13"/>
      <c r="P439" s="13"/>
      <c r="Q439" s="13"/>
      <c r="R439" s="13"/>
      <c r="S439" s="13"/>
      <c r="T439" s="21"/>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row>
    <row r="440" spans="1:62" ht="15.75">
      <c r="A440" s="92"/>
      <c r="B440" s="13"/>
      <c r="C440" s="13"/>
      <c r="D440" s="13"/>
      <c r="E440" s="13"/>
      <c r="F440" s="13"/>
      <c r="G440" s="13"/>
      <c r="H440" s="92"/>
      <c r="I440" s="13"/>
      <c r="J440" s="94"/>
      <c r="K440" s="13"/>
      <c r="L440" s="13"/>
      <c r="M440" s="13"/>
      <c r="N440" s="13"/>
      <c r="O440" s="13"/>
      <c r="P440" s="13"/>
      <c r="Q440" s="13"/>
      <c r="R440" s="13"/>
      <c r="S440" s="13"/>
      <c r="T440" s="21"/>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row>
    <row r="441" spans="1:62" ht="15.75">
      <c r="A441" s="92"/>
      <c r="B441" s="13"/>
      <c r="C441" s="13"/>
      <c r="D441" s="13"/>
      <c r="E441" s="13"/>
      <c r="F441" s="13"/>
      <c r="G441" s="13"/>
      <c r="H441" s="92"/>
      <c r="I441" s="13"/>
      <c r="J441" s="94"/>
      <c r="K441" s="13"/>
      <c r="L441" s="13"/>
      <c r="M441" s="13"/>
      <c r="N441" s="13"/>
      <c r="O441" s="13"/>
      <c r="P441" s="13"/>
      <c r="Q441" s="13"/>
      <c r="R441" s="13"/>
      <c r="S441" s="13"/>
      <c r="T441" s="21"/>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row>
    <row r="442" spans="1:62" ht="15.75">
      <c r="A442" s="92"/>
      <c r="B442" s="13"/>
      <c r="C442" s="13"/>
      <c r="D442" s="13"/>
      <c r="E442" s="13"/>
      <c r="F442" s="13"/>
      <c r="G442" s="13"/>
      <c r="H442" s="92"/>
      <c r="I442" s="13"/>
      <c r="J442" s="94"/>
      <c r="K442" s="13"/>
      <c r="L442" s="13"/>
      <c r="M442" s="13"/>
      <c r="N442" s="13"/>
      <c r="O442" s="13"/>
      <c r="P442" s="13"/>
      <c r="Q442" s="13"/>
      <c r="R442" s="13"/>
      <c r="S442" s="13"/>
      <c r="T442" s="21"/>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row>
    <row r="443" spans="1:62" ht="15.75">
      <c r="A443" s="92"/>
      <c r="B443" s="13"/>
      <c r="C443" s="13"/>
      <c r="D443" s="13"/>
      <c r="E443" s="13"/>
      <c r="F443" s="13"/>
      <c r="G443" s="13"/>
      <c r="H443" s="92"/>
      <c r="I443" s="13"/>
      <c r="J443" s="94"/>
      <c r="K443" s="13"/>
      <c r="L443" s="13"/>
      <c r="M443" s="13"/>
      <c r="N443" s="13"/>
      <c r="O443" s="13"/>
      <c r="P443" s="13"/>
      <c r="Q443" s="13"/>
      <c r="R443" s="13"/>
      <c r="S443" s="13"/>
      <c r="T443" s="21"/>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row>
    <row r="444" spans="1:62" ht="15.75">
      <c r="A444" s="92"/>
      <c r="B444" s="13"/>
      <c r="C444" s="13"/>
      <c r="D444" s="13"/>
      <c r="E444" s="13"/>
      <c r="F444" s="13"/>
      <c r="G444" s="13"/>
      <c r="H444" s="92"/>
      <c r="I444" s="13"/>
      <c r="J444" s="94"/>
      <c r="K444" s="13"/>
      <c r="L444" s="13"/>
      <c r="M444" s="13"/>
      <c r="N444" s="13"/>
      <c r="O444" s="13"/>
      <c r="P444" s="13"/>
      <c r="Q444" s="13"/>
      <c r="R444" s="13"/>
      <c r="S444" s="13"/>
      <c r="T444" s="21"/>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row>
    <row r="445" spans="1:62" ht="15.75">
      <c r="A445" s="92"/>
      <c r="B445" s="13"/>
      <c r="C445" s="13"/>
      <c r="D445" s="13"/>
      <c r="E445" s="13"/>
      <c r="F445" s="13"/>
      <c r="G445" s="13"/>
      <c r="H445" s="92"/>
      <c r="I445" s="13"/>
      <c r="J445" s="94"/>
      <c r="K445" s="13"/>
      <c r="L445" s="13"/>
      <c r="M445" s="13"/>
      <c r="N445" s="13"/>
      <c r="O445" s="13"/>
      <c r="P445" s="13"/>
      <c r="Q445" s="13"/>
      <c r="R445" s="13"/>
      <c r="S445" s="13"/>
      <c r="T445" s="21"/>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row>
    <row r="446" spans="1:62" ht="15.75">
      <c r="A446" s="92"/>
      <c r="B446" s="13"/>
      <c r="C446" s="13"/>
      <c r="D446" s="13"/>
      <c r="E446" s="13"/>
      <c r="F446" s="13"/>
      <c r="G446" s="13"/>
      <c r="H446" s="92"/>
      <c r="I446" s="13"/>
      <c r="J446" s="94"/>
      <c r="K446" s="13"/>
      <c r="L446" s="13"/>
      <c r="M446" s="13"/>
      <c r="N446" s="13"/>
      <c r="O446" s="13"/>
      <c r="P446" s="13"/>
      <c r="Q446" s="13"/>
      <c r="R446" s="13"/>
      <c r="S446" s="13"/>
      <c r="T446" s="21"/>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row>
    <row r="447" spans="1:62" ht="15.75">
      <c r="A447" s="92"/>
      <c r="B447" s="13"/>
      <c r="C447" s="13"/>
      <c r="D447" s="13"/>
      <c r="E447" s="13"/>
      <c r="F447" s="13"/>
      <c r="G447" s="13"/>
      <c r="H447" s="92"/>
      <c r="I447" s="13"/>
      <c r="J447" s="94"/>
      <c r="K447" s="13"/>
      <c r="L447" s="13"/>
      <c r="M447" s="13"/>
      <c r="N447" s="13"/>
      <c r="O447" s="13"/>
      <c r="P447" s="13"/>
      <c r="Q447" s="13"/>
      <c r="R447" s="13"/>
      <c r="S447" s="13"/>
      <c r="T447" s="21"/>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row>
    <row r="448" spans="1:62" ht="15.75">
      <c r="A448" s="92"/>
      <c r="B448" s="13"/>
      <c r="C448" s="13"/>
      <c r="D448" s="13"/>
      <c r="E448" s="13"/>
      <c r="F448" s="13"/>
      <c r="G448" s="13"/>
      <c r="H448" s="92"/>
      <c r="I448" s="13"/>
      <c r="J448" s="94"/>
      <c r="K448" s="13"/>
      <c r="L448" s="13"/>
      <c r="M448" s="13"/>
      <c r="N448" s="13"/>
      <c r="O448" s="13"/>
      <c r="P448" s="13"/>
      <c r="Q448" s="13"/>
      <c r="R448" s="13"/>
      <c r="S448" s="13"/>
      <c r="T448" s="21"/>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row>
    <row r="449" spans="1:62" ht="15.75">
      <c r="A449" s="92"/>
      <c r="B449" s="13"/>
      <c r="C449" s="13"/>
      <c r="D449" s="13"/>
      <c r="E449" s="13"/>
      <c r="F449" s="13"/>
      <c r="G449" s="13"/>
      <c r="H449" s="92"/>
      <c r="I449" s="13"/>
      <c r="J449" s="94"/>
      <c r="K449" s="13"/>
      <c r="L449" s="13"/>
      <c r="M449" s="13"/>
      <c r="N449" s="13"/>
      <c r="O449" s="13"/>
      <c r="P449" s="13"/>
      <c r="Q449" s="13"/>
      <c r="R449" s="13"/>
      <c r="S449" s="13"/>
      <c r="T449" s="21"/>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row>
    <row r="450" spans="1:62" ht="15.75">
      <c r="A450" s="92"/>
      <c r="B450" s="13"/>
      <c r="C450" s="13"/>
      <c r="D450" s="13"/>
      <c r="E450" s="13"/>
      <c r="F450" s="13"/>
      <c r="G450" s="13"/>
      <c r="H450" s="92"/>
      <c r="I450" s="13"/>
      <c r="J450" s="94"/>
      <c r="K450" s="13"/>
      <c r="L450" s="13"/>
      <c r="M450" s="13"/>
      <c r="N450" s="13"/>
      <c r="O450" s="13"/>
      <c r="P450" s="13"/>
      <c r="Q450" s="13"/>
      <c r="R450" s="13"/>
      <c r="S450" s="13"/>
      <c r="T450" s="21"/>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row>
    <row r="451" spans="1:62" ht="15.75">
      <c r="A451" s="92"/>
      <c r="B451" s="13"/>
      <c r="C451" s="13"/>
      <c r="D451" s="13"/>
      <c r="E451" s="13"/>
      <c r="F451" s="13"/>
      <c r="G451" s="13"/>
      <c r="H451" s="92"/>
      <c r="I451" s="13"/>
      <c r="J451" s="94"/>
      <c r="K451" s="13"/>
      <c r="L451" s="13"/>
      <c r="M451" s="13"/>
      <c r="N451" s="13"/>
      <c r="O451" s="13"/>
      <c r="P451" s="13"/>
      <c r="Q451" s="13"/>
      <c r="R451" s="13"/>
      <c r="S451" s="13"/>
      <c r="T451" s="21"/>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row>
    <row r="452" spans="1:62" ht="15.75">
      <c r="A452" s="92"/>
      <c r="B452" s="13"/>
      <c r="C452" s="13"/>
      <c r="D452" s="13"/>
      <c r="E452" s="13"/>
      <c r="F452" s="13"/>
      <c r="G452" s="13"/>
      <c r="H452" s="92"/>
      <c r="I452" s="13"/>
      <c r="J452" s="94"/>
      <c r="K452" s="13"/>
      <c r="L452" s="13"/>
      <c r="M452" s="13"/>
      <c r="N452" s="13"/>
      <c r="O452" s="13"/>
      <c r="P452" s="13"/>
      <c r="Q452" s="13"/>
      <c r="R452" s="13"/>
      <c r="S452" s="13"/>
      <c r="T452" s="21"/>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row>
    <row r="453" spans="1:62" ht="15.75">
      <c r="A453" s="92"/>
      <c r="B453" s="13"/>
      <c r="C453" s="13"/>
      <c r="D453" s="13"/>
      <c r="E453" s="13"/>
      <c r="F453" s="13"/>
      <c r="G453" s="13"/>
      <c r="H453" s="92"/>
      <c r="I453" s="13"/>
      <c r="J453" s="94"/>
      <c r="K453" s="13"/>
      <c r="L453" s="13"/>
      <c r="M453" s="13"/>
      <c r="N453" s="13"/>
      <c r="O453" s="13"/>
      <c r="P453" s="13"/>
      <c r="Q453" s="13"/>
      <c r="R453" s="13"/>
      <c r="S453" s="13"/>
      <c r="T453" s="21"/>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row>
    <row r="454" spans="1:62" ht="15.75">
      <c r="A454" s="92"/>
      <c r="B454" s="13"/>
      <c r="C454" s="13"/>
      <c r="D454" s="13"/>
      <c r="E454" s="13"/>
      <c r="F454" s="13"/>
      <c r="G454" s="13"/>
      <c r="H454" s="92"/>
      <c r="I454" s="13"/>
      <c r="J454" s="94"/>
      <c r="K454" s="13"/>
      <c r="L454" s="13"/>
      <c r="M454" s="13"/>
      <c r="N454" s="13"/>
      <c r="O454" s="13"/>
      <c r="P454" s="13"/>
      <c r="Q454" s="13"/>
      <c r="R454" s="13"/>
      <c r="S454" s="13"/>
      <c r="T454" s="21"/>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row>
    <row r="455" spans="1:62" ht="15.75">
      <c r="A455" s="92"/>
      <c r="B455" s="13"/>
      <c r="C455" s="13"/>
      <c r="D455" s="13"/>
      <c r="E455" s="13"/>
      <c r="F455" s="13"/>
      <c r="G455" s="13"/>
      <c r="H455" s="92"/>
      <c r="I455" s="13"/>
      <c r="J455" s="94"/>
      <c r="K455" s="13"/>
      <c r="L455" s="13"/>
      <c r="M455" s="13"/>
      <c r="N455" s="13"/>
      <c r="O455" s="13"/>
      <c r="P455" s="13"/>
      <c r="Q455" s="13"/>
      <c r="R455" s="13"/>
      <c r="S455" s="13"/>
      <c r="T455" s="21"/>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row>
    <row r="456" spans="1:62" ht="15.75">
      <c r="A456" s="92"/>
      <c r="B456" s="13"/>
      <c r="C456" s="13"/>
      <c r="D456" s="13"/>
      <c r="E456" s="13"/>
      <c r="F456" s="13"/>
      <c r="G456" s="13"/>
      <c r="H456" s="92"/>
      <c r="I456" s="13"/>
      <c r="J456" s="94"/>
      <c r="K456" s="13"/>
      <c r="L456" s="13"/>
      <c r="M456" s="13"/>
      <c r="N456" s="13"/>
      <c r="O456" s="13"/>
      <c r="P456" s="13"/>
      <c r="Q456" s="13"/>
      <c r="R456" s="13"/>
      <c r="S456" s="13"/>
      <c r="T456" s="21"/>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row>
    <row r="457" spans="1:62" ht="15.75">
      <c r="A457" s="92"/>
      <c r="B457" s="13"/>
      <c r="C457" s="13"/>
      <c r="D457" s="13"/>
      <c r="E457" s="13"/>
      <c r="F457" s="13"/>
      <c r="G457" s="13"/>
      <c r="H457" s="92"/>
      <c r="I457" s="13"/>
      <c r="J457" s="94"/>
      <c r="K457" s="13"/>
      <c r="L457" s="13"/>
      <c r="M457" s="13"/>
      <c r="N457" s="13"/>
      <c r="O457" s="13"/>
      <c r="P457" s="13"/>
      <c r="Q457" s="13"/>
      <c r="R457" s="13"/>
      <c r="S457" s="13"/>
      <c r="T457" s="21"/>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row>
    <row r="458" spans="1:62" ht="15.75">
      <c r="A458" s="92"/>
      <c r="B458" s="13"/>
      <c r="C458" s="13"/>
      <c r="D458" s="13"/>
      <c r="E458" s="13"/>
      <c r="F458" s="13"/>
      <c r="G458" s="13"/>
      <c r="H458" s="92"/>
      <c r="I458" s="13"/>
      <c r="J458" s="94"/>
      <c r="K458" s="13"/>
      <c r="L458" s="13"/>
      <c r="M458" s="13"/>
      <c r="N458" s="13"/>
      <c r="O458" s="13"/>
      <c r="P458" s="13"/>
      <c r="Q458" s="13"/>
      <c r="R458" s="13"/>
      <c r="S458" s="13"/>
      <c r="T458" s="21"/>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row>
    <row r="459" spans="1:62" ht="15.75">
      <c r="A459" s="92"/>
      <c r="B459" s="13"/>
      <c r="C459" s="13"/>
      <c r="D459" s="13"/>
      <c r="E459" s="13"/>
      <c r="F459" s="13"/>
      <c r="G459" s="13"/>
      <c r="H459" s="92"/>
      <c r="I459" s="13"/>
      <c r="J459" s="94"/>
      <c r="K459" s="13"/>
      <c r="L459" s="13"/>
      <c r="M459" s="13"/>
      <c r="N459" s="13"/>
      <c r="O459" s="13"/>
      <c r="P459" s="13"/>
      <c r="Q459" s="13"/>
      <c r="R459" s="13"/>
      <c r="S459" s="13"/>
      <c r="T459" s="21"/>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row>
    <row r="460" spans="1:62" ht="15.75">
      <c r="A460" s="92"/>
      <c r="B460" s="13"/>
      <c r="C460" s="13"/>
      <c r="D460" s="13"/>
      <c r="E460" s="13"/>
      <c r="F460" s="13"/>
      <c r="G460" s="13"/>
      <c r="H460" s="92"/>
      <c r="I460" s="13"/>
      <c r="J460" s="94"/>
      <c r="K460" s="13"/>
      <c r="L460" s="13"/>
      <c r="M460" s="13"/>
      <c r="N460" s="13"/>
      <c r="O460" s="13"/>
      <c r="P460" s="13"/>
      <c r="Q460" s="13"/>
      <c r="R460" s="13"/>
      <c r="S460" s="13"/>
      <c r="T460" s="21"/>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row>
    <row r="461" spans="1:62" ht="15.75">
      <c r="A461" s="92"/>
      <c r="B461" s="13"/>
      <c r="C461" s="13"/>
      <c r="D461" s="13"/>
      <c r="E461" s="13"/>
      <c r="F461" s="13"/>
      <c r="G461" s="13"/>
      <c r="H461" s="92"/>
      <c r="I461" s="13"/>
      <c r="J461" s="94"/>
      <c r="K461" s="13"/>
      <c r="L461" s="13"/>
      <c r="M461" s="13"/>
      <c r="N461" s="13"/>
      <c r="O461" s="13"/>
      <c r="P461" s="13"/>
      <c r="Q461" s="13"/>
      <c r="R461" s="13"/>
      <c r="S461" s="13"/>
      <c r="T461" s="21"/>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row>
    <row r="462" spans="1:62" ht="15.75">
      <c r="A462" s="92"/>
      <c r="B462" s="13"/>
      <c r="C462" s="13"/>
      <c r="D462" s="13"/>
      <c r="E462" s="13"/>
      <c r="F462" s="13"/>
      <c r="G462" s="13"/>
      <c r="H462" s="92"/>
      <c r="I462" s="13"/>
      <c r="J462" s="94"/>
      <c r="K462" s="13"/>
      <c r="L462" s="13"/>
      <c r="M462" s="13"/>
      <c r="N462" s="13"/>
      <c r="O462" s="13"/>
      <c r="P462" s="13"/>
      <c r="Q462" s="13"/>
      <c r="R462" s="13"/>
      <c r="S462" s="13"/>
      <c r="T462" s="21"/>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row>
    <row r="463" spans="1:62" ht="15.75">
      <c r="A463" s="92"/>
      <c r="B463" s="13"/>
      <c r="C463" s="13"/>
      <c r="D463" s="13"/>
      <c r="E463" s="13"/>
      <c r="F463" s="13"/>
      <c r="G463" s="13"/>
      <c r="H463" s="92"/>
      <c r="I463" s="13"/>
      <c r="J463" s="94"/>
      <c r="K463" s="13"/>
      <c r="L463" s="13"/>
      <c r="M463" s="13"/>
      <c r="N463" s="13"/>
      <c r="O463" s="13"/>
      <c r="P463" s="13"/>
      <c r="Q463" s="13"/>
      <c r="R463" s="13"/>
      <c r="S463" s="13"/>
      <c r="T463" s="21"/>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row>
    <row r="464" spans="1:62" ht="15.75">
      <c r="A464" s="92"/>
      <c r="B464" s="13"/>
      <c r="C464" s="13"/>
      <c r="D464" s="13"/>
      <c r="E464" s="13"/>
      <c r="F464" s="13"/>
      <c r="G464" s="13"/>
      <c r="H464" s="92"/>
      <c r="I464" s="13"/>
      <c r="J464" s="94"/>
      <c r="K464" s="13"/>
      <c r="L464" s="13"/>
      <c r="M464" s="13"/>
      <c r="N464" s="13"/>
      <c r="O464" s="13"/>
      <c r="P464" s="13"/>
      <c r="Q464" s="13"/>
      <c r="R464" s="13"/>
      <c r="S464" s="13"/>
      <c r="T464" s="21"/>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row>
    <row r="465" spans="1:62" ht="15.75">
      <c r="A465" s="92"/>
      <c r="B465" s="13"/>
      <c r="C465" s="13"/>
      <c r="D465" s="13"/>
      <c r="E465" s="13"/>
      <c r="F465" s="13"/>
      <c r="G465" s="13"/>
      <c r="H465" s="92"/>
      <c r="I465" s="13"/>
      <c r="J465" s="94"/>
      <c r="K465" s="13"/>
      <c r="L465" s="13"/>
      <c r="M465" s="13"/>
      <c r="N465" s="13"/>
      <c r="O465" s="13"/>
      <c r="P465" s="13"/>
      <c r="Q465" s="13"/>
      <c r="R465" s="13"/>
      <c r="S465" s="13"/>
      <c r="T465" s="21"/>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row>
    <row r="466" spans="1:62" ht="15.75">
      <c r="A466" s="92"/>
      <c r="B466" s="13"/>
      <c r="C466" s="13"/>
      <c r="D466" s="13"/>
      <c r="E466" s="13"/>
      <c r="F466" s="13"/>
      <c r="G466" s="13"/>
      <c r="H466" s="92"/>
      <c r="I466" s="13"/>
      <c r="J466" s="94"/>
      <c r="K466" s="13"/>
      <c r="L466" s="13"/>
      <c r="M466" s="13"/>
      <c r="N466" s="13"/>
      <c r="O466" s="13"/>
      <c r="P466" s="13"/>
      <c r="Q466" s="13"/>
      <c r="R466" s="13"/>
      <c r="S466" s="13"/>
      <c r="T466" s="21"/>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row>
    <row r="467" spans="1:62" ht="15.75">
      <c r="A467" s="92"/>
      <c r="B467" s="13"/>
      <c r="C467" s="13"/>
      <c r="D467" s="13"/>
      <c r="E467" s="13"/>
      <c r="F467" s="13"/>
      <c r="G467" s="13"/>
      <c r="H467" s="92"/>
      <c r="I467" s="13"/>
      <c r="J467" s="94"/>
      <c r="K467" s="13"/>
      <c r="L467" s="13"/>
      <c r="M467" s="13"/>
      <c r="N467" s="13"/>
      <c r="O467" s="13"/>
      <c r="P467" s="13"/>
      <c r="Q467" s="13"/>
      <c r="R467" s="13"/>
      <c r="S467" s="13"/>
      <c r="T467" s="21"/>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row>
    <row r="468" spans="1:62" ht="15.75">
      <c r="A468" s="92"/>
      <c r="B468" s="13"/>
      <c r="C468" s="13"/>
      <c r="D468" s="13"/>
      <c r="E468" s="13"/>
      <c r="F468" s="13"/>
      <c r="G468" s="13"/>
      <c r="H468" s="92"/>
      <c r="I468" s="13"/>
      <c r="J468" s="94"/>
      <c r="K468" s="13"/>
      <c r="L468" s="13"/>
      <c r="M468" s="13"/>
      <c r="N468" s="13"/>
      <c r="O468" s="13"/>
      <c r="P468" s="13"/>
      <c r="Q468" s="13"/>
      <c r="R468" s="13"/>
      <c r="S468" s="13"/>
      <c r="T468" s="21"/>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row>
    <row r="469" spans="1:62" ht="15.75">
      <c r="A469" s="92"/>
      <c r="B469" s="13"/>
      <c r="C469" s="13"/>
      <c r="D469" s="13"/>
      <c r="E469" s="13"/>
      <c r="F469" s="13"/>
      <c r="G469" s="13"/>
      <c r="H469" s="92"/>
      <c r="I469" s="13"/>
      <c r="J469" s="94"/>
      <c r="K469" s="13"/>
      <c r="L469" s="13"/>
      <c r="M469" s="13"/>
      <c r="N469" s="13"/>
      <c r="O469" s="13"/>
      <c r="P469" s="13"/>
      <c r="Q469" s="13"/>
      <c r="R469" s="13"/>
      <c r="S469" s="13"/>
      <c r="T469" s="21"/>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row>
    <row r="470" spans="1:62" ht="15.75">
      <c r="A470" s="92"/>
      <c r="B470" s="13"/>
      <c r="C470" s="13"/>
      <c r="D470" s="13"/>
      <c r="E470" s="13"/>
      <c r="F470" s="13"/>
      <c r="G470" s="13"/>
      <c r="H470" s="92"/>
      <c r="I470" s="13"/>
      <c r="J470" s="94"/>
      <c r="K470" s="13"/>
      <c r="L470" s="13"/>
      <c r="M470" s="13"/>
      <c r="N470" s="13"/>
      <c r="O470" s="13"/>
      <c r="P470" s="13"/>
      <c r="Q470" s="13"/>
      <c r="R470" s="13"/>
      <c r="S470" s="13"/>
      <c r="T470" s="21"/>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row>
    <row r="471" spans="1:62" ht="15.75">
      <c r="A471" s="92"/>
      <c r="B471" s="13"/>
      <c r="C471" s="13"/>
      <c r="D471" s="13"/>
      <c r="E471" s="13"/>
      <c r="F471" s="13"/>
      <c r="G471" s="13"/>
      <c r="H471" s="92"/>
      <c r="I471" s="13"/>
      <c r="J471" s="94"/>
      <c r="K471" s="13"/>
      <c r="L471" s="13"/>
      <c r="M471" s="13"/>
      <c r="N471" s="13"/>
      <c r="O471" s="13"/>
      <c r="P471" s="13"/>
      <c r="Q471" s="13"/>
      <c r="R471" s="13"/>
      <c r="S471" s="13"/>
      <c r="T471" s="21"/>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row>
    <row r="472" spans="1:62" ht="15.75">
      <c r="A472" s="92"/>
      <c r="B472" s="13"/>
      <c r="C472" s="13"/>
      <c r="D472" s="13"/>
      <c r="E472" s="13"/>
      <c r="F472" s="13"/>
      <c r="G472" s="13"/>
      <c r="H472" s="92"/>
      <c r="I472" s="13"/>
      <c r="J472" s="94"/>
      <c r="K472" s="13"/>
      <c r="L472" s="13"/>
      <c r="M472" s="13"/>
      <c r="N472" s="13"/>
      <c r="O472" s="13"/>
      <c r="P472" s="13"/>
      <c r="Q472" s="13"/>
      <c r="R472" s="13"/>
      <c r="S472" s="13"/>
      <c r="T472" s="21"/>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row>
    <row r="473" spans="1:62" ht="15.75">
      <c r="A473" s="92"/>
      <c r="B473" s="13"/>
      <c r="C473" s="13"/>
      <c r="D473" s="13"/>
      <c r="E473" s="13"/>
      <c r="F473" s="13"/>
      <c r="G473" s="13"/>
      <c r="H473" s="92"/>
      <c r="I473" s="13"/>
      <c r="J473" s="94"/>
      <c r="K473" s="13"/>
      <c r="L473" s="13"/>
      <c r="M473" s="13"/>
      <c r="N473" s="13"/>
      <c r="O473" s="13"/>
      <c r="P473" s="13"/>
      <c r="Q473" s="13"/>
      <c r="R473" s="13"/>
      <c r="S473" s="13"/>
      <c r="T473" s="21"/>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row>
    <row r="474" spans="1:62" ht="15.75">
      <c r="A474" s="92"/>
      <c r="B474" s="13"/>
      <c r="C474" s="13"/>
      <c r="D474" s="13"/>
      <c r="E474" s="13"/>
      <c r="F474" s="13"/>
      <c r="G474" s="13"/>
      <c r="H474" s="92"/>
      <c r="I474" s="13"/>
      <c r="J474" s="94"/>
      <c r="K474" s="13"/>
      <c r="L474" s="13"/>
      <c r="M474" s="13"/>
      <c r="N474" s="13"/>
      <c r="O474" s="13"/>
      <c r="P474" s="13"/>
      <c r="Q474" s="13"/>
      <c r="R474" s="13"/>
      <c r="S474" s="13"/>
      <c r="T474" s="21"/>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row>
    <row r="475" spans="1:62" ht="15.75">
      <c r="A475" s="92"/>
      <c r="B475" s="13"/>
      <c r="C475" s="13"/>
      <c r="D475" s="13"/>
      <c r="E475" s="13"/>
      <c r="F475" s="13"/>
      <c r="G475" s="13"/>
      <c r="H475" s="92"/>
      <c r="I475" s="13"/>
      <c r="J475" s="94"/>
      <c r="K475" s="13"/>
      <c r="L475" s="13"/>
      <c r="M475" s="13"/>
      <c r="N475" s="13"/>
      <c r="O475" s="13"/>
      <c r="P475" s="13"/>
      <c r="Q475" s="13"/>
      <c r="R475" s="13"/>
      <c r="S475" s="13"/>
      <c r="T475" s="21"/>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row>
    <row r="476" spans="1:62" ht="15.75">
      <c r="A476" s="92"/>
      <c r="B476" s="13"/>
      <c r="C476" s="13"/>
      <c r="D476" s="13"/>
      <c r="E476" s="13"/>
      <c r="F476" s="13"/>
      <c r="G476" s="13"/>
      <c r="H476" s="92"/>
      <c r="I476" s="13"/>
      <c r="J476" s="94"/>
      <c r="K476" s="13"/>
      <c r="L476" s="13"/>
      <c r="M476" s="13"/>
      <c r="N476" s="13"/>
      <c r="O476" s="13"/>
      <c r="P476" s="13"/>
      <c r="Q476" s="13"/>
      <c r="R476" s="13"/>
      <c r="S476" s="13"/>
      <c r="T476" s="21"/>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row>
    <row r="477" spans="1:62" ht="15.75">
      <c r="A477" s="92"/>
      <c r="B477" s="13"/>
      <c r="C477" s="13"/>
      <c r="D477" s="13"/>
      <c r="E477" s="13"/>
      <c r="F477" s="13"/>
      <c r="G477" s="13"/>
      <c r="H477" s="92"/>
      <c r="I477" s="13"/>
      <c r="J477" s="94"/>
      <c r="K477" s="13"/>
      <c r="L477" s="13"/>
      <c r="M477" s="13"/>
      <c r="N477" s="13"/>
      <c r="O477" s="13"/>
      <c r="P477" s="13"/>
      <c r="Q477" s="13"/>
      <c r="R477" s="13"/>
      <c r="S477" s="13"/>
      <c r="T477" s="21"/>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row>
    <row r="478" spans="1:62" ht="15.75">
      <c r="A478" s="92"/>
      <c r="B478" s="13"/>
      <c r="C478" s="13"/>
      <c r="D478" s="13"/>
      <c r="E478" s="13"/>
      <c r="F478" s="13"/>
      <c r="G478" s="13"/>
      <c r="H478" s="92"/>
      <c r="I478" s="13"/>
      <c r="J478" s="94"/>
      <c r="K478" s="13"/>
      <c r="L478" s="13"/>
      <c r="M478" s="13"/>
      <c r="N478" s="13"/>
      <c r="O478" s="13"/>
      <c r="P478" s="13"/>
      <c r="Q478" s="13"/>
      <c r="R478" s="13"/>
      <c r="S478" s="13"/>
      <c r="T478" s="21"/>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row>
    <row r="479" spans="1:62" ht="15.75">
      <c r="A479" s="92"/>
      <c r="B479" s="13"/>
      <c r="C479" s="13"/>
      <c r="D479" s="13"/>
      <c r="E479" s="13"/>
      <c r="F479" s="13"/>
      <c r="G479" s="13"/>
      <c r="H479" s="92"/>
      <c r="I479" s="13"/>
      <c r="J479" s="94"/>
      <c r="K479" s="13"/>
      <c r="L479" s="13"/>
      <c r="M479" s="13"/>
      <c r="N479" s="13"/>
      <c r="O479" s="13"/>
      <c r="P479" s="13"/>
      <c r="Q479" s="13"/>
      <c r="R479" s="13"/>
      <c r="S479" s="13"/>
      <c r="T479" s="21"/>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row>
    <row r="480" spans="1:62" ht="15.75">
      <c r="A480" s="92"/>
      <c r="B480" s="13"/>
      <c r="C480" s="13"/>
      <c r="D480" s="13"/>
      <c r="E480" s="13"/>
      <c r="F480" s="13"/>
      <c r="G480" s="13"/>
      <c r="H480" s="92"/>
      <c r="I480" s="13"/>
      <c r="J480" s="94"/>
      <c r="K480" s="13"/>
      <c r="L480" s="13"/>
      <c r="M480" s="13"/>
      <c r="N480" s="13"/>
      <c r="O480" s="13"/>
      <c r="P480" s="13"/>
      <c r="Q480" s="13"/>
      <c r="R480" s="13"/>
      <c r="S480" s="13"/>
      <c r="T480" s="21"/>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row>
    <row r="481" spans="1:62" ht="15.75">
      <c r="A481" s="92"/>
      <c r="B481" s="13"/>
      <c r="C481" s="13"/>
      <c r="D481" s="13"/>
      <c r="E481" s="13"/>
      <c r="F481" s="13"/>
      <c r="G481" s="13"/>
      <c r="H481" s="92"/>
      <c r="I481" s="13"/>
      <c r="J481" s="94"/>
      <c r="K481" s="13"/>
      <c r="L481" s="13"/>
      <c r="M481" s="13"/>
      <c r="N481" s="13"/>
      <c r="O481" s="13"/>
      <c r="P481" s="13"/>
      <c r="Q481" s="13"/>
      <c r="R481" s="13"/>
      <c r="S481" s="13"/>
      <c r="T481" s="21"/>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row>
    <row r="482" spans="1:62" ht="15.75">
      <c r="A482" s="92"/>
      <c r="B482" s="13"/>
      <c r="C482" s="13"/>
      <c r="D482" s="13"/>
      <c r="E482" s="13"/>
      <c r="F482" s="13"/>
      <c r="G482" s="13"/>
      <c r="H482" s="92"/>
      <c r="I482" s="13"/>
      <c r="J482" s="94"/>
      <c r="K482" s="13"/>
      <c r="L482" s="13"/>
      <c r="M482" s="13"/>
      <c r="N482" s="13"/>
      <c r="O482" s="13"/>
      <c r="P482" s="13"/>
      <c r="Q482" s="13"/>
      <c r="R482" s="13"/>
      <c r="S482" s="13"/>
      <c r="T482" s="21"/>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row>
    <row r="483" spans="1:62" ht="15.75">
      <c r="A483" s="92"/>
      <c r="B483" s="13"/>
      <c r="C483" s="13"/>
      <c r="D483" s="13"/>
      <c r="E483" s="13"/>
      <c r="F483" s="13"/>
      <c r="G483" s="13"/>
      <c r="H483" s="92"/>
      <c r="I483" s="13"/>
      <c r="J483" s="94"/>
      <c r="K483" s="13"/>
      <c r="L483" s="13"/>
      <c r="M483" s="13"/>
      <c r="N483" s="13"/>
      <c r="O483" s="13"/>
      <c r="P483" s="13"/>
      <c r="Q483" s="13"/>
      <c r="R483" s="13"/>
      <c r="S483" s="13"/>
      <c r="T483" s="21"/>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row>
    <row r="484" spans="1:62" ht="15.75">
      <c r="A484" s="92"/>
      <c r="B484" s="13"/>
      <c r="C484" s="13"/>
      <c r="D484" s="13"/>
      <c r="E484" s="13"/>
      <c r="F484" s="13"/>
      <c r="G484" s="13"/>
      <c r="H484" s="92"/>
      <c r="I484" s="13"/>
      <c r="J484" s="94"/>
      <c r="K484" s="13"/>
      <c r="L484" s="13"/>
      <c r="M484" s="13"/>
      <c r="N484" s="13"/>
      <c r="O484" s="13"/>
      <c r="P484" s="13"/>
      <c r="Q484" s="13"/>
      <c r="R484" s="13"/>
      <c r="S484" s="13"/>
      <c r="T484" s="21"/>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row>
    <row r="485" spans="1:62" ht="15.75">
      <c r="A485" s="92"/>
      <c r="B485" s="13"/>
      <c r="C485" s="13"/>
      <c r="D485" s="13"/>
      <c r="E485" s="13"/>
      <c r="F485" s="13"/>
      <c r="G485" s="13"/>
      <c r="H485" s="92"/>
      <c r="I485" s="13"/>
      <c r="J485" s="94"/>
      <c r="K485" s="13"/>
      <c r="L485" s="13"/>
      <c r="M485" s="13"/>
      <c r="N485" s="13"/>
      <c r="O485" s="13"/>
      <c r="P485" s="13"/>
      <c r="Q485" s="13"/>
      <c r="R485" s="13"/>
      <c r="S485" s="13"/>
      <c r="T485" s="21"/>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row>
    <row r="486" spans="1:62" ht="15.75">
      <c r="A486" s="92"/>
      <c r="B486" s="13"/>
      <c r="C486" s="13"/>
      <c r="D486" s="13"/>
      <c r="E486" s="13"/>
      <c r="F486" s="13"/>
      <c r="G486" s="13"/>
      <c r="H486" s="92"/>
      <c r="I486" s="13"/>
      <c r="J486" s="94"/>
      <c r="K486" s="13"/>
      <c r="L486" s="13"/>
      <c r="M486" s="13"/>
      <c r="N486" s="13"/>
      <c r="O486" s="13"/>
      <c r="P486" s="13"/>
      <c r="Q486" s="13"/>
      <c r="R486" s="13"/>
      <c r="S486" s="13"/>
      <c r="T486" s="21"/>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row>
    <row r="487" spans="1:62" ht="15.75">
      <c r="A487" s="92"/>
      <c r="B487" s="13"/>
      <c r="C487" s="13"/>
      <c r="D487" s="13"/>
      <c r="E487" s="13"/>
      <c r="F487" s="13"/>
      <c r="G487" s="13"/>
      <c r="H487" s="92"/>
      <c r="I487" s="13"/>
      <c r="J487" s="94"/>
      <c r="K487" s="13"/>
      <c r="L487" s="13"/>
      <c r="M487" s="13"/>
      <c r="N487" s="13"/>
      <c r="O487" s="13"/>
      <c r="P487" s="13"/>
      <c r="Q487" s="13"/>
      <c r="R487" s="13"/>
      <c r="S487" s="13"/>
      <c r="T487" s="21"/>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row>
    <row r="488" spans="1:62" ht="15.75">
      <c r="A488" s="92"/>
      <c r="B488" s="13"/>
      <c r="C488" s="13"/>
      <c r="D488" s="13"/>
      <c r="E488" s="13"/>
      <c r="F488" s="13"/>
      <c r="G488" s="13"/>
      <c r="H488" s="92"/>
      <c r="I488" s="13"/>
      <c r="J488" s="94"/>
      <c r="K488" s="13"/>
      <c r="L488" s="13"/>
      <c r="M488" s="13"/>
      <c r="N488" s="13"/>
      <c r="O488" s="13"/>
      <c r="P488" s="13"/>
      <c r="Q488" s="13"/>
      <c r="R488" s="13"/>
      <c r="S488" s="13"/>
      <c r="T488" s="21"/>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row>
    <row r="489" spans="1:62" ht="15.75">
      <c r="A489" s="92"/>
      <c r="B489" s="13"/>
      <c r="C489" s="13"/>
      <c r="D489" s="13"/>
      <c r="E489" s="13"/>
      <c r="F489" s="13"/>
      <c r="G489" s="13"/>
      <c r="H489" s="92"/>
      <c r="I489" s="13"/>
      <c r="J489" s="94"/>
      <c r="K489" s="13"/>
      <c r="L489" s="13"/>
      <c r="M489" s="13"/>
      <c r="N489" s="13"/>
      <c r="O489" s="13"/>
      <c r="P489" s="13"/>
      <c r="Q489" s="13"/>
      <c r="R489" s="13"/>
      <c r="S489" s="13"/>
      <c r="T489" s="21"/>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row>
    <row r="490" spans="1:62" ht="15.75">
      <c r="A490" s="92"/>
      <c r="B490" s="13"/>
      <c r="C490" s="13"/>
      <c r="D490" s="13"/>
      <c r="E490" s="13"/>
      <c r="F490" s="13"/>
      <c r="G490" s="13"/>
      <c r="H490" s="92"/>
      <c r="I490" s="13"/>
      <c r="J490" s="94"/>
      <c r="K490" s="13"/>
      <c r="L490" s="13"/>
      <c r="M490" s="13"/>
      <c r="N490" s="13"/>
      <c r="O490" s="13"/>
      <c r="P490" s="13"/>
      <c r="Q490" s="13"/>
      <c r="R490" s="13"/>
      <c r="S490" s="13"/>
      <c r="T490" s="21"/>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row>
    <row r="491" spans="1:62" ht="15.75">
      <c r="A491" s="92"/>
      <c r="B491" s="13"/>
      <c r="C491" s="13"/>
      <c r="D491" s="13"/>
      <c r="E491" s="13"/>
      <c r="F491" s="13"/>
      <c r="G491" s="13"/>
      <c r="H491" s="92"/>
      <c r="I491" s="13"/>
      <c r="J491" s="94"/>
      <c r="K491" s="13"/>
      <c r="L491" s="13"/>
      <c r="M491" s="13"/>
      <c r="N491" s="13"/>
      <c r="O491" s="13"/>
      <c r="P491" s="13"/>
      <c r="Q491" s="13"/>
      <c r="R491" s="13"/>
      <c r="S491" s="13"/>
      <c r="T491" s="21"/>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row>
    <row r="492" spans="1:62" ht="15.75">
      <c r="A492" s="92"/>
      <c r="B492" s="13"/>
      <c r="C492" s="13"/>
      <c r="D492" s="13"/>
      <c r="E492" s="13"/>
      <c r="F492" s="13"/>
      <c r="G492" s="13"/>
      <c r="H492" s="92"/>
      <c r="I492" s="13"/>
      <c r="J492" s="94"/>
      <c r="K492" s="13"/>
      <c r="L492" s="13"/>
      <c r="M492" s="13"/>
      <c r="N492" s="13"/>
      <c r="O492" s="13"/>
      <c r="P492" s="13"/>
      <c r="Q492" s="13"/>
      <c r="R492" s="13"/>
      <c r="S492" s="13"/>
      <c r="T492" s="21"/>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row>
    <row r="493" spans="1:62" ht="15.75">
      <c r="A493" s="92"/>
      <c r="B493" s="13"/>
      <c r="C493" s="13"/>
      <c r="D493" s="13"/>
      <c r="E493" s="13"/>
      <c r="F493" s="13"/>
      <c r="G493" s="13"/>
      <c r="H493" s="92"/>
      <c r="I493" s="13"/>
      <c r="J493" s="94"/>
      <c r="K493" s="13"/>
      <c r="L493" s="13"/>
      <c r="M493" s="13"/>
      <c r="N493" s="13"/>
      <c r="O493" s="13"/>
      <c r="P493" s="13"/>
      <c r="Q493" s="13"/>
      <c r="R493" s="13"/>
      <c r="S493" s="13"/>
      <c r="T493" s="21"/>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row>
    <row r="494" spans="1:62" ht="15.75">
      <c r="A494" s="92"/>
      <c r="B494" s="13"/>
      <c r="C494" s="13"/>
      <c r="D494" s="13"/>
      <c r="E494" s="13"/>
      <c r="F494" s="13"/>
      <c r="G494" s="13"/>
      <c r="H494" s="92"/>
      <c r="I494" s="13"/>
      <c r="J494" s="94"/>
      <c r="K494" s="13"/>
      <c r="L494" s="13"/>
      <c r="M494" s="13"/>
      <c r="N494" s="13"/>
      <c r="O494" s="13"/>
      <c r="P494" s="13"/>
      <c r="Q494" s="13"/>
      <c r="R494" s="13"/>
      <c r="S494" s="13"/>
      <c r="T494" s="21"/>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row>
    <row r="495" spans="1:62" ht="15.75">
      <c r="A495" s="92"/>
      <c r="B495" s="13"/>
      <c r="C495" s="13"/>
      <c r="D495" s="13"/>
      <c r="E495" s="13"/>
      <c r="F495" s="13"/>
      <c r="G495" s="13"/>
      <c r="H495" s="92"/>
      <c r="I495" s="13"/>
      <c r="J495" s="94"/>
      <c r="K495" s="13"/>
      <c r="L495" s="13"/>
      <c r="M495" s="13"/>
      <c r="N495" s="13"/>
      <c r="O495" s="13"/>
      <c r="P495" s="13"/>
      <c r="Q495" s="13"/>
      <c r="R495" s="13"/>
      <c r="S495" s="13"/>
      <c r="T495" s="21"/>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row>
    <row r="496" spans="1:62" ht="15.75">
      <c r="A496" s="92"/>
      <c r="B496" s="13"/>
      <c r="C496" s="13"/>
      <c r="D496" s="13"/>
      <c r="E496" s="13"/>
      <c r="F496" s="13"/>
      <c r="G496" s="13"/>
      <c r="H496" s="92"/>
      <c r="I496" s="13"/>
      <c r="J496" s="94"/>
      <c r="K496" s="13"/>
      <c r="L496" s="13"/>
      <c r="M496" s="13"/>
      <c r="N496" s="13"/>
      <c r="O496" s="13"/>
      <c r="P496" s="13"/>
      <c r="Q496" s="13"/>
      <c r="R496" s="13"/>
      <c r="S496" s="13"/>
      <c r="T496" s="21"/>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row>
    <row r="497" spans="1:62" ht="15.75">
      <c r="A497" s="92"/>
      <c r="B497" s="13"/>
      <c r="C497" s="13"/>
      <c r="D497" s="13"/>
      <c r="E497" s="13"/>
      <c r="F497" s="13"/>
      <c r="G497" s="13"/>
      <c r="H497" s="92"/>
      <c r="I497" s="13"/>
      <c r="J497" s="94"/>
      <c r="K497" s="13"/>
      <c r="L497" s="13"/>
      <c r="M497" s="13"/>
      <c r="N497" s="13"/>
      <c r="O497" s="13"/>
      <c r="P497" s="13"/>
      <c r="Q497" s="13"/>
      <c r="R497" s="13"/>
      <c r="S497" s="13"/>
      <c r="T497" s="21"/>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row>
    <row r="498" spans="1:62" ht="15.75">
      <c r="A498" s="92"/>
      <c r="B498" s="13"/>
      <c r="C498" s="13"/>
      <c r="D498" s="13"/>
      <c r="E498" s="13"/>
      <c r="F498" s="13"/>
      <c r="G498" s="13"/>
      <c r="H498" s="92"/>
      <c r="I498" s="13"/>
      <c r="J498" s="94"/>
      <c r="K498" s="13"/>
      <c r="L498" s="13"/>
      <c r="M498" s="13"/>
      <c r="N498" s="13"/>
      <c r="O498" s="13"/>
      <c r="P498" s="13"/>
      <c r="Q498" s="13"/>
      <c r="R498" s="13"/>
      <c r="S498" s="13"/>
      <c r="T498" s="21"/>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row>
    <row r="499" spans="1:62" ht="15.75">
      <c r="A499" s="92"/>
      <c r="B499" s="13"/>
      <c r="C499" s="13"/>
      <c r="D499" s="13"/>
      <c r="E499" s="13"/>
      <c r="F499" s="13"/>
      <c r="G499" s="13"/>
      <c r="H499" s="92"/>
      <c r="I499" s="13"/>
      <c r="J499" s="94"/>
      <c r="K499" s="13"/>
      <c r="L499" s="13"/>
      <c r="M499" s="13"/>
      <c r="N499" s="13"/>
      <c r="O499" s="13"/>
      <c r="P499" s="13"/>
      <c r="Q499" s="13"/>
      <c r="R499" s="13"/>
      <c r="S499" s="13"/>
      <c r="T499" s="21"/>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row>
    <row r="500" spans="1:62" ht="15.75">
      <c r="A500" s="92"/>
      <c r="B500" s="13"/>
      <c r="C500" s="13"/>
      <c r="D500" s="13"/>
      <c r="E500" s="13"/>
      <c r="F500" s="13"/>
      <c r="G500" s="13"/>
      <c r="H500" s="92"/>
      <c r="I500" s="13"/>
      <c r="J500" s="94"/>
      <c r="K500" s="13"/>
      <c r="L500" s="13"/>
      <c r="M500" s="13"/>
      <c r="N500" s="13"/>
      <c r="O500" s="13"/>
      <c r="P500" s="13"/>
      <c r="Q500" s="13"/>
      <c r="R500" s="13"/>
      <c r="S500" s="13"/>
      <c r="T500" s="21"/>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row>
    <row r="501" spans="1:62" ht="15.75">
      <c r="A501" s="92"/>
      <c r="B501" s="13"/>
      <c r="C501" s="13"/>
      <c r="D501" s="13"/>
      <c r="E501" s="13"/>
      <c r="F501" s="13"/>
      <c r="G501" s="13"/>
      <c r="H501" s="92"/>
      <c r="I501" s="13"/>
      <c r="J501" s="94"/>
      <c r="K501" s="13"/>
      <c r="L501" s="13"/>
      <c r="M501" s="13"/>
      <c r="N501" s="13"/>
      <c r="O501" s="13"/>
      <c r="P501" s="13"/>
      <c r="Q501" s="13"/>
      <c r="R501" s="13"/>
      <c r="S501" s="13"/>
      <c r="T501" s="21"/>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row>
    <row r="502" spans="1:62" ht="15.75">
      <c r="A502" s="92"/>
      <c r="B502" s="13"/>
      <c r="C502" s="13"/>
      <c r="D502" s="13"/>
      <c r="E502" s="13"/>
      <c r="F502" s="13"/>
      <c r="G502" s="13"/>
      <c r="H502" s="92"/>
      <c r="I502" s="13"/>
      <c r="J502" s="94"/>
      <c r="K502" s="13"/>
      <c r="L502" s="13"/>
      <c r="M502" s="13"/>
      <c r="N502" s="13"/>
      <c r="O502" s="13"/>
      <c r="P502" s="13"/>
      <c r="Q502" s="13"/>
      <c r="R502" s="13"/>
      <c r="S502" s="13"/>
      <c r="T502" s="21"/>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row>
    <row r="503" spans="1:62" ht="15.75">
      <c r="A503" s="92"/>
      <c r="B503" s="13"/>
      <c r="C503" s="13"/>
      <c r="D503" s="13"/>
      <c r="E503" s="13"/>
      <c r="F503" s="13"/>
      <c r="G503" s="13"/>
      <c r="H503" s="92"/>
      <c r="I503" s="13"/>
      <c r="J503" s="94"/>
      <c r="K503" s="13"/>
      <c r="L503" s="13"/>
      <c r="M503" s="13"/>
      <c r="N503" s="13"/>
      <c r="O503" s="13"/>
      <c r="P503" s="13"/>
      <c r="Q503" s="13"/>
      <c r="R503" s="13"/>
      <c r="S503" s="13"/>
      <c r="T503" s="21"/>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row>
    <row r="504" spans="1:62" ht="15.75">
      <c r="A504" s="92"/>
      <c r="B504" s="13"/>
      <c r="C504" s="13"/>
      <c r="D504" s="13"/>
      <c r="E504" s="13"/>
      <c r="F504" s="13"/>
      <c r="G504" s="13"/>
      <c r="H504" s="92"/>
      <c r="I504" s="13"/>
      <c r="J504" s="94"/>
      <c r="K504" s="13"/>
      <c r="L504" s="13"/>
      <c r="M504" s="13"/>
      <c r="N504" s="13"/>
      <c r="O504" s="13"/>
      <c r="P504" s="13"/>
      <c r="Q504" s="13"/>
      <c r="R504" s="13"/>
      <c r="S504" s="13"/>
      <c r="T504" s="21"/>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row>
    <row r="505" spans="1:62" ht="15.75">
      <c r="A505" s="92"/>
      <c r="B505" s="13"/>
      <c r="C505" s="13"/>
      <c r="D505" s="13"/>
      <c r="E505" s="13"/>
      <c r="F505" s="13"/>
      <c r="G505" s="13"/>
      <c r="H505" s="92"/>
      <c r="I505" s="13"/>
      <c r="J505" s="94"/>
      <c r="K505" s="13"/>
      <c r="L505" s="13"/>
      <c r="M505" s="13"/>
      <c r="N505" s="13"/>
      <c r="O505" s="13"/>
      <c r="P505" s="13"/>
      <c r="Q505" s="13"/>
      <c r="R505" s="13"/>
      <c r="S505" s="13"/>
      <c r="T505" s="21"/>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row>
    <row r="506" spans="1:62" ht="15.75">
      <c r="A506" s="92"/>
      <c r="B506" s="13"/>
      <c r="C506" s="13"/>
      <c r="D506" s="13"/>
      <c r="E506" s="13"/>
      <c r="F506" s="13"/>
      <c r="G506" s="13"/>
      <c r="H506" s="92"/>
      <c r="I506" s="13"/>
      <c r="J506" s="94"/>
      <c r="K506" s="13"/>
      <c r="L506" s="13"/>
      <c r="M506" s="13"/>
      <c r="N506" s="13"/>
      <c r="O506" s="13"/>
      <c r="P506" s="13"/>
      <c r="Q506" s="13"/>
      <c r="R506" s="13"/>
      <c r="S506" s="13"/>
      <c r="T506" s="21"/>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row>
    <row r="507" spans="1:62" ht="15.75">
      <c r="A507" s="92"/>
      <c r="B507" s="13"/>
      <c r="C507" s="13"/>
      <c r="D507" s="13"/>
      <c r="E507" s="13"/>
      <c r="F507" s="13"/>
      <c r="G507" s="13"/>
      <c r="H507" s="92"/>
      <c r="I507" s="13"/>
      <c r="J507" s="94"/>
      <c r="K507" s="13"/>
      <c r="L507" s="13"/>
      <c r="M507" s="13"/>
      <c r="N507" s="13"/>
      <c r="O507" s="13"/>
      <c r="P507" s="13"/>
      <c r="Q507" s="13"/>
      <c r="R507" s="13"/>
      <c r="S507" s="13"/>
      <c r="T507" s="21"/>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row>
    <row r="508" spans="1:62" ht="15.75">
      <c r="A508" s="92"/>
      <c r="B508" s="13"/>
      <c r="C508" s="13"/>
      <c r="D508" s="13"/>
      <c r="E508" s="13"/>
      <c r="F508" s="13"/>
      <c r="G508" s="13"/>
      <c r="H508" s="92"/>
      <c r="I508" s="13"/>
      <c r="J508" s="94"/>
      <c r="K508" s="13"/>
      <c r="L508" s="13"/>
      <c r="M508" s="13"/>
      <c r="N508" s="13"/>
      <c r="O508" s="13"/>
      <c r="P508" s="13"/>
      <c r="Q508" s="13"/>
      <c r="R508" s="13"/>
      <c r="S508" s="13"/>
      <c r="T508" s="21"/>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row>
    <row r="509" spans="1:62" ht="15.75">
      <c r="A509" s="92"/>
      <c r="B509" s="13"/>
      <c r="C509" s="13"/>
      <c r="D509" s="13"/>
      <c r="E509" s="13"/>
      <c r="F509" s="13"/>
      <c r="G509" s="13"/>
      <c r="H509" s="92"/>
      <c r="I509" s="13"/>
      <c r="J509" s="94"/>
      <c r="K509" s="13"/>
      <c r="L509" s="13"/>
      <c r="M509" s="13"/>
      <c r="N509" s="13"/>
      <c r="O509" s="13"/>
      <c r="P509" s="13"/>
      <c r="Q509" s="13"/>
      <c r="R509" s="13"/>
      <c r="S509" s="13"/>
      <c r="T509" s="21"/>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row>
    <row r="510" spans="1:62" ht="15.75">
      <c r="A510" s="92"/>
      <c r="B510" s="13"/>
      <c r="C510" s="13"/>
      <c r="D510" s="13"/>
      <c r="E510" s="13"/>
      <c r="F510" s="13"/>
      <c r="G510" s="13"/>
      <c r="H510" s="92"/>
      <c r="I510" s="13"/>
      <c r="J510" s="94"/>
      <c r="K510" s="13"/>
      <c r="L510" s="13"/>
      <c r="M510" s="13"/>
      <c r="N510" s="13"/>
      <c r="O510" s="13"/>
      <c r="P510" s="13"/>
      <c r="Q510" s="13"/>
      <c r="R510" s="13"/>
      <c r="S510" s="13"/>
      <c r="T510" s="21"/>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row>
    <row r="511" spans="1:62" ht="15.75">
      <c r="A511" s="92"/>
      <c r="B511" s="13"/>
      <c r="C511" s="13"/>
      <c r="D511" s="13"/>
      <c r="E511" s="13"/>
      <c r="F511" s="13"/>
      <c r="G511" s="13"/>
      <c r="H511" s="92"/>
      <c r="I511" s="13"/>
      <c r="J511" s="94"/>
      <c r="K511" s="13"/>
      <c r="L511" s="13"/>
      <c r="M511" s="13"/>
      <c r="N511" s="13"/>
      <c r="O511" s="13"/>
      <c r="P511" s="13"/>
      <c r="Q511" s="13"/>
      <c r="R511" s="13"/>
      <c r="S511" s="13"/>
      <c r="T511" s="21"/>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row>
    <row r="512" spans="1:62" ht="15.75">
      <c r="A512" s="92"/>
      <c r="B512" s="13"/>
      <c r="C512" s="13"/>
      <c r="D512" s="13"/>
      <c r="E512" s="13"/>
      <c r="F512" s="13"/>
      <c r="G512" s="13"/>
      <c r="H512" s="92"/>
      <c r="I512" s="13"/>
      <c r="J512" s="94"/>
      <c r="K512" s="13"/>
      <c r="L512" s="13"/>
      <c r="M512" s="13"/>
      <c r="N512" s="13"/>
      <c r="O512" s="13"/>
      <c r="P512" s="13"/>
      <c r="Q512" s="13"/>
      <c r="R512" s="13"/>
      <c r="S512" s="13"/>
      <c r="T512" s="21"/>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row>
    <row r="513" spans="1:62" ht="15.75">
      <c r="A513" s="92"/>
      <c r="B513" s="13"/>
      <c r="C513" s="13"/>
      <c r="D513" s="13"/>
      <c r="E513" s="13"/>
      <c r="F513" s="13"/>
      <c r="G513" s="13"/>
      <c r="H513" s="92"/>
      <c r="I513" s="13"/>
      <c r="J513" s="94"/>
      <c r="K513" s="13"/>
      <c r="L513" s="13"/>
      <c r="M513" s="13"/>
      <c r="N513" s="13"/>
      <c r="O513" s="13"/>
      <c r="P513" s="13"/>
      <c r="Q513" s="13"/>
      <c r="R513" s="13"/>
      <c r="S513" s="13"/>
      <c r="T513" s="21"/>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row>
    <row r="514" spans="1:62" ht="15.75">
      <c r="A514" s="92"/>
      <c r="B514" s="13"/>
      <c r="C514" s="13"/>
      <c r="D514" s="13"/>
      <c r="E514" s="13"/>
      <c r="F514" s="13"/>
      <c r="G514" s="13"/>
      <c r="H514" s="92"/>
      <c r="I514" s="13"/>
      <c r="J514" s="94"/>
      <c r="K514" s="13"/>
      <c r="L514" s="13"/>
      <c r="M514" s="13"/>
      <c r="N514" s="13"/>
      <c r="O514" s="13"/>
      <c r="P514" s="13"/>
      <c r="Q514" s="13"/>
      <c r="R514" s="13"/>
      <c r="S514" s="13"/>
      <c r="T514" s="21"/>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row>
    <row r="515" spans="1:62" ht="15.75">
      <c r="A515" s="92"/>
      <c r="B515" s="13"/>
      <c r="C515" s="13"/>
      <c r="D515" s="13"/>
      <c r="E515" s="13"/>
      <c r="F515" s="13"/>
      <c r="G515" s="13"/>
      <c r="H515" s="92"/>
      <c r="I515" s="13"/>
      <c r="J515" s="94"/>
      <c r="K515" s="13"/>
      <c r="L515" s="13"/>
      <c r="M515" s="13"/>
      <c r="N515" s="13"/>
      <c r="O515" s="13"/>
      <c r="P515" s="13"/>
      <c r="Q515" s="13"/>
      <c r="R515" s="13"/>
      <c r="S515" s="13"/>
      <c r="T515" s="21"/>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row>
    <row r="516" spans="1:62" ht="15.75">
      <c r="A516" s="92"/>
      <c r="B516" s="13"/>
      <c r="C516" s="13"/>
      <c r="D516" s="13"/>
      <c r="E516" s="13"/>
      <c r="F516" s="13"/>
      <c r="G516" s="13"/>
      <c r="H516" s="92"/>
      <c r="I516" s="13"/>
      <c r="J516" s="94"/>
      <c r="K516" s="13"/>
      <c r="L516" s="13"/>
      <c r="M516" s="13"/>
      <c r="N516" s="13"/>
      <c r="O516" s="13"/>
      <c r="P516" s="13"/>
      <c r="Q516" s="13"/>
      <c r="R516" s="13"/>
      <c r="S516" s="13"/>
      <c r="T516" s="21"/>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row>
    <row r="517" spans="1:62" ht="15.75">
      <c r="A517" s="92"/>
      <c r="B517" s="13"/>
      <c r="C517" s="13"/>
      <c r="D517" s="13"/>
      <c r="E517" s="13"/>
      <c r="F517" s="13"/>
      <c r="G517" s="13"/>
      <c r="H517" s="92"/>
      <c r="I517" s="13"/>
      <c r="J517" s="94"/>
      <c r="K517" s="13"/>
      <c r="L517" s="13"/>
      <c r="M517" s="13"/>
      <c r="N517" s="13"/>
      <c r="O517" s="13"/>
      <c r="P517" s="13"/>
      <c r="Q517" s="13"/>
      <c r="R517" s="13"/>
      <c r="S517" s="13"/>
      <c r="T517" s="21"/>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row>
    <row r="518" spans="1:62" ht="15.75">
      <c r="A518" s="92"/>
      <c r="B518" s="13"/>
      <c r="C518" s="13"/>
      <c r="D518" s="13"/>
      <c r="E518" s="13"/>
      <c r="F518" s="13"/>
      <c r="G518" s="13"/>
      <c r="H518" s="92"/>
      <c r="I518" s="13"/>
      <c r="J518" s="94"/>
      <c r="K518" s="13"/>
      <c r="L518" s="13"/>
      <c r="M518" s="13"/>
      <c r="N518" s="13"/>
      <c r="O518" s="13"/>
      <c r="P518" s="13"/>
      <c r="Q518" s="13"/>
      <c r="R518" s="13"/>
      <c r="S518" s="13"/>
      <c r="T518" s="21"/>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row>
    <row r="519" spans="1:62" ht="15.75">
      <c r="A519" s="92"/>
      <c r="B519" s="13"/>
      <c r="C519" s="13"/>
      <c r="D519" s="13"/>
      <c r="E519" s="13"/>
      <c r="F519" s="13"/>
      <c r="G519" s="13"/>
      <c r="H519" s="92"/>
      <c r="I519" s="13"/>
      <c r="J519" s="94"/>
      <c r="K519" s="13"/>
      <c r="L519" s="13"/>
      <c r="M519" s="13"/>
      <c r="N519" s="13"/>
      <c r="O519" s="13"/>
      <c r="P519" s="13"/>
      <c r="Q519" s="13"/>
      <c r="R519" s="13"/>
      <c r="S519" s="13"/>
      <c r="T519" s="21"/>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row>
    <row r="520" spans="1:62" ht="15.75">
      <c r="A520" s="92"/>
      <c r="B520" s="13"/>
      <c r="C520" s="13"/>
      <c r="D520" s="13"/>
      <c r="E520" s="13"/>
      <c r="F520" s="13"/>
      <c r="G520" s="13"/>
      <c r="H520" s="92"/>
      <c r="I520" s="13"/>
      <c r="J520" s="94"/>
      <c r="K520" s="13"/>
      <c r="L520" s="13"/>
      <c r="M520" s="13"/>
      <c r="N520" s="13"/>
      <c r="O520" s="13"/>
      <c r="P520" s="13"/>
      <c r="Q520" s="13"/>
      <c r="R520" s="13"/>
      <c r="S520" s="13"/>
      <c r="T520" s="21"/>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row>
    <row r="521" spans="1:62" ht="15.75">
      <c r="A521" s="92"/>
      <c r="B521" s="13"/>
      <c r="C521" s="13"/>
      <c r="D521" s="13"/>
      <c r="E521" s="13"/>
      <c r="F521" s="13"/>
      <c r="G521" s="13"/>
      <c r="H521" s="92"/>
      <c r="I521" s="13"/>
      <c r="J521" s="94"/>
      <c r="K521" s="13"/>
      <c r="L521" s="13"/>
      <c r="M521" s="13"/>
      <c r="N521" s="13"/>
      <c r="O521" s="13"/>
      <c r="P521" s="13"/>
      <c r="Q521" s="13"/>
      <c r="R521" s="13"/>
      <c r="S521" s="13"/>
      <c r="T521" s="21"/>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row>
    <row r="522" spans="1:62" ht="15.75">
      <c r="A522" s="92"/>
      <c r="B522" s="13"/>
      <c r="C522" s="13"/>
      <c r="D522" s="13"/>
      <c r="E522" s="13"/>
      <c r="F522" s="13"/>
      <c r="G522" s="13"/>
      <c r="H522" s="92"/>
      <c r="I522" s="13"/>
      <c r="J522" s="94"/>
      <c r="K522" s="13"/>
      <c r="L522" s="13"/>
      <c r="M522" s="13"/>
      <c r="N522" s="13"/>
      <c r="O522" s="13"/>
      <c r="P522" s="13"/>
      <c r="Q522" s="13"/>
      <c r="R522" s="13"/>
      <c r="S522" s="13"/>
      <c r="T522" s="21"/>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row>
    <row r="523" spans="1:62" ht="15.75">
      <c r="A523" s="92"/>
      <c r="B523" s="13"/>
      <c r="C523" s="13"/>
      <c r="D523" s="13"/>
      <c r="E523" s="13"/>
      <c r="F523" s="13"/>
      <c r="G523" s="13"/>
      <c r="H523" s="92"/>
      <c r="I523" s="13"/>
      <c r="J523" s="94"/>
      <c r="K523" s="13"/>
      <c r="L523" s="13"/>
      <c r="M523" s="13"/>
      <c r="N523" s="13"/>
      <c r="O523" s="13"/>
      <c r="P523" s="13"/>
      <c r="Q523" s="13"/>
      <c r="R523" s="13"/>
      <c r="S523" s="13"/>
      <c r="T523" s="21"/>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row>
    <row r="524" spans="1:62" ht="15.75">
      <c r="A524" s="92"/>
      <c r="B524" s="13"/>
      <c r="C524" s="13"/>
      <c r="D524" s="13"/>
      <c r="E524" s="13"/>
      <c r="F524" s="13"/>
      <c r="G524" s="13"/>
      <c r="H524" s="92"/>
      <c r="I524" s="13"/>
      <c r="J524" s="94"/>
      <c r="K524" s="13"/>
      <c r="L524" s="13"/>
      <c r="M524" s="13"/>
      <c r="N524" s="13"/>
      <c r="O524" s="13"/>
      <c r="P524" s="13"/>
      <c r="Q524" s="13"/>
      <c r="R524" s="13"/>
      <c r="S524" s="13"/>
      <c r="T524" s="21"/>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row>
    <row r="525" spans="1:62" ht="15.75">
      <c r="A525" s="92"/>
      <c r="B525" s="13"/>
      <c r="C525" s="13"/>
      <c r="D525" s="13"/>
      <c r="E525" s="13"/>
      <c r="F525" s="13"/>
      <c r="G525" s="13"/>
      <c r="H525" s="92"/>
      <c r="I525" s="13"/>
      <c r="J525" s="94"/>
      <c r="K525" s="13"/>
      <c r="L525" s="13"/>
      <c r="M525" s="13"/>
      <c r="N525" s="13"/>
      <c r="O525" s="13"/>
      <c r="P525" s="13"/>
      <c r="Q525" s="13"/>
      <c r="R525" s="13"/>
      <c r="S525" s="13"/>
      <c r="T525" s="21"/>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row>
    <row r="526" spans="1:62" ht="15.75">
      <c r="A526" s="92"/>
      <c r="B526" s="13"/>
      <c r="C526" s="13"/>
      <c r="D526" s="13"/>
      <c r="E526" s="13"/>
      <c r="F526" s="13"/>
      <c r="G526" s="13"/>
      <c r="H526" s="92"/>
      <c r="I526" s="13"/>
      <c r="J526" s="94"/>
      <c r="K526" s="13"/>
      <c r="L526" s="13"/>
      <c r="M526" s="13"/>
      <c r="N526" s="13"/>
      <c r="O526" s="13"/>
      <c r="P526" s="13"/>
      <c r="Q526" s="13"/>
      <c r="R526" s="13"/>
      <c r="S526" s="13"/>
      <c r="T526" s="21"/>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row>
    <row r="527" spans="1:62" ht="15.75">
      <c r="A527" s="92"/>
      <c r="B527" s="13"/>
      <c r="C527" s="13"/>
      <c r="D527" s="13"/>
      <c r="E527" s="13"/>
      <c r="F527" s="13"/>
      <c r="G527" s="13"/>
      <c r="H527" s="92"/>
      <c r="I527" s="13"/>
      <c r="J527" s="94"/>
      <c r="K527" s="13"/>
      <c r="L527" s="13"/>
      <c r="M527" s="13"/>
      <c r="N527" s="13"/>
      <c r="O527" s="13"/>
      <c r="P527" s="13"/>
      <c r="Q527" s="13"/>
      <c r="R527" s="13"/>
      <c r="S527" s="13"/>
      <c r="T527" s="21"/>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row>
    <row r="528" spans="1:62" ht="15.75">
      <c r="A528" s="92"/>
      <c r="B528" s="13"/>
      <c r="C528" s="13"/>
      <c r="D528" s="13"/>
      <c r="E528" s="13"/>
      <c r="F528" s="13"/>
      <c r="G528" s="13"/>
      <c r="H528" s="92"/>
      <c r="I528" s="13"/>
      <c r="J528" s="94"/>
      <c r="K528" s="13"/>
      <c r="L528" s="13"/>
      <c r="M528" s="13"/>
      <c r="N528" s="13"/>
      <c r="O528" s="13"/>
      <c r="P528" s="13"/>
      <c r="Q528" s="13"/>
      <c r="R528" s="13"/>
      <c r="S528" s="13"/>
      <c r="T528" s="21"/>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row>
    <row r="529" spans="1:62" ht="15.75">
      <c r="A529" s="92"/>
      <c r="B529" s="13"/>
      <c r="C529" s="13"/>
      <c r="D529" s="13"/>
      <c r="E529" s="13"/>
      <c r="F529" s="13"/>
      <c r="G529" s="13"/>
      <c r="H529" s="92"/>
      <c r="I529" s="13"/>
      <c r="J529" s="94"/>
      <c r="K529" s="13"/>
      <c r="L529" s="13"/>
      <c r="M529" s="13"/>
      <c r="N529" s="13"/>
      <c r="O529" s="13"/>
      <c r="P529" s="13"/>
      <c r="Q529" s="13"/>
      <c r="R529" s="13"/>
      <c r="S529" s="13"/>
      <c r="T529" s="21"/>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row>
    <row r="530" spans="1:62" ht="15.75">
      <c r="A530" s="92"/>
      <c r="B530" s="13"/>
      <c r="C530" s="13"/>
      <c r="D530" s="13"/>
      <c r="E530" s="13"/>
      <c r="F530" s="13"/>
      <c r="G530" s="13"/>
      <c r="H530" s="92"/>
      <c r="I530" s="13"/>
      <c r="J530" s="94"/>
      <c r="K530" s="13"/>
      <c r="L530" s="13"/>
      <c r="M530" s="13"/>
      <c r="N530" s="13"/>
      <c r="O530" s="13"/>
      <c r="P530" s="13"/>
      <c r="Q530" s="13"/>
      <c r="R530" s="13"/>
      <c r="S530" s="13"/>
      <c r="T530" s="21"/>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row>
    <row r="531" spans="1:62" ht="15.75">
      <c r="A531" s="92"/>
      <c r="B531" s="13"/>
      <c r="C531" s="13"/>
      <c r="D531" s="13"/>
      <c r="E531" s="13"/>
      <c r="F531" s="13"/>
      <c r="G531" s="13"/>
      <c r="H531" s="92"/>
      <c r="I531" s="13"/>
      <c r="J531" s="94"/>
      <c r="K531" s="13"/>
      <c r="L531" s="13"/>
      <c r="M531" s="13"/>
      <c r="N531" s="13"/>
      <c r="O531" s="13"/>
      <c r="P531" s="13"/>
      <c r="Q531" s="13"/>
      <c r="R531" s="13"/>
      <c r="S531" s="13"/>
      <c r="T531" s="21"/>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row>
    <row r="532" spans="1:62" ht="15.75">
      <c r="A532" s="92"/>
      <c r="B532" s="13"/>
      <c r="C532" s="13"/>
      <c r="D532" s="13"/>
      <c r="E532" s="13"/>
      <c r="F532" s="13"/>
      <c r="G532" s="13"/>
      <c r="H532" s="92"/>
      <c r="I532" s="13"/>
      <c r="J532" s="94"/>
      <c r="K532" s="13"/>
      <c r="L532" s="13"/>
      <c r="M532" s="13"/>
      <c r="N532" s="13"/>
      <c r="O532" s="13"/>
      <c r="P532" s="13"/>
      <c r="Q532" s="13"/>
      <c r="R532" s="13"/>
      <c r="S532" s="13"/>
      <c r="T532" s="21"/>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row>
    <row r="533" spans="1:62" ht="15.75">
      <c r="A533" s="92"/>
      <c r="B533" s="13"/>
      <c r="C533" s="13"/>
      <c r="D533" s="13"/>
      <c r="E533" s="13"/>
      <c r="F533" s="13"/>
      <c r="G533" s="13"/>
      <c r="H533" s="92"/>
      <c r="I533" s="13"/>
      <c r="J533" s="94"/>
      <c r="K533" s="13"/>
      <c r="L533" s="13"/>
      <c r="M533" s="13"/>
      <c r="N533" s="13"/>
      <c r="O533" s="13"/>
      <c r="P533" s="13"/>
      <c r="Q533" s="13"/>
      <c r="R533" s="13"/>
      <c r="S533" s="13"/>
      <c r="T533" s="21"/>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row>
    <row r="534" spans="1:62" ht="15.75">
      <c r="A534" s="92"/>
      <c r="B534" s="13"/>
      <c r="C534" s="13"/>
      <c r="D534" s="13"/>
      <c r="E534" s="13"/>
      <c r="F534" s="13"/>
      <c r="G534" s="13"/>
      <c r="H534" s="92"/>
      <c r="I534" s="13"/>
      <c r="J534" s="94"/>
      <c r="K534" s="13"/>
      <c r="L534" s="13"/>
      <c r="M534" s="13"/>
      <c r="N534" s="13"/>
      <c r="O534" s="13"/>
      <c r="P534" s="13"/>
      <c r="Q534" s="13"/>
      <c r="R534" s="13"/>
      <c r="S534" s="13"/>
      <c r="T534" s="21"/>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row>
    <row r="535" spans="1:62" ht="15.75">
      <c r="A535" s="92"/>
      <c r="B535" s="13"/>
      <c r="C535" s="13"/>
      <c r="D535" s="13"/>
      <c r="E535" s="13"/>
      <c r="F535" s="13"/>
      <c r="G535" s="13"/>
      <c r="H535" s="92"/>
      <c r="I535" s="13"/>
      <c r="J535" s="94"/>
      <c r="K535" s="13"/>
      <c r="L535" s="13"/>
      <c r="M535" s="13"/>
      <c r="N535" s="13"/>
      <c r="O535" s="13"/>
      <c r="P535" s="13"/>
      <c r="Q535" s="13"/>
      <c r="R535" s="13"/>
      <c r="S535" s="13"/>
      <c r="T535" s="21"/>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row>
    <row r="536" spans="1:62" ht="15.75">
      <c r="A536" s="92"/>
      <c r="B536" s="13"/>
      <c r="C536" s="13"/>
      <c r="D536" s="13"/>
      <c r="E536" s="13"/>
      <c r="F536" s="13"/>
      <c r="G536" s="13"/>
      <c r="H536" s="92"/>
      <c r="I536" s="13"/>
      <c r="J536" s="94"/>
      <c r="K536" s="13"/>
      <c r="L536" s="13"/>
      <c r="M536" s="13"/>
      <c r="N536" s="13"/>
      <c r="O536" s="13"/>
      <c r="P536" s="13"/>
      <c r="Q536" s="13"/>
      <c r="R536" s="13"/>
      <c r="S536" s="13"/>
      <c r="T536" s="21"/>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row>
    <row r="537" spans="1:62" ht="15.75">
      <c r="A537" s="92"/>
      <c r="B537" s="13"/>
      <c r="C537" s="13"/>
      <c r="D537" s="13"/>
      <c r="E537" s="13"/>
      <c r="F537" s="13"/>
      <c r="G537" s="13"/>
      <c r="H537" s="92"/>
      <c r="I537" s="13"/>
      <c r="J537" s="94"/>
      <c r="K537" s="13"/>
      <c r="L537" s="13"/>
      <c r="M537" s="13"/>
      <c r="N537" s="13"/>
      <c r="O537" s="13"/>
      <c r="P537" s="13"/>
      <c r="Q537" s="13"/>
      <c r="R537" s="13"/>
      <c r="S537" s="13"/>
      <c r="T537" s="21"/>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row>
    <row r="538" spans="1:62" ht="15.75">
      <c r="A538" s="92"/>
      <c r="B538" s="13"/>
      <c r="C538" s="13"/>
      <c r="D538" s="13"/>
      <c r="E538" s="13"/>
      <c r="F538" s="13"/>
      <c r="G538" s="13"/>
      <c r="H538" s="92"/>
      <c r="I538" s="13"/>
      <c r="J538" s="94"/>
      <c r="K538" s="13"/>
      <c r="L538" s="13"/>
      <c r="M538" s="13"/>
      <c r="N538" s="13"/>
      <c r="O538" s="13"/>
      <c r="P538" s="13"/>
      <c r="Q538" s="13"/>
      <c r="R538" s="13"/>
      <c r="S538" s="13"/>
      <c r="T538" s="21"/>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row>
    <row r="539" spans="1:62" ht="15.75">
      <c r="A539" s="92"/>
      <c r="B539" s="13"/>
      <c r="C539" s="13"/>
      <c r="D539" s="13"/>
      <c r="E539" s="13"/>
      <c r="F539" s="13"/>
      <c r="G539" s="13"/>
      <c r="H539" s="92"/>
      <c r="I539" s="13"/>
      <c r="J539" s="94"/>
      <c r="K539" s="13"/>
      <c r="L539" s="13"/>
      <c r="M539" s="13"/>
      <c r="N539" s="13"/>
      <c r="O539" s="13"/>
      <c r="P539" s="13"/>
      <c r="Q539" s="13"/>
      <c r="R539" s="13"/>
      <c r="S539" s="13"/>
      <c r="T539" s="21"/>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row>
    <row r="540" spans="1:62" ht="15.75">
      <c r="A540" s="92"/>
      <c r="B540" s="13"/>
      <c r="C540" s="13"/>
      <c r="D540" s="13"/>
      <c r="E540" s="13"/>
      <c r="F540" s="13"/>
      <c r="G540" s="13"/>
      <c r="H540" s="92"/>
      <c r="I540" s="13"/>
      <c r="J540" s="94"/>
      <c r="K540" s="13"/>
      <c r="L540" s="13"/>
      <c r="M540" s="13"/>
      <c r="N540" s="13"/>
      <c r="O540" s="13"/>
      <c r="P540" s="13"/>
      <c r="Q540" s="13"/>
      <c r="R540" s="13"/>
      <c r="S540" s="13"/>
      <c r="T540" s="21"/>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row>
    <row r="541" spans="1:62" ht="15.75">
      <c r="A541" s="92"/>
      <c r="B541" s="13"/>
      <c r="C541" s="13"/>
      <c r="D541" s="13"/>
      <c r="E541" s="13"/>
      <c r="F541" s="13"/>
      <c r="G541" s="13"/>
      <c r="H541" s="92"/>
      <c r="I541" s="13"/>
      <c r="J541" s="94"/>
      <c r="K541" s="13"/>
      <c r="L541" s="13"/>
      <c r="M541" s="13"/>
      <c r="N541" s="13"/>
      <c r="O541" s="13"/>
      <c r="P541" s="13"/>
      <c r="Q541" s="13"/>
      <c r="R541" s="13"/>
      <c r="S541" s="13"/>
      <c r="T541" s="21"/>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row>
    <row r="542" spans="1:62" ht="15.75">
      <c r="A542" s="92"/>
      <c r="B542" s="13"/>
      <c r="C542" s="13"/>
      <c r="D542" s="13"/>
      <c r="E542" s="13"/>
      <c r="F542" s="13"/>
      <c r="G542" s="13"/>
      <c r="H542" s="92"/>
      <c r="I542" s="13"/>
      <c r="J542" s="94"/>
      <c r="K542" s="13"/>
      <c r="L542" s="13"/>
      <c r="M542" s="13"/>
      <c r="N542" s="13"/>
      <c r="O542" s="13"/>
      <c r="P542" s="13"/>
      <c r="Q542" s="13"/>
      <c r="R542" s="13"/>
      <c r="S542" s="13"/>
      <c r="T542" s="21"/>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row>
    <row r="543" spans="1:62" ht="15.75">
      <c r="A543" s="92"/>
      <c r="B543" s="13"/>
      <c r="C543" s="13"/>
      <c r="D543" s="13"/>
      <c r="E543" s="13"/>
      <c r="F543" s="13"/>
      <c r="G543" s="13"/>
      <c r="H543" s="92"/>
      <c r="I543" s="13"/>
      <c r="J543" s="94"/>
      <c r="K543" s="13"/>
      <c r="L543" s="13"/>
      <c r="M543" s="13"/>
      <c r="N543" s="13"/>
      <c r="O543" s="13"/>
      <c r="P543" s="13"/>
      <c r="Q543" s="13"/>
      <c r="R543" s="13"/>
      <c r="S543" s="13"/>
      <c r="T543" s="21"/>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row>
    <row r="544" spans="1:62" ht="15.75">
      <c r="A544" s="92"/>
      <c r="B544" s="13"/>
      <c r="C544" s="13"/>
      <c r="D544" s="13"/>
      <c r="E544" s="13"/>
      <c r="F544" s="13"/>
      <c r="G544" s="13"/>
      <c r="H544" s="92"/>
      <c r="I544" s="13"/>
      <c r="J544" s="94"/>
      <c r="K544" s="13"/>
      <c r="L544" s="13"/>
      <c r="M544" s="13"/>
      <c r="N544" s="13"/>
      <c r="O544" s="13"/>
      <c r="P544" s="13"/>
      <c r="Q544" s="13"/>
      <c r="R544" s="13"/>
      <c r="S544" s="13"/>
      <c r="T544" s="21"/>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row>
    <row r="545" spans="1:62" ht="15.75">
      <c r="A545" s="92"/>
      <c r="B545" s="13"/>
      <c r="C545" s="13"/>
      <c r="D545" s="13"/>
      <c r="E545" s="13"/>
      <c r="F545" s="13"/>
      <c r="G545" s="13"/>
      <c r="H545" s="92"/>
      <c r="I545" s="13"/>
      <c r="J545" s="94"/>
      <c r="K545" s="13"/>
      <c r="L545" s="13"/>
      <c r="M545" s="13"/>
      <c r="N545" s="13"/>
      <c r="O545" s="13"/>
      <c r="P545" s="13"/>
      <c r="Q545" s="13"/>
      <c r="R545" s="13"/>
      <c r="S545" s="13"/>
      <c r="T545" s="21"/>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row>
    <row r="546" spans="1:62" ht="15.75">
      <c r="A546" s="92"/>
      <c r="B546" s="13"/>
      <c r="C546" s="13"/>
      <c r="D546" s="13"/>
      <c r="E546" s="13"/>
      <c r="F546" s="13"/>
      <c r="G546" s="13"/>
      <c r="H546" s="92"/>
      <c r="I546" s="13"/>
      <c r="J546" s="94"/>
      <c r="K546" s="13"/>
      <c r="L546" s="13"/>
      <c r="M546" s="13"/>
      <c r="N546" s="13"/>
      <c r="O546" s="13"/>
      <c r="P546" s="13"/>
      <c r="Q546" s="13"/>
      <c r="R546" s="13"/>
      <c r="S546" s="13"/>
      <c r="T546" s="21"/>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row>
    <row r="547" spans="1:62" ht="15.75">
      <c r="A547" s="92"/>
      <c r="B547" s="13"/>
      <c r="C547" s="13"/>
      <c r="D547" s="13"/>
      <c r="E547" s="13"/>
      <c r="F547" s="13"/>
      <c r="G547" s="13"/>
      <c r="H547" s="92"/>
      <c r="I547" s="13"/>
      <c r="J547" s="94"/>
      <c r="K547" s="13"/>
      <c r="L547" s="13"/>
      <c r="M547" s="13"/>
      <c r="N547" s="13"/>
      <c r="O547" s="13"/>
      <c r="P547" s="13"/>
      <c r="Q547" s="13"/>
      <c r="R547" s="13"/>
      <c r="S547" s="13"/>
      <c r="T547" s="21"/>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row>
    <row r="548" spans="1:62" ht="15.75">
      <c r="A548" s="92"/>
      <c r="B548" s="13"/>
      <c r="C548" s="13"/>
      <c r="D548" s="13"/>
      <c r="E548" s="13"/>
      <c r="F548" s="13"/>
      <c r="G548" s="13"/>
      <c r="H548" s="92"/>
      <c r="I548" s="13"/>
      <c r="J548" s="94"/>
      <c r="K548" s="13"/>
      <c r="L548" s="13"/>
      <c r="M548" s="13"/>
      <c r="N548" s="13"/>
      <c r="O548" s="13"/>
      <c r="P548" s="13"/>
      <c r="Q548" s="13"/>
      <c r="R548" s="13"/>
      <c r="S548" s="13"/>
      <c r="T548" s="21"/>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row>
    <row r="549" spans="1:62" ht="15.75">
      <c r="A549" s="92"/>
      <c r="B549" s="13"/>
      <c r="C549" s="13"/>
      <c r="D549" s="13"/>
      <c r="E549" s="13"/>
      <c r="F549" s="13"/>
      <c r="G549" s="13"/>
      <c r="H549" s="92"/>
      <c r="I549" s="13"/>
      <c r="J549" s="94"/>
      <c r="K549" s="13"/>
      <c r="L549" s="13"/>
      <c r="M549" s="13"/>
      <c r="N549" s="13"/>
      <c r="O549" s="13"/>
      <c r="P549" s="13"/>
      <c r="Q549" s="13"/>
      <c r="R549" s="13"/>
      <c r="S549" s="13"/>
      <c r="T549" s="21"/>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row>
    <row r="550" spans="1:62" ht="15.75">
      <c r="A550" s="92"/>
      <c r="B550" s="13"/>
      <c r="C550" s="13"/>
      <c r="D550" s="13"/>
      <c r="E550" s="13"/>
      <c r="F550" s="13"/>
      <c r="G550" s="13"/>
      <c r="H550" s="92"/>
      <c r="I550" s="13"/>
      <c r="J550" s="94"/>
      <c r="K550" s="13"/>
      <c r="L550" s="13"/>
      <c r="M550" s="13"/>
      <c r="N550" s="13"/>
      <c r="O550" s="13"/>
      <c r="P550" s="13"/>
      <c r="Q550" s="13"/>
      <c r="R550" s="13"/>
      <c r="S550" s="13"/>
      <c r="T550" s="21"/>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row>
    <row r="551" spans="1:62" ht="15.75">
      <c r="A551" s="92"/>
      <c r="B551" s="13"/>
      <c r="C551" s="13"/>
      <c r="D551" s="13"/>
      <c r="E551" s="13"/>
      <c r="F551" s="13"/>
      <c r="G551" s="13"/>
      <c r="H551" s="92"/>
      <c r="I551" s="13"/>
      <c r="J551" s="94"/>
      <c r="K551" s="13"/>
      <c r="L551" s="13"/>
      <c r="M551" s="13"/>
      <c r="N551" s="13"/>
      <c r="O551" s="13"/>
      <c r="P551" s="13"/>
      <c r="Q551" s="13"/>
      <c r="R551" s="13"/>
      <c r="S551" s="13"/>
      <c r="T551" s="21"/>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row>
    <row r="552" spans="1:62" ht="15.75">
      <c r="A552" s="92"/>
      <c r="B552" s="13"/>
      <c r="C552" s="13"/>
      <c r="D552" s="13"/>
      <c r="E552" s="13"/>
      <c r="F552" s="13"/>
      <c r="G552" s="13"/>
      <c r="H552" s="92"/>
      <c r="I552" s="13"/>
      <c r="J552" s="94"/>
      <c r="K552" s="13"/>
      <c r="L552" s="13"/>
      <c r="M552" s="13"/>
      <c r="N552" s="13"/>
      <c r="O552" s="13"/>
      <c r="P552" s="13"/>
      <c r="Q552" s="13"/>
      <c r="R552" s="13"/>
      <c r="S552" s="13"/>
      <c r="T552" s="21"/>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row>
    <row r="553" spans="1:62" ht="15.75">
      <c r="A553" s="92"/>
      <c r="B553" s="13"/>
      <c r="C553" s="13"/>
      <c r="D553" s="13"/>
      <c r="E553" s="13"/>
      <c r="F553" s="13"/>
      <c r="G553" s="13"/>
      <c r="H553" s="92"/>
      <c r="I553" s="13"/>
      <c r="J553" s="94"/>
      <c r="K553" s="13"/>
      <c r="L553" s="13"/>
      <c r="M553" s="13"/>
      <c r="N553" s="13"/>
      <c r="O553" s="13"/>
      <c r="P553" s="13"/>
      <c r="Q553" s="13"/>
      <c r="R553" s="13"/>
      <c r="S553" s="13"/>
      <c r="T553" s="21"/>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row>
    <row r="554" spans="1:62" ht="15.75">
      <c r="A554" s="92"/>
      <c r="B554" s="13"/>
      <c r="C554" s="13"/>
      <c r="D554" s="13"/>
      <c r="E554" s="13"/>
      <c r="F554" s="13"/>
      <c r="G554" s="13"/>
      <c r="H554" s="92"/>
      <c r="I554" s="13"/>
      <c r="J554" s="94"/>
      <c r="K554" s="13"/>
      <c r="L554" s="13"/>
      <c r="M554" s="13"/>
      <c r="N554" s="13"/>
      <c r="O554" s="13"/>
      <c r="P554" s="13"/>
      <c r="Q554" s="13"/>
      <c r="R554" s="13"/>
      <c r="S554" s="13"/>
      <c r="T554" s="21"/>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row>
    <row r="555" spans="1:62" ht="15.75">
      <c r="A555" s="92"/>
      <c r="B555" s="13"/>
      <c r="C555" s="13"/>
      <c r="D555" s="13"/>
      <c r="E555" s="13"/>
      <c r="F555" s="13"/>
      <c r="G555" s="13"/>
      <c r="H555" s="92"/>
      <c r="I555" s="13"/>
      <c r="J555" s="94"/>
      <c r="K555" s="13"/>
      <c r="L555" s="13"/>
      <c r="M555" s="13"/>
      <c r="N555" s="13"/>
      <c r="O555" s="13"/>
      <c r="P555" s="13"/>
      <c r="Q555" s="13"/>
      <c r="R555" s="13"/>
      <c r="S555" s="13"/>
      <c r="T555" s="21"/>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row>
    <row r="556" spans="1:62" ht="15.75">
      <c r="A556" s="92"/>
      <c r="B556" s="13"/>
      <c r="C556" s="13"/>
      <c r="D556" s="13"/>
      <c r="E556" s="13"/>
      <c r="F556" s="13"/>
      <c r="G556" s="13"/>
      <c r="H556" s="92"/>
      <c r="I556" s="13"/>
      <c r="J556" s="94"/>
      <c r="K556" s="13"/>
      <c r="L556" s="13"/>
      <c r="M556" s="13"/>
      <c r="N556" s="13"/>
      <c r="O556" s="13"/>
      <c r="P556" s="13"/>
      <c r="Q556" s="13"/>
      <c r="R556" s="13"/>
      <c r="S556" s="13"/>
      <c r="T556" s="21"/>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row>
    <row r="557" spans="1:62" ht="15.75">
      <c r="A557" s="92"/>
      <c r="B557" s="13"/>
      <c r="C557" s="13"/>
      <c r="D557" s="13"/>
      <c r="E557" s="13"/>
      <c r="F557" s="13"/>
      <c r="G557" s="13"/>
      <c r="H557" s="92"/>
      <c r="I557" s="13"/>
      <c r="J557" s="94"/>
      <c r="K557" s="13"/>
      <c r="L557" s="13"/>
      <c r="M557" s="13"/>
      <c r="N557" s="13"/>
      <c r="O557" s="13"/>
      <c r="P557" s="13"/>
      <c r="Q557" s="13"/>
      <c r="R557" s="13"/>
      <c r="S557" s="13"/>
      <c r="T557" s="21"/>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row>
    <row r="558" spans="1:62" ht="15.75">
      <c r="A558" s="92"/>
      <c r="B558" s="13"/>
      <c r="C558" s="13"/>
      <c r="D558" s="13"/>
      <c r="E558" s="13"/>
      <c r="F558" s="13"/>
      <c r="G558" s="13"/>
      <c r="H558" s="92"/>
      <c r="I558" s="13"/>
      <c r="J558" s="94"/>
      <c r="K558" s="13"/>
      <c r="L558" s="13"/>
      <c r="M558" s="13"/>
      <c r="N558" s="13"/>
      <c r="O558" s="13"/>
      <c r="P558" s="13"/>
      <c r="Q558" s="13"/>
      <c r="R558" s="13"/>
      <c r="S558" s="13"/>
      <c r="T558" s="21"/>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row>
    <row r="559" spans="1:62" ht="15.75">
      <c r="A559" s="92"/>
      <c r="B559" s="13"/>
      <c r="C559" s="13"/>
      <c r="D559" s="13"/>
      <c r="E559" s="13"/>
      <c r="F559" s="13"/>
      <c r="G559" s="13"/>
      <c r="H559" s="92"/>
      <c r="I559" s="13"/>
      <c r="J559" s="94"/>
      <c r="K559" s="13"/>
      <c r="L559" s="13"/>
      <c r="M559" s="13"/>
      <c r="N559" s="13"/>
      <c r="O559" s="13"/>
      <c r="P559" s="13"/>
      <c r="Q559" s="13"/>
      <c r="R559" s="13"/>
      <c r="S559" s="13"/>
      <c r="T559" s="21"/>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row>
    <row r="560" spans="1:62" ht="15.75">
      <c r="A560" s="92"/>
      <c r="B560" s="13"/>
      <c r="C560" s="13"/>
      <c r="D560" s="13"/>
      <c r="E560" s="13"/>
      <c r="F560" s="13"/>
      <c r="G560" s="13"/>
      <c r="H560" s="92"/>
      <c r="I560" s="13"/>
      <c r="J560" s="94"/>
      <c r="K560" s="13"/>
      <c r="L560" s="13"/>
      <c r="M560" s="13"/>
      <c r="N560" s="13"/>
      <c r="O560" s="13"/>
      <c r="P560" s="13"/>
      <c r="Q560" s="13"/>
      <c r="R560" s="13"/>
      <c r="S560" s="13"/>
      <c r="T560" s="21"/>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row>
    <row r="561" spans="1:62" ht="15.75">
      <c r="A561" s="92"/>
      <c r="B561" s="13"/>
      <c r="C561" s="13"/>
      <c r="D561" s="13"/>
      <c r="E561" s="13"/>
      <c r="F561" s="13"/>
      <c r="G561" s="13"/>
      <c r="H561" s="92"/>
      <c r="I561" s="13"/>
      <c r="J561" s="94"/>
      <c r="K561" s="13"/>
      <c r="L561" s="13"/>
      <c r="M561" s="13"/>
      <c r="N561" s="13"/>
      <c r="O561" s="13"/>
      <c r="P561" s="13"/>
      <c r="Q561" s="13"/>
      <c r="R561" s="13"/>
      <c r="S561" s="13"/>
      <c r="T561" s="21"/>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row>
    <row r="562" spans="1:62" ht="15.75">
      <c r="A562" s="92"/>
      <c r="B562" s="13"/>
      <c r="C562" s="13"/>
      <c r="D562" s="13"/>
      <c r="E562" s="13"/>
      <c r="F562" s="13"/>
      <c r="G562" s="13"/>
      <c r="H562" s="92"/>
      <c r="I562" s="13"/>
      <c r="J562" s="94"/>
      <c r="K562" s="13"/>
      <c r="L562" s="13"/>
      <c r="M562" s="13"/>
      <c r="N562" s="13"/>
      <c r="O562" s="13"/>
      <c r="P562" s="13"/>
      <c r="Q562" s="13"/>
      <c r="R562" s="13"/>
      <c r="S562" s="13"/>
      <c r="T562" s="21"/>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row>
    <row r="563" spans="1:62" ht="15.75">
      <c r="A563" s="92"/>
      <c r="B563" s="13"/>
      <c r="C563" s="13"/>
      <c r="D563" s="13"/>
      <c r="E563" s="13"/>
      <c r="F563" s="13"/>
      <c r="G563" s="13"/>
      <c r="H563" s="92"/>
      <c r="I563" s="13"/>
      <c r="J563" s="94"/>
      <c r="K563" s="13"/>
      <c r="L563" s="13"/>
      <c r="M563" s="13"/>
      <c r="N563" s="13"/>
      <c r="O563" s="13"/>
      <c r="P563" s="13"/>
      <c r="Q563" s="13"/>
      <c r="R563" s="13"/>
      <c r="S563" s="13"/>
      <c r="T563" s="21"/>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row>
    <row r="564" spans="1:62" ht="15.75">
      <c r="A564" s="92"/>
      <c r="B564" s="13"/>
      <c r="C564" s="13"/>
      <c r="D564" s="13"/>
      <c r="E564" s="13"/>
      <c r="F564" s="13"/>
      <c r="G564" s="13"/>
      <c r="H564" s="92"/>
      <c r="I564" s="13"/>
      <c r="J564" s="94"/>
      <c r="K564" s="13"/>
      <c r="L564" s="13"/>
      <c r="M564" s="13"/>
      <c r="N564" s="13"/>
      <c r="O564" s="13"/>
      <c r="P564" s="13"/>
      <c r="Q564" s="13"/>
      <c r="R564" s="13"/>
      <c r="S564" s="13"/>
      <c r="T564" s="21"/>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row>
    <row r="565" spans="1:62" ht="15.75">
      <c r="A565" s="92"/>
      <c r="B565" s="13"/>
      <c r="C565" s="13"/>
      <c r="D565" s="13"/>
      <c r="E565" s="13"/>
      <c r="F565" s="13"/>
      <c r="G565" s="13"/>
      <c r="H565" s="92"/>
      <c r="I565" s="13"/>
      <c r="J565" s="94"/>
      <c r="K565" s="13"/>
      <c r="L565" s="13"/>
      <c r="M565" s="13"/>
      <c r="N565" s="13"/>
      <c r="O565" s="13"/>
      <c r="P565" s="13"/>
      <c r="Q565" s="13"/>
      <c r="R565" s="13"/>
      <c r="S565" s="13"/>
      <c r="T565" s="21"/>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row>
    <row r="566" spans="1:62" ht="15.75">
      <c r="A566" s="92"/>
      <c r="B566" s="13"/>
      <c r="C566" s="13"/>
      <c r="D566" s="13"/>
      <c r="E566" s="13"/>
      <c r="F566" s="13"/>
      <c r="G566" s="13"/>
      <c r="H566" s="92"/>
      <c r="I566" s="13"/>
      <c r="J566" s="94"/>
      <c r="K566" s="13"/>
      <c r="L566" s="13"/>
      <c r="M566" s="13"/>
      <c r="N566" s="13"/>
      <c r="O566" s="13"/>
      <c r="P566" s="13"/>
      <c r="Q566" s="13"/>
      <c r="R566" s="13"/>
      <c r="S566" s="13"/>
      <c r="T566" s="21"/>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row>
    <row r="567" spans="1:62" ht="15.75">
      <c r="A567" s="92"/>
      <c r="B567" s="13"/>
      <c r="C567" s="13"/>
      <c r="D567" s="13"/>
      <c r="E567" s="13"/>
      <c r="F567" s="13"/>
      <c r="G567" s="13"/>
      <c r="H567" s="92"/>
      <c r="I567" s="13"/>
      <c r="J567" s="94"/>
      <c r="K567" s="13"/>
      <c r="L567" s="13"/>
      <c r="M567" s="13"/>
      <c r="N567" s="13"/>
      <c r="O567" s="13"/>
      <c r="P567" s="13"/>
      <c r="Q567" s="13"/>
      <c r="R567" s="13"/>
      <c r="S567" s="13"/>
      <c r="T567" s="21"/>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row>
    <row r="568" spans="1:62" ht="15.75">
      <c r="A568" s="92"/>
      <c r="B568" s="13"/>
      <c r="C568" s="13"/>
      <c r="D568" s="13"/>
      <c r="E568" s="13"/>
      <c r="F568" s="13"/>
      <c r="G568" s="13"/>
      <c r="H568" s="92"/>
      <c r="I568" s="13"/>
      <c r="J568" s="94"/>
      <c r="K568" s="13"/>
      <c r="L568" s="13"/>
      <c r="M568" s="13"/>
      <c r="N568" s="13"/>
      <c r="O568" s="13"/>
      <c r="P568" s="13"/>
      <c r="Q568" s="13"/>
      <c r="R568" s="13"/>
      <c r="S568" s="13"/>
      <c r="T568" s="21"/>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row>
    <row r="569" spans="1:62" ht="15.75">
      <c r="A569" s="92"/>
      <c r="B569" s="13"/>
      <c r="C569" s="13"/>
      <c r="D569" s="13"/>
      <c r="E569" s="13"/>
      <c r="F569" s="13"/>
      <c r="G569" s="13"/>
      <c r="H569" s="92"/>
      <c r="I569" s="13"/>
      <c r="J569" s="94"/>
      <c r="K569" s="13"/>
      <c r="L569" s="13"/>
      <c r="M569" s="13"/>
      <c r="N569" s="13"/>
      <c r="O569" s="13"/>
      <c r="P569" s="13"/>
      <c r="Q569" s="13"/>
      <c r="R569" s="13"/>
      <c r="S569" s="13"/>
      <c r="T569" s="21"/>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row>
    <row r="570" spans="1:62" ht="15.75">
      <c r="A570" s="92"/>
      <c r="B570" s="13"/>
      <c r="C570" s="13"/>
      <c r="D570" s="13"/>
      <c r="E570" s="13"/>
      <c r="F570" s="13"/>
      <c r="G570" s="13"/>
      <c r="H570" s="92"/>
      <c r="I570" s="13"/>
      <c r="J570" s="94"/>
      <c r="K570" s="13"/>
      <c r="L570" s="13"/>
      <c r="M570" s="13"/>
      <c r="N570" s="13"/>
      <c r="O570" s="13"/>
      <c r="P570" s="13"/>
      <c r="Q570" s="13"/>
      <c r="R570" s="13"/>
      <c r="S570" s="13"/>
      <c r="T570" s="21"/>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row>
    <row r="571" spans="1:62" ht="15.75">
      <c r="A571" s="92"/>
      <c r="B571" s="13"/>
      <c r="C571" s="13"/>
      <c r="D571" s="13"/>
      <c r="E571" s="13"/>
      <c r="F571" s="13"/>
      <c r="G571" s="13"/>
      <c r="H571" s="92"/>
      <c r="I571" s="13"/>
      <c r="J571" s="94"/>
      <c r="K571" s="13"/>
      <c r="L571" s="13"/>
      <c r="M571" s="13"/>
      <c r="N571" s="13"/>
      <c r="O571" s="13"/>
      <c r="P571" s="13"/>
      <c r="Q571" s="13"/>
      <c r="R571" s="13"/>
      <c r="S571" s="13"/>
      <c r="T571" s="21"/>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row>
    <row r="572" spans="1:62" ht="15.75">
      <c r="A572" s="92"/>
      <c r="B572" s="13"/>
      <c r="C572" s="13"/>
      <c r="D572" s="13"/>
      <c r="E572" s="13"/>
      <c r="F572" s="13"/>
      <c r="G572" s="13"/>
      <c r="H572" s="92"/>
      <c r="I572" s="13"/>
      <c r="J572" s="94"/>
      <c r="K572" s="13"/>
      <c r="L572" s="13"/>
      <c r="M572" s="13"/>
      <c r="N572" s="13"/>
      <c r="O572" s="13"/>
      <c r="P572" s="13"/>
      <c r="Q572" s="13"/>
      <c r="R572" s="13"/>
      <c r="S572" s="13"/>
      <c r="T572" s="21"/>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row>
    <row r="573" spans="1:62" ht="15.75">
      <c r="A573" s="92"/>
      <c r="B573" s="13"/>
      <c r="C573" s="13"/>
      <c r="D573" s="13"/>
      <c r="E573" s="13"/>
      <c r="F573" s="13"/>
      <c r="G573" s="13"/>
      <c r="H573" s="92"/>
      <c r="I573" s="13"/>
      <c r="J573" s="94"/>
      <c r="K573" s="13"/>
      <c r="L573" s="13"/>
      <c r="M573" s="13"/>
      <c r="N573" s="13"/>
      <c r="O573" s="13"/>
      <c r="P573" s="13"/>
      <c r="Q573" s="13"/>
      <c r="R573" s="13"/>
      <c r="S573" s="13"/>
      <c r="T573" s="21"/>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row>
    <row r="574" spans="1:62" ht="15.75">
      <c r="A574" s="92"/>
      <c r="B574" s="13"/>
      <c r="C574" s="13"/>
      <c r="D574" s="13"/>
      <c r="E574" s="13"/>
      <c r="F574" s="13"/>
      <c r="G574" s="13"/>
      <c r="H574" s="92"/>
      <c r="I574" s="13"/>
      <c r="J574" s="94"/>
      <c r="K574" s="13"/>
      <c r="L574" s="13"/>
      <c r="M574" s="13"/>
      <c r="N574" s="13"/>
      <c r="O574" s="13"/>
      <c r="P574" s="13"/>
      <c r="Q574" s="13"/>
      <c r="R574" s="13"/>
      <c r="S574" s="13"/>
      <c r="T574" s="21"/>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row>
    <row r="575" spans="1:62" ht="15.75">
      <c r="A575" s="92"/>
      <c r="B575" s="13"/>
      <c r="C575" s="13"/>
      <c r="D575" s="13"/>
      <c r="E575" s="13"/>
      <c r="F575" s="13"/>
      <c r="G575" s="13"/>
      <c r="H575" s="92"/>
      <c r="I575" s="13"/>
      <c r="J575" s="94"/>
      <c r="K575" s="13"/>
      <c r="L575" s="13"/>
      <c r="M575" s="13"/>
      <c r="N575" s="13"/>
      <c r="O575" s="13"/>
      <c r="P575" s="13"/>
      <c r="Q575" s="13"/>
      <c r="R575" s="13"/>
      <c r="S575" s="13"/>
      <c r="T575" s="21"/>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row>
    <row r="576" spans="1:62" ht="15.75">
      <c r="A576" s="92"/>
      <c r="B576" s="13"/>
      <c r="C576" s="13"/>
      <c r="D576" s="13"/>
      <c r="E576" s="13"/>
      <c r="F576" s="13"/>
      <c r="G576" s="13"/>
      <c r="H576" s="92"/>
      <c r="I576" s="13"/>
      <c r="J576" s="94"/>
      <c r="K576" s="13"/>
      <c r="L576" s="13"/>
      <c r="M576" s="13"/>
      <c r="N576" s="13"/>
      <c r="O576" s="13"/>
      <c r="P576" s="13"/>
      <c r="Q576" s="13"/>
      <c r="R576" s="13"/>
      <c r="S576" s="13"/>
      <c r="T576" s="21"/>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row>
    <row r="577" spans="1:62" ht="15.75">
      <c r="A577" s="92"/>
      <c r="B577" s="13"/>
      <c r="C577" s="13"/>
      <c r="D577" s="13"/>
      <c r="E577" s="13"/>
      <c r="F577" s="13"/>
      <c r="G577" s="13"/>
      <c r="H577" s="92"/>
      <c r="I577" s="13"/>
      <c r="J577" s="94"/>
      <c r="K577" s="13"/>
      <c r="L577" s="13"/>
      <c r="M577" s="13"/>
      <c r="N577" s="13"/>
      <c r="O577" s="13"/>
      <c r="P577" s="13"/>
      <c r="Q577" s="13"/>
      <c r="R577" s="13"/>
      <c r="S577" s="13"/>
      <c r="T577" s="21"/>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row>
    <row r="578" spans="1:62" ht="15.75">
      <c r="A578" s="92"/>
      <c r="B578" s="13"/>
      <c r="C578" s="13"/>
      <c r="D578" s="13"/>
      <c r="E578" s="13"/>
      <c r="F578" s="13"/>
      <c r="G578" s="13"/>
      <c r="H578" s="92"/>
      <c r="I578" s="13"/>
      <c r="J578" s="94"/>
      <c r="K578" s="13"/>
      <c r="L578" s="13"/>
      <c r="M578" s="13"/>
      <c r="N578" s="13"/>
      <c r="O578" s="13"/>
      <c r="P578" s="13"/>
      <c r="Q578" s="13"/>
      <c r="R578" s="13"/>
      <c r="S578" s="13"/>
      <c r="T578" s="21"/>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row>
    <row r="579" spans="1:62" ht="15.75">
      <c r="A579" s="92"/>
      <c r="B579" s="13"/>
      <c r="C579" s="13"/>
      <c r="D579" s="13"/>
      <c r="E579" s="13"/>
      <c r="F579" s="13"/>
      <c r="G579" s="13"/>
      <c r="H579" s="92"/>
      <c r="I579" s="13"/>
      <c r="J579" s="94"/>
      <c r="K579" s="13"/>
      <c r="L579" s="13"/>
      <c r="M579" s="13"/>
      <c r="N579" s="13"/>
      <c r="O579" s="13"/>
      <c r="P579" s="13"/>
      <c r="Q579" s="13"/>
      <c r="R579" s="13"/>
      <c r="S579" s="13"/>
      <c r="T579" s="21"/>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row>
    <row r="580" spans="1:62" ht="15.75">
      <c r="A580" s="92"/>
      <c r="B580" s="13"/>
      <c r="C580" s="13"/>
      <c r="D580" s="13"/>
      <c r="E580" s="13"/>
      <c r="F580" s="13"/>
      <c r="G580" s="13"/>
      <c r="H580" s="92"/>
      <c r="I580" s="13"/>
      <c r="J580" s="94"/>
      <c r="K580" s="13"/>
      <c r="L580" s="13"/>
      <c r="M580" s="13"/>
      <c r="N580" s="13"/>
      <c r="O580" s="13"/>
      <c r="P580" s="13"/>
      <c r="Q580" s="13"/>
      <c r="R580" s="13"/>
      <c r="S580" s="13"/>
      <c r="T580" s="21"/>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row>
    <row r="581" spans="1:62" ht="15.75">
      <c r="A581" s="92"/>
      <c r="B581" s="13"/>
      <c r="C581" s="13"/>
      <c r="D581" s="13"/>
      <c r="E581" s="13"/>
      <c r="F581" s="13"/>
      <c r="G581" s="13"/>
      <c r="H581" s="92"/>
      <c r="I581" s="13"/>
      <c r="J581" s="94"/>
      <c r="K581" s="13"/>
      <c r="L581" s="13"/>
      <c r="M581" s="13"/>
      <c r="N581" s="13"/>
      <c r="O581" s="13"/>
      <c r="P581" s="13"/>
      <c r="Q581" s="13"/>
      <c r="R581" s="13"/>
      <c r="S581" s="13"/>
      <c r="T581" s="21"/>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row>
    <row r="582" spans="1:62" ht="15.75">
      <c r="A582" s="92"/>
      <c r="B582" s="13"/>
      <c r="C582" s="13"/>
      <c r="D582" s="13"/>
      <c r="E582" s="13"/>
      <c r="F582" s="13"/>
      <c r="G582" s="13"/>
      <c r="H582" s="92"/>
      <c r="I582" s="13"/>
      <c r="J582" s="94"/>
      <c r="K582" s="13"/>
      <c r="L582" s="13"/>
      <c r="M582" s="13"/>
      <c r="N582" s="13"/>
      <c r="O582" s="13"/>
      <c r="P582" s="13"/>
      <c r="Q582" s="13"/>
      <c r="R582" s="13"/>
      <c r="S582" s="13"/>
      <c r="T582" s="21"/>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row>
    <row r="583" spans="1:62" ht="15.75">
      <c r="A583" s="92"/>
      <c r="B583" s="13"/>
      <c r="C583" s="13"/>
      <c r="D583" s="13"/>
      <c r="E583" s="13"/>
      <c r="F583" s="13"/>
      <c r="G583" s="13"/>
      <c r="H583" s="92"/>
      <c r="I583" s="13"/>
      <c r="J583" s="94"/>
      <c r="K583" s="13"/>
      <c r="L583" s="13"/>
      <c r="M583" s="13"/>
      <c r="N583" s="13"/>
      <c r="O583" s="13"/>
      <c r="P583" s="13"/>
      <c r="Q583" s="13"/>
      <c r="R583" s="13"/>
      <c r="S583" s="13"/>
      <c r="T583" s="21"/>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row>
    <row r="584" spans="1:62" ht="15.75">
      <c r="A584" s="92"/>
      <c r="B584" s="13"/>
      <c r="C584" s="13"/>
      <c r="D584" s="13"/>
      <c r="E584" s="13"/>
      <c r="F584" s="13"/>
      <c r="G584" s="13"/>
      <c r="H584" s="92"/>
      <c r="I584" s="13"/>
      <c r="J584" s="94"/>
      <c r="K584" s="13"/>
      <c r="L584" s="13"/>
      <c r="M584" s="13"/>
      <c r="N584" s="13"/>
      <c r="O584" s="13"/>
      <c r="P584" s="13"/>
      <c r="Q584" s="13"/>
      <c r="R584" s="13"/>
      <c r="S584" s="13"/>
      <c r="T584" s="21"/>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row>
    <row r="585" spans="1:62" ht="15.75">
      <c r="A585" s="92"/>
      <c r="B585" s="13"/>
      <c r="C585" s="13"/>
      <c r="D585" s="13"/>
      <c r="E585" s="13"/>
      <c r="F585" s="13"/>
      <c r="G585" s="13"/>
      <c r="H585" s="92"/>
      <c r="I585" s="13"/>
      <c r="J585" s="94"/>
      <c r="K585" s="13"/>
      <c r="L585" s="13"/>
      <c r="M585" s="13"/>
      <c r="N585" s="13"/>
      <c r="O585" s="13"/>
      <c r="P585" s="13"/>
      <c r="Q585" s="13"/>
      <c r="R585" s="13"/>
      <c r="S585" s="13"/>
      <c r="T585" s="21"/>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row>
    <row r="586" spans="1:62" ht="15.75">
      <c r="A586" s="92"/>
      <c r="B586" s="13"/>
      <c r="C586" s="13"/>
      <c r="D586" s="13"/>
      <c r="E586" s="13"/>
      <c r="F586" s="13"/>
      <c r="G586" s="13"/>
      <c r="H586" s="92"/>
      <c r="I586" s="13"/>
      <c r="J586" s="94"/>
      <c r="K586" s="13"/>
      <c r="L586" s="13"/>
      <c r="M586" s="13"/>
      <c r="N586" s="13"/>
      <c r="O586" s="13"/>
      <c r="P586" s="13"/>
      <c r="Q586" s="13"/>
      <c r="R586" s="13"/>
      <c r="S586" s="13"/>
      <c r="T586" s="21"/>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row>
    <row r="587" spans="1:62" ht="15.75">
      <c r="A587" s="92"/>
      <c r="B587" s="13"/>
      <c r="C587" s="13"/>
      <c r="D587" s="13"/>
      <c r="E587" s="13"/>
      <c r="F587" s="13"/>
      <c r="G587" s="13"/>
      <c r="H587" s="92"/>
      <c r="I587" s="13"/>
      <c r="J587" s="94"/>
      <c r="K587" s="13"/>
      <c r="L587" s="13"/>
      <c r="M587" s="13"/>
      <c r="N587" s="13"/>
      <c r="O587" s="13"/>
      <c r="P587" s="13"/>
      <c r="Q587" s="13"/>
      <c r="R587" s="13"/>
      <c r="S587" s="13"/>
      <c r="T587" s="21"/>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row>
    <row r="588" spans="1:62" ht="15.75">
      <c r="A588" s="92"/>
      <c r="B588" s="13"/>
      <c r="C588" s="13"/>
      <c r="D588" s="13"/>
      <c r="E588" s="13"/>
      <c r="F588" s="13"/>
      <c r="G588" s="13"/>
      <c r="H588" s="92"/>
      <c r="I588" s="13"/>
      <c r="J588" s="94"/>
      <c r="K588" s="13"/>
      <c r="L588" s="13"/>
      <c r="M588" s="13"/>
      <c r="N588" s="13"/>
      <c r="O588" s="13"/>
      <c r="P588" s="13"/>
      <c r="Q588" s="13"/>
      <c r="R588" s="13"/>
      <c r="S588" s="13"/>
      <c r="T588" s="21"/>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row>
    <row r="589" spans="1:62" ht="15.75">
      <c r="A589" s="92"/>
      <c r="B589" s="13"/>
      <c r="C589" s="13"/>
      <c r="D589" s="13"/>
      <c r="E589" s="13"/>
      <c r="F589" s="13"/>
      <c r="G589" s="13"/>
      <c r="H589" s="92"/>
      <c r="I589" s="13"/>
      <c r="J589" s="94"/>
      <c r="K589" s="13"/>
      <c r="L589" s="13"/>
      <c r="M589" s="13"/>
      <c r="N589" s="13"/>
      <c r="O589" s="13"/>
      <c r="P589" s="13"/>
      <c r="Q589" s="13"/>
      <c r="R589" s="13"/>
      <c r="S589" s="13"/>
      <c r="T589" s="21"/>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row>
    <row r="590" spans="1:62" ht="15.75">
      <c r="A590" s="92"/>
      <c r="B590" s="13"/>
      <c r="C590" s="13"/>
      <c r="D590" s="13"/>
      <c r="E590" s="13"/>
      <c r="F590" s="13"/>
      <c r="G590" s="13"/>
      <c r="H590" s="92"/>
      <c r="I590" s="13"/>
      <c r="J590" s="94"/>
      <c r="K590" s="13"/>
      <c r="L590" s="13"/>
      <c r="M590" s="13"/>
      <c r="N590" s="13"/>
      <c r="O590" s="13"/>
      <c r="P590" s="13"/>
      <c r="Q590" s="13"/>
      <c r="R590" s="13"/>
      <c r="S590" s="13"/>
      <c r="T590" s="21"/>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row>
    <row r="591" spans="1:62" ht="15.75">
      <c r="A591" s="92"/>
      <c r="B591" s="13"/>
      <c r="C591" s="13"/>
      <c r="D591" s="13"/>
      <c r="E591" s="13"/>
      <c r="F591" s="13"/>
      <c r="G591" s="13"/>
      <c r="H591" s="92"/>
      <c r="I591" s="13"/>
      <c r="J591" s="94"/>
      <c r="K591" s="13"/>
      <c r="L591" s="13"/>
      <c r="M591" s="13"/>
      <c r="N591" s="13"/>
      <c r="O591" s="13"/>
      <c r="P591" s="13"/>
      <c r="Q591" s="13"/>
      <c r="R591" s="13"/>
      <c r="S591" s="13"/>
      <c r="T591" s="21"/>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row>
    <row r="592" spans="1:62" ht="15.75">
      <c r="A592" s="92"/>
      <c r="B592" s="13"/>
      <c r="C592" s="13"/>
      <c r="D592" s="13"/>
      <c r="E592" s="13"/>
      <c r="F592" s="13"/>
      <c r="G592" s="13"/>
      <c r="H592" s="92"/>
      <c r="I592" s="13"/>
      <c r="J592" s="94"/>
      <c r="K592" s="13"/>
      <c r="L592" s="13"/>
      <c r="M592" s="13"/>
      <c r="N592" s="13"/>
      <c r="O592" s="13"/>
      <c r="P592" s="13"/>
      <c r="Q592" s="13"/>
      <c r="R592" s="13"/>
      <c r="S592" s="13"/>
      <c r="T592" s="21"/>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row>
    <row r="593" spans="1:62" ht="15.75">
      <c r="A593" s="92"/>
      <c r="B593" s="13"/>
      <c r="C593" s="13"/>
      <c r="D593" s="13"/>
      <c r="E593" s="13"/>
      <c r="F593" s="13"/>
      <c r="G593" s="13"/>
      <c r="H593" s="92"/>
      <c r="I593" s="13"/>
      <c r="J593" s="94"/>
      <c r="K593" s="13"/>
      <c r="L593" s="13"/>
      <c r="M593" s="13"/>
      <c r="N593" s="13"/>
      <c r="O593" s="13"/>
      <c r="P593" s="13"/>
      <c r="Q593" s="13"/>
      <c r="R593" s="13"/>
      <c r="S593" s="13"/>
      <c r="T593" s="21"/>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row>
    <row r="594" spans="1:62" ht="15.75">
      <c r="A594" s="92"/>
      <c r="B594" s="13"/>
      <c r="C594" s="13"/>
      <c r="D594" s="13"/>
      <c r="E594" s="13"/>
      <c r="F594" s="13"/>
      <c r="G594" s="13"/>
      <c r="H594" s="92"/>
      <c r="I594" s="13"/>
      <c r="J594" s="94"/>
      <c r="K594" s="13"/>
      <c r="L594" s="13"/>
      <c r="M594" s="13"/>
      <c r="N594" s="13"/>
      <c r="O594" s="13"/>
      <c r="P594" s="13"/>
      <c r="Q594" s="13"/>
      <c r="R594" s="13"/>
      <c r="S594" s="13"/>
      <c r="T594" s="21"/>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row>
    <row r="595" spans="1:62" ht="15.75">
      <c r="A595" s="92"/>
      <c r="B595" s="13"/>
      <c r="C595" s="13"/>
      <c r="D595" s="13"/>
      <c r="E595" s="13"/>
      <c r="F595" s="13"/>
      <c r="G595" s="13"/>
      <c r="H595" s="92"/>
      <c r="I595" s="13"/>
      <c r="J595" s="94"/>
      <c r="K595" s="13"/>
      <c r="L595" s="13"/>
      <c r="M595" s="13"/>
      <c r="N595" s="13"/>
      <c r="O595" s="13"/>
      <c r="P595" s="13"/>
      <c r="Q595" s="13"/>
      <c r="R595" s="13"/>
      <c r="S595" s="13"/>
      <c r="T595" s="21"/>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row>
    <row r="596" spans="1:62" ht="15.75">
      <c r="A596" s="92"/>
      <c r="B596" s="13"/>
      <c r="C596" s="13"/>
      <c r="D596" s="13"/>
      <c r="E596" s="13"/>
      <c r="F596" s="13"/>
      <c r="G596" s="13"/>
      <c r="H596" s="92"/>
      <c r="I596" s="13"/>
      <c r="J596" s="94"/>
      <c r="K596" s="13"/>
      <c r="L596" s="13"/>
      <c r="M596" s="13"/>
      <c r="N596" s="13"/>
      <c r="O596" s="13"/>
      <c r="P596" s="13"/>
      <c r="Q596" s="13"/>
      <c r="R596" s="13"/>
      <c r="S596" s="13"/>
      <c r="T596" s="21"/>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row>
    <row r="597" spans="1:62" ht="15.75">
      <c r="A597" s="92"/>
      <c r="B597" s="13"/>
      <c r="C597" s="13"/>
      <c r="D597" s="13"/>
      <c r="E597" s="13"/>
      <c r="F597" s="13"/>
      <c r="G597" s="13"/>
      <c r="H597" s="92"/>
      <c r="I597" s="13"/>
      <c r="J597" s="94"/>
      <c r="K597" s="13"/>
      <c r="L597" s="13"/>
      <c r="M597" s="13"/>
      <c r="N597" s="13"/>
      <c r="O597" s="13"/>
      <c r="P597" s="13"/>
      <c r="Q597" s="13"/>
      <c r="R597" s="13"/>
      <c r="S597" s="13"/>
      <c r="T597" s="21"/>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row>
    <row r="598" spans="1:62" ht="15.75">
      <c r="A598" s="92"/>
      <c r="B598" s="13"/>
      <c r="C598" s="13"/>
      <c r="D598" s="13"/>
      <c r="E598" s="13"/>
      <c r="F598" s="13"/>
      <c r="G598" s="13"/>
      <c r="H598" s="92"/>
      <c r="I598" s="13"/>
      <c r="J598" s="94"/>
      <c r="K598" s="13"/>
      <c r="L598" s="13"/>
      <c r="M598" s="13"/>
      <c r="N598" s="13"/>
      <c r="O598" s="13"/>
      <c r="P598" s="13"/>
      <c r="Q598" s="13"/>
      <c r="R598" s="13"/>
      <c r="S598" s="13"/>
      <c r="T598" s="21"/>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row>
    <row r="599" spans="1:62" ht="15.75">
      <c r="A599" s="92"/>
      <c r="B599" s="13"/>
      <c r="C599" s="13"/>
      <c r="D599" s="13"/>
      <c r="E599" s="13"/>
      <c r="F599" s="13"/>
      <c r="G599" s="13"/>
      <c r="H599" s="92"/>
      <c r="I599" s="13"/>
      <c r="J599" s="94"/>
      <c r="K599" s="13"/>
      <c r="L599" s="13"/>
      <c r="M599" s="13"/>
      <c r="N599" s="13"/>
      <c r="O599" s="13"/>
      <c r="P599" s="13"/>
      <c r="Q599" s="13"/>
      <c r="R599" s="13"/>
      <c r="S599" s="13"/>
      <c r="T599" s="21"/>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row>
    <row r="600" spans="1:62" ht="15.75">
      <c r="A600" s="92"/>
      <c r="B600" s="13"/>
      <c r="C600" s="13"/>
      <c r="D600" s="13"/>
      <c r="E600" s="13"/>
      <c r="F600" s="13"/>
      <c r="G600" s="13"/>
      <c r="H600" s="92"/>
      <c r="I600" s="13"/>
      <c r="J600" s="94"/>
      <c r="K600" s="13"/>
      <c r="L600" s="13"/>
      <c r="M600" s="13"/>
      <c r="N600" s="13"/>
      <c r="O600" s="13"/>
      <c r="P600" s="13"/>
      <c r="Q600" s="13"/>
      <c r="R600" s="13"/>
      <c r="S600" s="13"/>
      <c r="T600" s="21"/>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row>
    <row r="601" spans="1:62" ht="15.75">
      <c r="A601" s="92"/>
      <c r="B601" s="13"/>
      <c r="C601" s="13"/>
      <c r="D601" s="13"/>
      <c r="E601" s="13"/>
      <c r="F601" s="13"/>
      <c r="G601" s="13"/>
      <c r="H601" s="92"/>
      <c r="I601" s="13"/>
      <c r="J601" s="94"/>
      <c r="K601" s="13"/>
      <c r="L601" s="13"/>
      <c r="M601" s="13"/>
      <c r="N601" s="13"/>
      <c r="O601" s="13"/>
      <c r="P601" s="13"/>
      <c r="Q601" s="13"/>
      <c r="R601" s="13"/>
      <c r="S601" s="13"/>
      <c r="T601" s="21"/>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row>
    <row r="602" spans="1:62" ht="15.75">
      <c r="A602" s="92"/>
      <c r="B602" s="13"/>
      <c r="C602" s="13"/>
      <c r="D602" s="13"/>
      <c r="E602" s="13"/>
      <c r="F602" s="13"/>
      <c r="G602" s="13"/>
      <c r="H602" s="92"/>
      <c r="I602" s="13"/>
      <c r="J602" s="94"/>
      <c r="K602" s="13"/>
      <c r="L602" s="13"/>
      <c r="M602" s="13"/>
      <c r="N602" s="13"/>
      <c r="O602" s="13"/>
      <c r="P602" s="13"/>
      <c r="Q602" s="13"/>
      <c r="R602" s="13"/>
      <c r="S602" s="13"/>
      <c r="T602" s="21"/>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row>
    <row r="603" spans="1:62" ht="15.75">
      <c r="A603" s="92"/>
      <c r="B603" s="13"/>
      <c r="C603" s="13"/>
      <c r="D603" s="13"/>
      <c r="E603" s="13"/>
      <c r="F603" s="13"/>
      <c r="G603" s="13"/>
      <c r="H603" s="92"/>
      <c r="I603" s="13"/>
      <c r="J603" s="94"/>
      <c r="K603" s="13"/>
      <c r="L603" s="13"/>
      <c r="M603" s="13"/>
      <c r="N603" s="13"/>
      <c r="O603" s="13"/>
      <c r="P603" s="13"/>
      <c r="Q603" s="13"/>
      <c r="R603" s="13"/>
      <c r="S603" s="13"/>
      <c r="T603" s="21"/>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row>
    <row r="604" spans="1:62" ht="15.75">
      <c r="A604" s="92"/>
      <c r="B604" s="13"/>
      <c r="C604" s="13"/>
      <c r="D604" s="13"/>
      <c r="E604" s="13"/>
      <c r="F604" s="13"/>
      <c r="G604" s="13"/>
      <c r="H604" s="92"/>
      <c r="I604" s="13"/>
      <c r="J604" s="94"/>
      <c r="K604" s="13"/>
      <c r="L604" s="13"/>
      <c r="M604" s="13"/>
      <c r="N604" s="13"/>
      <c r="O604" s="13"/>
      <c r="P604" s="13"/>
      <c r="Q604" s="13"/>
      <c r="R604" s="13"/>
      <c r="S604" s="13"/>
      <c r="T604" s="21"/>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row>
    <row r="605" spans="1:62" ht="15.75">
      <c r="A605" s="92"/>
      <c r="B605" s="13"/>
      <c r="C605" s="13"/>
      <c r="D605" s="13"/>
      <c r="E605" s="13"/>
      <c r="F605" s="13"/>
      <c r="G605" s="13"/>
      <c r="H605" s="92"/>
      <c r="I605" s="13"/>
      <c r="J605" s="94"/>
      <c r="K605" s="13"/>
      <c r="L605" s="13"/>
      <c r="M605" s="13"/>
      <c r="N605" s="13"/>
      <c r="O605" s="13"/>
      <c r="P605" s="13"/>
      <c r="Q605" s="13"/>
      <c r="R605" s="13"/>
      <c r="S605" s="13"/>
      <c r="T605" s="21"/>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row>
    <row r="606" spans="1:62" ht="15.75">
      <c r="A606" s="92"/>
      <c r="B606" s="13"/>
      <c r="C606" s="13"/>
      <c r="D606" s="13"/>
      <c r="E606" s="13"/>
      <c r="F606" s="13"/>
      <c r="G606" s="13"/>
      <c r="H606" s="92"/>
      <c r="I606" s="13"/>
      <c r="J606" s="94"/>
      <c r="K606" s="13"/>
      <c r="L606" s="13"/>
      <c r="M606" s="13"/>
      <c r="N606" s="13"/>
      <c r="O606" s="13"/>
      <c r="P606" s="13"/>
      <c r="Q606" s="13"/>
      <c r="R606" s="13"/>
      <c r="S606" s="13"/>
      <c r="T606" s="21"/>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row>
    <row r="607" spans="1:62" ht="15.75">
      <c r="A607" s="92"/>
      <c r="B607" s="13"/>
      <c r="C607" s="13"/>
      <c r="D607" s="13"/>
      <c r="E607" s="13"/>
      <c r="F607" s="13"/>
      <c r="G607" s="13"/>
      <c r="H607" s="92"/>
      <c r="I607" s="13"/>
      <c r="J607" s="94"/>
      <c r="K607" s="13"/>
      <c r="L607" s="13"/>
      <c r="M607" s="13"/>
      <c r="N607" s="13"/>
      <c r="O607" s="13"/>
      <c r="P607" s="13"/>
      <c r="Q607" s="13"/>
      <c r="R607" s="13"/>
      <c r="S607" s="13"/>
      <c r="T607" s="21"/>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row>
    <row r="608" spans="1:62" ht="15.75">
      <c r="A608" s="92"/>
      <c r="B608" s="13"/>
      <c r="C608" s="13"/>
      <c r="D608" s="13"/>
      <c r="E608" s="13"/>
      <c r="F608" s="13"/>
      <c r="G608" s="13"/>
      <c r="H608" s="92"/>
      <c r="I608" s="13"/>
      <c r="J608" s="94"/>
      <c r="K608" s="13"/>
      <c r="L608" s="13"/>
      <c r="M608" s="13"/>
      <c r="N608" s="13"/>
      <c r="O608" s="13"/>
      <c r="P608" s="13"/>
      <c r="Q608" s="13"/>
      <c r="R608" s="13"/>
      <c r="S608" s="13"/>
      <c r="T608" s="21"/>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row>
    <row r="609" spans="1:62" ht="15.75">
      <c r="A609" s="92"/>
      <c r="B609" s="13"/>
      <c r="C609" s="13"/>
      <c r="D609" s="13"/>
      <c r="E609" s="13"/>
      <c r="F609" s="13"/>
      <c r="G609" s="13"/>
      <c r="H609" s="92"/>
      <c r="I609" s="13"/>
      <c r="J609" s="94"/>
      <c r="K609" s="13"/>
      <c r="L609" s="13"/>
      <c r="M609" s="13"/>
      <c r="N609" s="13"/>
      <c r="O609" s="13"/>
      <c r="P609" s="13"/>
      <c r="Q609" s="13"/>
      <c r="R609" s="13"/>
      <c r="S609" s="13"/>
      <c r="T609" s="21"/>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row>
    <row r="610" spans="1:62" ht="15.75">
      <c r="A610" s="92"/>
      <c r="B610" s="13"/>
      <c r="C610" s="13"/>
      <c r="D610" s="13"/>
      <c r="E610" s="13"/>
      <c r="F610" s="13"/>
      <c r="G610" s="13"/>
      <c r="H610" s="92"/>
      <c r="I610" s="13"/>
      <c r="J610" s="94"/>
      <c r="K610" s="13"/>
      <c r="L610" s="13"/>
      <c r="M610" s="13"/>
      <c r="N610" s="13"/>
      <c r="O610" s="13"/>
      <c r="P610" s="13"/>
      <c r="Q610" s="13"/>
      <c r="R610" s="13"/>
      <c r="S610" s="13"/>
      <c r="T610" s="21"/>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row>
    <row r="611" spans="1:62" ht="15.75">
      <c r="A611" s="92"/>
      <c r="B611" s="13"/>
      <c r="C611" s="13"/>
      <c r="D611" s="13"/>
      <c r="E611" s="13"/>
      <c r="F611" s="13"/>
      <c r="G611" s="13"/>
      <c r="H611" s="92"/>
      <c r="I611" s="13"/>
      <c r="J611" s="94"/>
      <c r="K611" s="13"/>
      <c r="L611" s="13"/>
      <c r="M611" s="13"/>
      <c r="N611" s="13"/>
      <c r="O611" s="13"/>
      <c r="P611" s="13"/>
      <c r="Q611" s="13"/>
      <c r="R611" s="13"/>
      <c r="S611" s="13"/>
      <c r="T611" s="21"/>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row>
    <row r="612" spans="1:62" ht="15.75">
      <c r="A612" s="92"/>
      <c r="B612" s="13"/>
      <c r="C612" s="13"/>
      <c r="D612" s="13"/>
      <c r="E612" s="13"/>
      <c r="F612" s="13"/>
      <c r="G612" s="13"/>
      <c r="H612" s="92"/>
      <c r="I612" s="13"/>
      <c r="J612" s="94"/>
      <c r="K612" s="13"/>
      <c r="L612" s="13"/>
      <c r="M612" s="13"/>
      <c r="N612" s="13"/>
      <c r="O612" s="13"/>
      <c r="P612" s="13"/>
      <c r="Q612" s="13"/>
      <c r="R612" s="13"/>
      <c r="S612" s="13"/>
      <c r="T612" s="21"/>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row>
    <row r="613" spans="1:62" ht="15.75">
      <c r="A613" s="92"/>
      <c r="B613" s="13"/>
      <c r="C613" s="13"/>
      <c r="D613" s="13"/>
      <c r="E613" s="13"/>
      <c r="F613" s="13"/>
      <c r="G613" s="13"/>
      <c r="H613" s="92"/>
      <c r="I613" s="13"/>
      <c r="J613" s="94"/>
      <c r="K613" s="13"/>
      <c r="L613" s="13"/>
      <c r="M613" s="13"/>
      <c r="N613" s="13"/>
      <c r="O613" s="13"/>
      <c r="P613" s="13"/>
      <c r="Q613" s="13"/>
      <c r="R613" s="13"/>
      <c r="S613" s="13"/>
      <c r="T613" s="21"/>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row>
    <row r="614" spans="1:62" ht="15.75">
      <c r="A614" s="92"/>
      <c r="B614" s="13"/>
      <c r="C614" s="13"/>
      <c r="D614" s="13"/>
      <c r="E614" s="13"/>
      <c r="F614" s="13"/>
      <c r="G614" s="13"/>
      <c r="H614" s="92"/>
      <c r="I614" s="13"/>
      <c r="J614" s="94"/>
      <c r="K614" s="13"/>
      <c r="L614" s="13"/>
      <c r="M614" s="13"/>
      <c r="N614" s="13"/>
      <c r="O614" s="13"/>
      <c r="P614" s="13"/>
      <c r="Q614" s="13"/>
      <c r="R614" s="13"/>
      <c r="S614" s="13"/>
      <c r="T614" s="21"/>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row>
    <row r="615" spans="1:62" ht="15.75">
      <c r="A615" s="92"/>
      <c r="B615" s="13"/>
      <c r="C615" s="13"/>
      <c r="D615" s="13"/>
      <c r="E615" s="13"/>
      <c r="F615" s="13"/>
      <c r="G615" s="13"/>
      <c r="H615" s="92"/>
      <c r="I615" s="13"/>
      <c r="J615" s="94"/>
      <c r="K615" s="13"/>
      <c r="L615" s="13"/>
      <c r="M615" s="13"/>
      <c r="N615" s="13"/>
      <c r="O615" s="13"/>
      <c r="P615" s="13"/>
      <c r="Q615" s="13"/>
      <c r="R615" s="13"/>
      <c r="S615" s="13"/>
      <c r="T615" s="21"/>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row>
    <row r="616" spans="1:62" ht="15.75">
      <c r="A616" s="92"/>
      <c r="B616" s="13"/>
      <c r="C616" s="13"/>
      <c r="D616" s="13"/>
      <c r="E616" s="13"/>
      <c r="F616" s="13"/>
      <c r="G616" s="13"/>
      <c r="H616" s="92"/>
      <c r="I616" s="13"/>
      <c r="J616" s="94"/>
      <c r="K616" s="13"/>
      <c r="L616" s="13"/>
      <c r="M616" s="13"/>
      <c r="N616" s="13"/>
      <c r="O616" s="13"/>
      <c r="P616" s="13"/>
      <c r="Q616" s="13"/>
      <c r="R616" s="13"/>
      <c r="S616" s="13"/>
      <c r="T616" s="21"/>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row>
    <row r="617" spans="1:62" ht="15.75">
      <c r="A617" s="92"/>
      <c r="B617" s="13"/>
      <c r="C617" s="13"/>
      <c r="D617" s="13"/>
      <c r="E617" s="13"/>
      <c r="F617" s="13"/>
      <c r="G617" s="13"/>
      <c r="H617" s="92"/>
      <c r="I617" s="13"/>
      <c r="J617" s="94"/>
      <c r="K617" s="13"/>
      <c r="L617" s="13"/>
      <c r="M617" s="13"/>
      <c r="N617" s="13"/>
      <c r="O617" s="13"/>
      <c r="P617" s="13"/>
      <c r="Q617" s="13"/>
      <c r="R617" s="13"/>
      <c r="S617" s="13"/>
      <c r="T617" s="21"/>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row>
    <row r="618" spans="1:62" ht="15.75">
      <c r="A618" s="92"/>
      <c r="B618" s="13"/>
      <c r="C618" s="13"/>
      <c r="D618" s="13"/>
      <c r="E618" s="13"/>
      <c r="F618" s="13"/>
      <c r="G618" s="13"/>
      <c r="H618" s="92"/>
      <c r="I618" s="13"/>
      <c r="J618" s="94"/>
      <c r="K618" s="13"/>
      <c r="L618" s="13"/>
      <c r="M618" s="13"/>
      <c r="N618" s="13"/>
      <c r="O618" s="13"/>
      <c r="P618" s="13"/>
      <c r="Q618" s="13"/>
      <c r="R618" s="13"/>
      <c r="S618" s="13"/>
      <c r="T618" s="21"/>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row>
    <row r="619" spans="1:62" ht="15.75">
      <c r="A619" s="92"/>
      <c r="B619" s="13"/>
      <c r="C619" s="13"/>
      <c r="D619" s="13"/>
      <c r="E619" s="13"/>
      <c r="F619" s="13"/>
      <c r="G619" s="13"/>
      <c r="H619" s="92"/>
      <c r="I619" s="13"/>
      <c r="J619" s="94"/>
      <c r="K619" s="13"/>
      <c r="L619" s="13"/>
      <c r="M619" s="13"/>
      <c r="N619" s="13"/>
      <c r="O619" s="13"/>
      <c r="P619" s="13"/>
      <c r="Q619" s="13"/>
      <c r="R619" s="13"/>
      <c r="S619" s="13"/>
      <c r="T619" s="21"/>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row>
    <row r="620" spans="1:62" ht="15.75">
      <c r="A620" s="92"/>
      <c r="B620" s="13"/>
      <c r="C620" s="13"/>
      <c r="D620" s="13"/>
      <c r="E620" s="13"/>
      <c r="F620" s="13"/>
      <c r="G620" s="13"/>
      <c r="H620" s="92"/>
      <c r="I620" s="13"/>
      <c r="J620" s="94"/>
      <c r="K620" s="13"/>
      <c r="L620" s="13"/>
      <c r="M620" s="13"/>
      <c r="N620" s="13"/>
      <c r="O620" s="13"/>
      <c r="P620" s="13"/>
      <c r="Q620" s="13"/>
      <c r="R620" s="13"/>
      <c r="S620" s="13"/>
      <c r="T620" s="21"/>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row>
    <row r="621" spans="1:62" ht="15.75">
      <c r="A621" s="92"/>
      <c r="B621" s="13"/>
      <c r="C621" s="13"/>
      <c r="D621" s="13"/>
      <c r="E621" s="13"/>
      <c r="F621" s="13"/>
      <c r="G621" s="13"/>
      <c r="H621" s="92"/>
      <c r="I621" s="13"/>
      <c r="J621" s="94"/>
      <c r="K621" s="13"/>
      <c r="L621" s="13"/>
      <c r="M621" s="13"/>
      <c r="N621" s="13"/>
      <c r="O621" s="13"/>
      <c r="P621" s="13"/>
      <c r="Q621" s="13"/>
      <c r="R621" s="13"/>
      <c r="S621" s="13"/>
      <c r="T621" s="21"/>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row>
    <row r="622" spans="1:62" ht="15.75">
      <c r="A622" s="92"/>
      <c r="B622" s="13"/>
      <c r="C622" s="13"/>
      <c r="D622" s="13"/>
      <c r="E622" s="13"/>
      <c r="F622" s="13"/>
      <c r="G622" s="13"/>
      <c r="H622" s="92"/>
      <c r="I622" s="13"/>
      <c r="J622" s="94"/>
      <c r="K622" s="13"/>
      <c r="L622" s="13"/>
      <c r="M622" s="13"/>
      <c r="N622" s="13"/>
      <c r="O622" s="13"/>
      <c r="P622" s="13"/>
      <c r="Q622" s="13"/>
      <c r="R622" s="13"/>
      <c r="S622" s="13"/>
      <c r="T622" s="21"/>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row>
    <row r="623" spans="1:62" ht="15.75">
      <c r="A623" s="92"/>
      <c r="B623" s="13"/>
      <c r="C623" s="13"/>
      <c r="D623" s="13"/>
      <c r="E623" s="13"/>
      <c r="F623" s="13"/>
      <c r="G623" s="13"/>
      <c r="H623" s="92"/>
      <c r="I623" s="13"/>
      <c r="J623" s="94"/>
      <c r="K623" s="13"/>
      <c r="L623" s="13"/>
      <c r="M623" s="13"/>
      <c r="N623" s="13"/>
      <c r="O623" s="13"/>
      <c r="P623" s="13"/>
      <c r="Q623" s="13"/>
      <c r="R623" s="13"/>
      <c r="S623" s="13"/>
      <c r="T623" s="21"/>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row>
    <row r="624" spans="1:62" ht="15.75">
      <c r="A624" s="92"/>
      <c r="B624" s="13"/>
      <c r="C624" s="13"/>
      <c r="D624" s="13"/>
      <c r="E624" s="13"/>
      <c r="F624" s="13"/>
      <c r="G624" s="13"/>
      <c r="H624" s="92"/>
      <c r="I624" s="13"/>
      <c r="J624" s="94"/>
      <c r="K624" s="13"/>
      <c r="L624" s="13"/>
      <c r="M624" s="13"/>
      <c r="N624" s="13"/>
      <c r="O624" s="13"/>
      <c r="P624" s="13"/>
      <c r="Q624" s="13"/>
      <c r="R624" s="13"/>
      <c r="S624" s="13"/>
      <c r="T624" s="21"/>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row>
    <row r="625" spans="1:62" ht="15.75">
      <c r="A625" s="92"/>
      <c r="B625" s="13"/>
      <c r="C625" s="13"/>
      <c r="D625" s="13"/>
      <c r="E625" s="13"/>
      <c r="F625" s="13"/>
      <c r="G625" s="13"/>
      <c r="H625" s="92"/>
      <c r="I625" s="13"/>
      <c r="J625" s="94"/>
      <c r="K625" s="13"/>
      <c r="L625" s="13"/>
      <c r="M625" s="13"/>
      <c r="N625" s="13"/>
      <c r="O625" s="13"/>
      <c r="P625" s="13"/>
      <c r="Q625" s="13"/>
      <c r="R625" s="13"/>
      <c r="S625" s="13"/>
      <c r="T625" s="21"/>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row>
    <row r="626" spans="1:62" ht="15.75">
      <c r="A626" s="92"/>
      <c r="B626" s="13"/>
      <c r="C626" s="13"/>
      <c r="D626" s="13"/>
      <c r="E626" s="13"/>
      <c r="F626" s="13"/>
      <c r="G626" s="13"/>
      <c r="H626" s="92"/>
      <c r="I626" s="13"/>
      <c r="J626" s="94"/>
      <c r="K626" s="13"/>
      <c r="L626" s="13"/>
      <c r="M626" s="13"/>
      <c r="N626" s="13"/>
      <c r="O626" s="13"/>
      <c r="P626" s="13"/>
      <c r="Q626" s="13"/>
      <c r="R626" s="13"/>
      <c r="S626" s="13"/>
      <c r="T626" s="21"/>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row>
    <row r="627" spans="1:62" ht="15.75">
      <c r="A627" s="92"/>
      <c r="B627" s="13"/>
      <c r="C627" s="13"/>
      <c r="D627" s="13"/>
      <c r="E627" s="13"/>
      <c r="F627" s="13"/>
      <c r="G627" s="13"/>
      <c r="H627" s="92"/>
      <c r="I627" s="13"/>
      <c r="J627" s="94"/>
      <c r="K627" s="13"/>
      <c r="L627" s="13"/>
      <c r="M627" s="13"/>
      <c r="N627" s="13"/>
      <c r="O627" s="13"/>
      <c r="P627" s="13"/>
      <c r="Q627" s="13"/>
      <c r="R627" s="13"/>
      <c r="S627" s="13"/>
      <c r="T627" s="21"/>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row>
    <row r="628" spans="1:62" ht="15.75">
      <c r="A628" s="92"/>
      <c r="B628" s="13"/>
      <c r="C628" s="13"/>
      <c r="D628" s="13"/>
      <c r="E628" s="13"/>
      <c r="F628" s="13"/>
      <c r="G628" s="13"/>
      <c r="H628" s="92"/>
      <c r="I628" s="13"/>
      <c r="J628" s="94"/>
      <c r="K628" s="13"/>
      <c r="L628" s="13"/>
      <c r="M628" s="13"/>
      <c r="N628" s="13"/>
      <c r="O628" s="13"/>
      <c r="P628" s="13"/>
      <c r="Q628" s="13"/>
      <c r="R628" s="13"/>
      <c r="S628" s="13"/>
      <c r="T628" s="21"/>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row>
    <row r="629" spans="1:62" ht="15.75">
      <c r="A629" s="92"/>
      <c r="B629" s="13"/>
      <c r="C629" s="13"/>
      <c r="D629" s="13"/>
      <c r="E629" s="13"/>
      <c r="F629" s="13"/>
      <c r="G629" s="13"/>
      <c r="H629" s="92"/>
      <c r="I629" s="13"/>
      <c r="J629" s="94"/>
      <c r="K629" s="13"/>
      <c r="L629" s="13"/>
      <c r="M629" s="13"/>
      <c r="N629" s="13"/>
      <c r="O629" s="13"/>
      <c r="P629" s="13"/>
      <c r="Q629" s="13"/>
      <c r="R629" s="13"/>
      <c r="S629" s="13"/>
      <c r="T629" s="21"/>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row>
    <row r="630" spans="1:62" ht="15.75">
      <c r="A630" s="92"/>
      <c r="B630" s="13"/>
      <c r="C630" s="13"/>
      <c r="D630" s="13"/>
      <c r="E630" s="13"/>
      <c r="F630" s="13"/>
      <c r="G630" s="13"/>
      <c r="H630" s="92"/>
      <c r="I630" s="13"/>
      <c r="J630" s="94"/>
      <c r="K630" s="13"/>
      <c r="L630" s="13"/>
      <c r="M630" s="13"/>
      <c r="N630" s="13"/>
      <c r="O630" s="13"/>
      <c r="P630" s="13"/>
      <c r="Q630" s="13"/>
      <c r="R630" s="13"/>
      <c r="S630" s="13"/>
      <c r="T630" s="21"/>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row>
    <row r="631" spans="1:62" ht="15.75">
      <c r="A631" s="92"/>
      <c r="B631" s="13"/>
      <c r="C631" s="13"/>
      <c r="D631" s="13"/>
      <c r="E631" s="13"/>
      <c r="F631" s="13"/>
      <c r="G631" s="13"/>
      <c r="H631" s="92"/>
      <c r="I631" s="13"/>
      <c r="J631" s="94"/>
      <c r="K631" s="13"/>
      <c r="L631" s="13"/>
      <c r="M631" s="13"/>
      <c r="N631" s="13"/>
      <c r="O631" s="13"/>
      <c r="P631" s="13"/>
      <c r="Q631" s="13"/>
      <c r="R631" s="13"/>
      <c r="S631" s="13"/>
      <c r="T631" s="21"/>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row>
    <row r="632" spans="1:62" ht="15.75">
      <c r="A632" s="92"/>
      <c r="B632" s="13"/>
      <c r="C632" s="13"/>
      <c r="D632" s="13"/>
      <c r="E632" s="13"/>
      <c r="F632" s="13"/>
      <c r="G632" s="13"/>
      <c r="H632" s="92"/>
      <c r="I632" s="13"/>
      <c r="J632" s="94"/>
      <c r="K632" s="13"/>
      <c r="L632" s="13"/>
      <c r="M632" s="13"/>
      <c r="N632" s="13"/>
      <c r="O632" s="13"/>
      <c r="P632" s="13"/>
      <c r="Q632" s="13"/>
      <c r="R632" s="13"/>
      <c r="S632" s="13"/>
      <c r="T632" s="21"/>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row>
    <row r="633" spans="1:62" ht="15.75">
      <c r="A633" s="92"/>
      <c r="B633" s="13"/>
      <c r="C633" s="13"/>
      <c r="D633" s="13"/>
      <c r="E633" s="13"/>
      <c r="F633" s="13"/>
      <c r="G633" s="13"/>
      <c r="H633" s="92"/>
      <c r="I633" s="13"/>
      <c r="J633" s="94"/>
      <c r="K633" s="13"/>
      <c r="L633" s="13"/>
      <c r="M633" s="13"/>
      <c r="N633" s="13"/>
      <c r="O633" s="13"/>
      <c r="P633" s="13"/>
      <c r="Q633" s="13"/>
      <c r="R633" s="13"/>
      <c r="S633" s="13"/>
      <c r="T633" s="21"/>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row>
    <row r="634" spans="1:62" ht="15.75">
      <c r="A634" s="92"/>
      <c r="B634" s="13"/>
      <c r="C634" s="13"/>
      <c r="D634" s="13"/>
      <c r="E634" s="13"/>
      <c r="F634" s="13"/>
      <c r="G634" s="13"/>
      <c r="H634" s="92"/>
      <c r="I634" s="13"/>
      <c r="J634" s="94"/>
      <c r="K634" s="13"/>
      <c r="L634" s="13"/>
      <c r="M634" s="13"/>
      <c r="N634" s="13"/>
      <c r="O634" s="13"/>
      <c r="P634" s="13"/>
      <c r="Q634" s="13"/>
      <c r="R634" s="13"/>
      <c r="S634" s="13"/>
      <c r="T634" s="21"/>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row>
    <row r="635" spans="1:62" ht="15.75">
      <c r="A635" s="92"/>
      <c r="B635" s="13"/>
      <c r="C635" s="13"/>
      <c r="D635" s="13"/>
      <c r="E635" s="13"/>
      <c r="F635" s="13"/>
      <c r="G635" s="13"/>
      <c r="H635" s="92"/>
      <c r="I635" s="13"/>
      <c r="J635" s="94"/>
      <c r="K635" s="13"/>
      <c r="L635" s="13"/>
      <c r="M635" s="13"/>
      <c r="N635" s="13"/>
      <c r="O635" s="13"/>
      <c r="P635" s="13"/>
      <c r="Q635" s="13"/>
      <c r="R635" s="13"/>
      <c r="S635" s="13"/>
      <c r="T635" s="21"/>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row>
    <row r="636" spans="1:62" ht="15.75">
      <c r="A636" s="92"/>
      <c r="B636" s="13"/>
      <c r="C636" s="13"/>
      <c r="D636" s="13"/>
      <c r="E636" s="13"/>
      <c r="F636" s="13"/>
      <c r="G636" s="13"/>
      <c r="H636" s="92"/>
      <c r="I636" s="13"/>
      <c r="J636" s="94"/>
      <c r="K636" s="13"/>
      <c r="L636" s="13"/>
      <c r="M636" s="13"/>
      <c r="N636" s="13"/>
      <c r="O636" s="13"/>
      <c r="P636" s="13"/>
      <c r="Q636" s="13"/>
      <c r="R636" s="13"/>
      <c r="S636" s="13"/>
      <c r="T636" s="21"/>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row>
    <row r="637" spans="1:62" ht="15.75">
      <c r="A637" s="92"/>
      <c r="B637" s="13"/>
      <c r="C637" s="13"/>
      <c r="D637" s="13"/>
      <c r="E637" s="13"/>
      <c r="F637" s="13"/>
      <c r="G637" s="13"/>
      <c r="H637" s="92"/>
      <c r="I637" s="13"/>
      <c r="J637" s="94"/>
      <c r="K637" s="13"/>
      <c r="L637" s="13"/>
      <c r="M637" s="13"/>
      <c r="N637" s="13"/>
      <c r="O637" s="13"/>
      <c r="P637" s="13"/>
      <c r="Q637" s="13"/>
      <c r="R637" s="13"/>
      <c r="S637" s="13"/>
      <c r="T637" s="21"/>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row>
    <row r="638" spans="1:62" ht="15.75">
      <c r="A638" s="92"/>
      <c r="B638" s="13"/>
      <c r="C638" s="13"/>
      <c r="D638" s="13"/>
      <c r="E638" s="13"/>
      <c r="F638" s="13"/>
      <c r="G638" s="13"/>
      <c r="H638" s="92"/>
      <c r="I638" s="13"/>
      <c r="J638" s="94"/>
      <c r="K638" s="13"/>
      <c r="L638" s="13"/>
      <c r="M638" s="13"/>
      <c r="N638" s="13"/>
      <c r="O638" s="13"/>
      <c r="P638" s="13"/>
      <c r="Q638" s="13"/>
      <c r="R638" s="13"/>
      <c r="S638" s="13"/>
      <c r="T638" s="21"/>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row>
    <row r="639" spans="1:62" ht="15.75">
      <c r="A639" s="92"/>
      <c r="B639" s="13"/>
      <c r="C639" s="13"/>
      <c r="D639" s="13"/>
      <c r="E639" s="13"/>
      <c r="F639" s="13"/>
      <c r="G639" s="13"/>
      <c r="H639" s="92"/>
      <c r="I639" s="13"/>
      <c r="J639" s="94"/>
      <c r="K639" s="13"/>
      <c r="L639" s="13"/>
      <c r="M639" s="13"/>
      <c r="N639" s="13"/>
      <c r="O639" s="13"/>
      <c r="P639" s="13"/>
      <c r="Q639" s="13"/>
      <c r="R639" s="13"/>
      <c r="S639" s="13"/>
      <c r="T639" s="21"/>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row>
    <row r="640" spans="1:62" ht="15.75">
      <c r="A640" s="92"/>
      <c r="B640" s="13"/>
      <c r="C640" s="13"/>
      <c r="D640" s="13"/>
      <c r="E640" s="13"/>
      <c r="F640" s="13"/>
      <c r="G640" s="13"/>
      <c r="H640" s="92"/>
      <c r="I640" s="13"/>
      <c r="J640" s="94"/>
      <c r="K640" s="13"/>
      <c r="L640" s="13"/>
      <c r="M640" s="13"/>
      <c r="N640" s="13"/>
      <c r="O640" s="13"/>
      <c r="P640" s="13"/>
      <c r="Q640" s="13"/>
      <c r="R640" s="13"/>
      <c r="S640" s="13"/>
      <c r="T640" s="21"/>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row>
    <row r="641" spans="1:62" ht="15.75">
      <c r="A641" s="92"/>
      <c r="B641" s="13"/>
      <c r="C641" s="13"/>
      <c r="D641" s="13"/>
      <c r="E641" s="13"/>
      <c r="F641" s="13"/>
      <c r="G641" s="13"/>
      <c r="H641" s="92"/>
      <c r="I641" s="13"/>
      <c r="J641" s="94"/>
      <c r="K641" s="13"/>
      <c r="L641" s="13"/>
      <c r="M641" s="13"/>
      <c r="N641" s="13"/>
      <c r="O641" s="13"/>
      <c r="P641" s="13"/>
      <c r="Q641" s="13"/>
      <c r="R641" s="13"/>
      <c r="S641" s="13"/>
      <c r="T641" s="21"/>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row>
    <row r="642" spans="1:62" ht="15.75">
      <c r="A642" s="92"/>
      <c r="B642" s="13"/>
      <c r="C642" s="13"/>
      <c r="D642" s="13"/>
      <c r="E642" s="13"/>
      <c r="F642" s="13"/>
      <c r="G642" s="13"/>
      <c r="H642" s="92"/>
      <c r="I642" s="13"/>
      <c r="J642" s="94"/>
      <c r="K642" s="13"/>
      <c r="L642" s="13"/>
      <c r="M642" s="13"/>
      <c r="N642" s="13"/>
      <c r="O642" s="13"/>
      <c r="P642" s="13"/>
      <c r="Q642" s="13"/>
      <c r="R642" s="13"/>
      <c r="S642" s="13"/>
      <c r="T642" s="21"/>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row>
    <row r="643" spans="1:62" ht="15.75">
      <c r="A643" s="92"/>
      <c r="B643" s="13"/>
      <c r="C643" s="13"/>
      <c r="D643" s="13"/>
      <c r="E643" s="13"/>
      <c r="F643" s="13"/>
      <c r="G643" s="13"/>
      <c r="H643" s="92"/>
      <c r="I643" s="13"/>
      <c r="J643" s="94"/>
      <c r="K643" s="13"/>
      <c r="L643" s="13"/>
      <c r="M643" s="13"/>
      <c r="N643" s="13"/>
      <c r="O643" s="13"/>
      <c r="P643" s="13"/>
      <c r="Q643" s="13"/>
      <c r="R643" s="13"/>
      <c r="S643" s="13"/>
      <c r="T643" s="21"/>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row>
    <row r="644" spans="1:62" ht="15.75">
      <c r="A644" s="92"/>
      <c r="B644" s="13"/>
      <c r="C644" s="13"/>
      <c r="D644" s="13"/>
      <c r="E644" s="13"/>
      <c r="F644" s="13"/>
      <c r="G644" s="13"/>
      <c r="H644" s="92"/>
      <c r="I644" s="13"/>
      <c r="J644" s="94"/>
      <c r="K644" s="13"/>
      <c r="L644" s="13"/>
      <c r="M644" s="13"/>
      <c r="N644" s="13"/>
      <c r="O644" s="13"/>
      <c r="P644" s="13"/>
      <c r="Q644" s="13"/>
      <c r="R644" s="13"/>
      <c r="S644" s="13"/>
      <c r="T644" s="21"/>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row>
    <row r="645" spans="1:62" ht="15.75">
      <c r="A645" s="92"/>
      <c r="B645" s="13"/>
      <c r="C645" s="13"/>
      <c r="D645" s="13"/>
      <c r="E645" s="13"/>
      <c r="F645" s="13"/>
      <c r="G645" s="13"/>
      <c r="H645" s="92"/>
      <c r="I645" s="13"/>
      <c r="J645" s="94"/>
      <c r="K645" s="13"/>
      <c r="L645" s="13"/>
      <c r="M645" s="13"/>
      <c r="N645" s="13"/>
      <c r="O645" s="13"/>
      <c r="P645" s="13"/>
      <c r="Q645" s="13"/>
      <c r="R645" s="13"/>
      <c r="S645" s="13"/>
      <c r="T645" s="21"/>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row>
    <row r="646" spans="1:62" ht="15.75">
      <c r="A646" s="92"/>
      <c r="B646" s="13"/>
      <c r="C646" s="13"/>
      <c r="D646" s="13"/>
      <c r="E646" s="13"/>
      <c r="F646" s="13"/>
      <c r="G646" s="13"/>
      <c r="H646" s="92"/>
      <c r="I646" s="13"/>
      <c r="J646" s="94"/>
      <c r="K646" s="13"/>
      <c r="L646" s="13"/>
      <c r="M646" s="13"/>
      <c r="N646" s="13"/>
      <c r="O646" s="13"/>
      <c r="P646" s="13"/>
      <c r="Q646" s="13"/>
      <c r="R646" s="13"/>
      <c r="S646" s="13"/>
      <c r="T646" s="21"/>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row>
    <row r="647" spans="1:62" ht="15.75">
      <c r="A647" s="92"/>
      <c r="B647" s="13"/>
      <c r="C647" s="13"/>
      <c r="D647" s="13"/>
      <c r="E647" s="13"/>
      <c r="F647" s="13"/>
      <c r="G647" s="13"/>
      <c r="H647" s="92"/>
      <c r="I647" s="13"/>
      <c r="J647" s="94"/>
      <c r="K647" s="13"/>
      <c r="L647" s="13"/>
      <c r="M647" s="13"/>
      <c r="N647" s="13"/>
      <c r="O647" s="13"/>
      <c r="P647" s="13"/>
      <c r="Q647" s="13"/>
      <c r="R647" s="13"/>
      <c r="S647" s="13"/>
      <c r="T647" s="21"/>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row>
    <row r="648" spans="1:62" ht="15.75">
      <c r="A648" s="92"/>
      <c r="B648" s="13"/>
      <c r="C648" s="13"/>
      <c r="D648" s="13"/>
      <c r="E648" s="13"/>
      <c r="F648" s="13"/>
      <c r="G648" s="13"/>
      <c r="H648" s="92"/>
      <c r="I648" s="13"/>
      <c r="J648" s="94"/>
      <c r="K648" s="13"/>
      <c r="L648" s="13"/>
      <c r="M648" s="13"/>
      <c r="N648" s="13"/>
      <c r="O648" s="13"/>
      <c r="P648" s="13"/>
      <c r="Q648" s="13"/>
      <c r="R648" s="13"/>
      <c r="S648" s="13"/>
      <c r="T648" s="21"/>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row>
    <row r="649" spans="1:62" ht="15.75">
      <c r="A649" s="92"/>
      <c r="B649" s="13"/>
      <c r="C649" s="13"/>
      <c r="D649" s="13"/>
      <c r="E649" s="13"/>
      <c r="F649" s="13"/>
      <c r="G649" s="13"/>
      <c r="H649" s="92"/>
      <c r="I649" s="13"/>
      <c r="J649" s="94"/>
      <c r="K649" s="13"/>
      <c r="L649" s="13"/>
      <c r="M649" s="13"/>
      <c r="N649" s="13"/>
      <c r="O649" s="13"/>
      <c r="P649" s="13"/>
      <c r="Q649" s="13"/>
      <c r="R649" s="13"/>
      <c r="S649" s="13"/>
      <c r="T649" s="21"/>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row>
    <row r="650" spans="1:62" ht="15.75">
      <c r="A650" s="92"/>
      <c r="B650" s="13"/>
      <c r="C650" s="13"/>
      <c r="D650" s="13"/>
      <c r="E650" s="13"/>
      <c r="F650" s="13"/>
      <c r="G650" s="13"/>
      <c r="H650" s="92"/>
      <c r="I650" s="13"/>
      <c r="J650" s="94"/>
      <c r="K650" s="13"/>
      <c r="L650" s="13"/>
      <c r="M650" s="13"/>
      <c r="N650" s="13"/>
      <c r="O650" s="13"/>
      <c r="P650" s="13"/>
      <c r="Q650" s="13"/>
      <c r="R650" s="13"/>
      <c r="S650" s="13"/>
      <c r="T650" s="21"/>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row>
    <row r="651" spans="1:62" ht="15.75">
      <c r="A651" s="92"/>
      <c r="B651" s="13"/>
      <c r="C651" s="13"/>
      <c r="D651" s="13"/>
      <c r="E651" s="13"/>
      <c r="F651" s="13"/>
      <c r="G651" s="13"/>
      <c r="H651" s="92"/>
      <c r="I651" s="13"/>
      <c r="J651" s="94"/>
      <c r="K651" s="13"/>
      <c r="L651" s="13"/>
      <c r="M651" s="13"/>
      <c r="N651" s="13"/>
      <c r="O651" s="13"/>
      <c r="P651" s="13"/>
      <c r="Q651" s="13"/>
      <c r="R651" s="13"/>
      <c r="S651" s="13"/>
      <c r="T651" s="21"/>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row>
    <row r="652" spans="1:62" ht="15.75">
      <c r="A652" s="92"/>
      <c r="B652" s="13"/>
      <c r="C652" s="13"/>
      <c r="D652" s="13"/>
      <c r="E652" s="13"/>
      <c r="F652" s="13"/>
      <c r="G652" s="13"/>
      <c r="H652" s="92"/>
      <c r="I652" s="13"/>
      <c r="J652" s="94"/>
      <c r="K652" s="13"/>
      <c r="L652" s="13"/>
      <c r="M652" s="13"/>
      <c r="N652" s="13"/>
      <c r="O652" s="13"/>
      <c r="P652" s="13"/>
      <c r="Q652" s="13"/>
      <c r="R652" s="13"/>
      <c r="S652" s="13"/>
      <c r="T652" s="21"/>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row>
    <row r="653" spans="1:62" ht="15.75">
      <c r="A653" s="92"/>
      <c r="B653" s="13"/>
      <c r="C653" s="13"/>
      <c r="D653" s="13"/>
      <c r="E653" s="13"/>
      <c r="F653" s="13"/>
      <c r="G653" s="13"/>
      <c r="H653" s="92"/>
      <c r="I653" s="13"/>
      <c r="J653" s="94"/>
      <c r="K653" s="13"/>
      <c r="L653" s="13"/>
      <c r="M653" s="13"/>
      <c r="N653" s="13"/>
      <c r="O653" s="13"/>
      <c r="P653" s="13"/>
      <c r="Q653" s="13"/>
      <c r="R653" s="13"/>
      <c r="S653" s="13"/>
      <c r="T653" s="21"/>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row>
    <row r="654" spans="1:62" ht="15.75">
      <c r="A654" s="92"/>
      <c r="B654" s="13"/>
      <c r="C654" s="13"/>
      <c r="D654" s="13"/>
      <c r="E654" s="13"/>
      <c r="F654" s="13"/>
      <c r="G654" s="13"/>
      <c r="H654" s="92"/>
      <c r="I654" s="13"/>
      <c r="J654" s="94"/>
      <c r="K654" s="13"/>
      <c r="L654" s="13"/>
      <c r="M654" s="13"/>
      <c r="N654" s="13"/>
      <c r="O654" s="13"/>
      <c r="P654" s="13"/>
      <c r="Q654" s="13"/>
      <c r="R654" s="13"/>
      <c r="S654" s="13"/>
      <c r="T654" s="21"/>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row>
    <row r="655" spans="1:62" ht="15.75">
      <c r="A655" s="92"/>
      <c r="B655" s="13"/>
      <c r="C655" s="13"/>
      <c r="D655" s="13"/>
      <c r="E655" s="13"/>
      <c r="F655" s="13"/>
      <c r="G655" s="13"/>
      <c r="H655" s="92"/>
      <c r="I655" s="13"/>
      <c r="J655" s="94"/>
      <c r="K655" s="13"/>
      <c r="L655" s="13"/>
      <c r="M655" s="13"/>
      <c r="N655" s="13"/>
      <c r="O655" s="13"/>
      <c r="P655" s="13"/>
      <c r="Q655" s="13"/>
      <c r="R655" s="13"/>
      <c r="S655" s="13"/>
      <c r="T655" s="21"/>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row>
    <row r="656" spans="1:62" ht="15.75">
      <c r="A656" s="92"/>
      <c r="B656" s="13"/>
      <c r="C656" s="13"/>
      <c r="D656" s="13"/>
      <c r="E656" s="13"/>
      <c r="F656" s="13"/>
      <c r="G656" s="13"/>
      <c r="H656" s="92"/>
      <c r="I656" s="13"/>
      <c r="J656" s="94"/>
      <c r="K656" s="13"/>
      <c r="L656" s="13"/>
      <c r="M656" s="13"/>
      <c r="N656" s="13"/>
      <c r="O656" s="13"/>
      <c r="P656" s="13"/>
      <c r="Q656" s="13"/>
      <c r="R656" s="13"/>
      <c r="S656" s="13"/>
      <c r="T656" s="21"/>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row>
    <row r="657" spans="1:62" ht="15.75">
      <c r="A657" s="92"/>
      <c r="B657" s="13"/>
      <c r="C657" s="13"/>
      <c r="D657" s="13"/>
      <c r="E657" s="13"/>
      <c r="F657" s="13"/>
      <c r="G657" s="13"/>
      <c r="H657" s="92"/>
      <c r="I657" s="13"/>
      <c r="J657" s="94"/>
      <c r="K657" s="13"/>
      <c r="L657" s="13"/>
      <c r="M657" s="13"/>
      <c r="N657" s="13"/>
      <c r="O657" s="13"/>
      <c r="P657" s="13"/>
      <c r="Q657" s="13"/>
      <c r="R657" s="13"/>
      <c r="S657" s="13"/>
      <c r="T657" s="21"/>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row>
    <row r="658" spans="1:62" ht="15.75">
      <c r="A658" s="92"/>
      <c r="B658" s="13"/>
      <c r="C658" s="13"/>
      <c r="D658" s="13"/>
      <c r="E658" s="13"/>
      <c r="F658" s="13"/>
      <c r="G658" s="13"/>
      <c r="H658" s="92"/>
      <c r="I658" s="13"/>
      <c r="J658" s="94"/>
      <c r="K658" s="13"/>
      <c r="L658" s="13"/>
      <c r="M658" s="13"/>
      <c r="N658" s="13"/>
      <c r="O658" s="13"/>
      <c r="P658" s="13"/>
      <c r="Q658" s="13"/>
      <c r="R658" s="13"/>
      <c r="S658" s="13"/>
      <c r="T658" s="21"/>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row>
    <row r="659" spans="1:62" ht="15.75">
      <c r="A659" s="92"/>
      <c r="B659" s="13"/>
      <c r="C659" s="13"/>
      <c r="D659" s="13"/>
      <c r="E659" s="13"/>
      <c r="F659" s="13"/>
      <c r="G659" s="13"/>
      <c r="H659" s="92"/>
      <c r="I659" s="13"/>
      <c r="J659" s="94"/>
      <c r="K659" s="13"/>
      <c r="L659" s="13"/>
      <c r="M659" s="13"/>
      <c r="N659" s="13"/>
      <c r="O659" s="13"/>
      <c r="P659" s="13"/>
      <c r="Q659" s="13"/>
      <c r="R659" s="13"/>
      <c r="S659" s="13"/>
      <c r="T659" s="21"/>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row>
    <row r="660" spans="1:62" ht="15.75">
      <c r="A660" s="92"/>
      <c r="B660" s="13"/>
      <c r="C660" s="13"/>
      <c r="D660" s="13"/>
      <c r="E660" s="13"/>
      <c r="F660" s="13"/>
      <c r="G660" s="13"/>
      <c r="H660" s="92"/>
      <c r="I660" s="13"/>
      <c r="J660" s="94"/>
      <c r="K660" s="13"/>
      <c r="L660" s="13"/>
      <c r="M660" s="13"/>
      <c r="N660" s="13"/>
      <c r="O660" s="13"/>
      <c r="P660" s="13"/>
      <c r="Q660" s="13"/>
      <c r="R660" s="13"/>
      <c r="S660" s="13"/>
      <c r="T660" s="21"/>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row>
    <row r="661" spans="1:62" ht="15.75">
      <c r="A661" s="92"/>
      <c r="B661" s="13"/>
      <c r="C661" s="13"/>
      <c r="D661" s="13"/>
      <c r="E661" s="13"/>
      <c r="F661" s="13"/>
      <c r="G661" s="13"/>
      <c r="H661" s="92"/>
      <c r="I661" s="13"/>
      <c r="J661" s="94"/>
      <c r="K661" s="13"/>
      <c r="L661" s="13"/>
      <c r="M661" s="13"/>
      <c r="N661" s="13"/>
      <c r="O661" s="13"/>
      <c r="P661" s="13"/>
      <c r="Q661" s="13"/>
      <c r="R661" s="13"/>
      <c r="S661" s="13"/>
      <c r="T661" s="21"/>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row>
    <row r="662" spans="1:62" ht="15.75">
      <c r="A662" s="92"/>
      <c r="B662" s="13"/>
      <c r="C662" s="13"/>
      <c r="D662" s="13"/>
      <c r="E662" s="13"/>
      <c r="F662" s="13"/>
      <c r="G662" s="13"/>
      <c r="H662" s="92"/>
      <c r="I662" s="13"/>
      <c r="J662" s="94"/>
      <c r="K662" s="13"/>
      <c r="L662" s="13"/>
      <c r="M662" s="13"/>
      <c r="N662" s="13"/>
      <c r="O662" s="13"/>
      <c r="P662" s="13"/>
      <c r="Q662" s="13"/>
      <c r="R662" s="13"/>
      <c r="S662" s="13"/>
      <c r="T662" s="21"/>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row>
    <row r="663" spans="1:62" ht="15.75">
      <c r="A663" s="92"/>
      <c r="B663" s="13"/>
      <c r="C663" s="13"/>
      <c r="D663" s="13"/>
      <c r="E663" s="13"/>
      <c r="F663" s="13"/>
      <c r="G663" s="13"/>
      <c r="H663" s="92"/>
      <c r="I663" s="13"/>
      <c r="J663" s="94"/>
      <c r="K663" s="13"/>
      <c r="L663" s="13"/>
      <c r="M663" s="13"/>
      <c r="N663" s="13"/>
      <c r="O663" s="13"/>
      <c r="P663" s="13"/>
      <c r="Q663" s="13"/>
      <c r="R663" s="13"/>
      <c r="S663" s="13"/>
      <c r="T663" s="21"/>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row>
    <row r="664" spans="1:62" ht="15.75">
      <c r="A664" s="92"/>
      <c r="B664" s="13"/>
      <c r="C664" s="13"/>
      <c r="D664" s="13"/>
      <c r="E664" s="13"/>
      <c r="F664" s="13"/>
      <c r="G664" s="13"/>
      <c r="H664" s="92"/>
      <c r="I664" s="13"/>
      <c r="J664" s="94"/>
      <c r="K664" s="13"/>
      <c r="L664" s="13"/>
      <c r="M664" s="13"/>
      <c r="N664" s="13"/>
      <c r="O664" s="13"/>
      <c r="P664" s="13"/>
      <c r="Q664" s="13"/>
      <c r="R664" s="13"/>
      <c r="S664" s="13"/>
      <c r="T664" s="21"/>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row>
    <row r="665" spans="1:62" ht="15.75">
      <c r="A665" s="92"/>
      <c r="B665" s="13"/>
      <c r="C665" s="13"/>
      <c r="D665" s="13"/>
      <c r="E665" s="13"/>
      <c r="F665" s="13"/>
      <c r="G665" s="13"/>
      <c r="H665" s="92"/>
      <c r="I665" s="13"/>
      <c r="J665" s="94"/>
      <c r="K665" s="13"/>
      <c r="L665" s="13"/>
      <c r="M665" s="13"/>
      <c r="N665" s="13"/>
      <c r="O665" s="13"/>
      <c r="P665" s="13"/>
      <c r="Q665" s="13"/>
      <c r="R665" s="13"/>
      <c r="S665" s="13"/>
      <c r="T665" s="21"/>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row>
    <row r="666" spans="1:62" ht="15.75">
      <c r="A666" s="92"/>
      <c r="B666" s="13"/>
      <c r="C666" s="13"/>
      <c r="D666" s="13"/>
      <c r="E666" s="13"/>
      <c r="F666" s="13"/>
      <c r="G666" s="13"/>
      <c r="H666" s="92"/>
      <c r="I666" s="13"/>
      <c r="J666" s="94"/>
      <c r="K666" s="13"/>
      <c r="L666" s="13"/>
      <c r="M666" s="13"/>
      <c r="N666" s="13"/>
      <c r="O666" s="13"/>
      <c r="P666" s="13"/>
      <c r="Q666" s="13"/>
      <c r="R666" s="13"/>
      <c r="S666" s="13"/>
      <c r="T666" s="21"/>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row>
    <row r="667" spans="1:62" ht="15.75">
      <c r="A667" s="92"/>
      <c r="B667" s="13"/>
      <c r="C667" s="13"/>
      <c r="D667" s="13"/>
      <c r="E667" s="13"/>
      <c r="F667" s="13"/>
      <c r="G667" s="13"/>
      <c r="H667" s="92"/>
      <c r="I667" s="13"/>
      <c r="J667" s="94"/>
      <c r="K667" s="13"/>
      <c r="L667" s="13"/>
      <c r="M667" s="13"/>
      <c r="N667" s="13"/>
      <c r="O667" s="13"/>
      <c r="P667" s="13"/>
      <c r="Q667" s="13"/>
      <c r="R667" s="13"/>
      <c r="S667" s="13"/>
      <c r="T667" s="21"/>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row>
    <row r="668" spans="1:62" ht="15.75">
      <c r="A668" s="92"/>
      <c r="B668" s="13"/>
      <c r="C668" s="13"/>
      <c r="D668" s="13"/>
      <c r="E668" s="13"/>
      <c r="F668" s="13"/>
      <c r="G668" s="13"/>
      <c r="H668" s="92"/>
      <c r="I668" s="13"/>
      <c r="J668" s="94"/>
      <c r="K668" s="13"/>
      <c r="L668" s="13"/>
      <c r="M668" s="13"/>
      <c r="N668" s="13"/>
      <c r="O668" s="13"/>
      <c r="P668" s="13"/>
      <c r="Q668" s="13"/>
      <c r="R668" s="13"/>
      <c r="S668" s="13"/>
      <c r="T668" s="21"/>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row>
    <row r="669" spans="1:62" ht="15.75">
      <c r="A669" s="92"/>
      <c r="B669" s="13"/>
      <c r="C669" s="13"/>
      <c r="D669" s="13"/>
      <c r="E669" s="13"/>
      <c r="F669" s="13"/>
      <c r="G669" s="13"/>
      <c r="H669" s="92"/>
      <c r="I669" s="13"/>
      <c r="J669" s="94"/>
      <c r="K669" s="13"/>
      <c r="L669" s="13"/>
      <c r="M669" s="13"/>
      <c r="N669" s="13"/>
      <c r="O669" s="13"/>
      <c r="P669" s="13"/>
      <c r="Q669" s="13"/>
      <c r="R669" s="13"/>
      <c r="S669" s="13"/>
      <c r="T669" s="21"/>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row>
    <row r="670" spans="1:62" ht="15.75">
      <c r="A670" s="92"/>
      <c r="B670" s="13"/>
      <c r="C670" s="13"/>
      <c r="D670" s="13"/>
      <c r="E670" s="13"/>
      <c r="F670" s="13"/>
      <c r="G670" s="13"/>
      <c r="H670" s="92"/>
      <c r="I670" s="13"/>
      <c r="J670" s="94"/>
      <c r="K670" s="13"/>
      <c r="L670" s="13"/>
      <c r="M670" s="13"/>
      <c r="N670" s="13"/>
      <c r="O670" s="13"/>
      <c r="P670" s="13"/>
      <c r="Q670" s="13"/>
      <c r="R670" s="13"/>
      <c r="S670" s="13"/>
      <c r="T670" s="21"/>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row>
    <row r="671" spans="1:62" ht="15.75">
      <c r="A671" s="92"/>
      <c r="B671" s="13"/>
      <c r="C671" s="13"/>
      <c r="D671" s="13"/>
      <c r="E671" s="13"/>
      <c r="F671" s="13"/>
      <c r="G671" s="13"/>
      <c r="H671" s="92"/>
      <c r="I671" s="13"/>
      <c r="J671" s="94"/>
      <c r="K671" s="13"/>
      <c r="L671" s="13"/>
      <c r="M671" s="13"/>
      <c r="N671" s="13"/>
      <c r="O671" s="13"/>
      <c r="P671" s="13"/>
      <c r="Q671" s="13"/>
      <c r="R671" s="13"/>
      <c r="S671" s="13"/>
      <c r="T671" s="21"/>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row>
    <row r="672" spans="1:62" ht="15.75">
      <c r="A672" s="92"/>
      <c r="B672" s="13"/>
      <c r="C672" s="13"/>
      <c r="D672" s="13"/>
      <c r="E672" s="13"/>
      <c r="F672" s="13"/>
      <c r="G672" s="13"/>
      <c r="H672" s="92"/>
      <c r="I672" s="13"/>
      <c r="J672" s="94"/>
      <c r="K672" s="13"/>
      <c r="L672" s="13"/>
      <c r="M672" s="13"/>
      <c r="N672" s="13"/>
      <c r="O672" s="13"/>
      <c r="P672" s="13"/>
      <c r="Q672" s="13"/>
      <c r="R672" s="13"/>
      <c r="S672" s="13"/>
      <c r="T672" s="21"/>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row>
    <row r="673" spans="1:62" ht="15.75">
      <c r="A673" s="92"/>
      <c r="B673" s="13"/>
      <c r="C673" s="13"/>
      <c r="D673" s="13"/>
      <c r="E673" s="13"/>
      <c r="F673" s="13"/>
      <c r="G673" s="13"/>
      <c r="H673" s="92"/>
      <c r="I673" s="13"/>
      <c r="J673" s="94"/>
      <c r="K673" s="13"/>
      <c r="L673" s="13"/>
      <c r="M673" s="13"/>
      <c r="N673" s="13"/>
      <c r="O673" s="13"/>
      <c r="P673" s="13"/>
      <c r="Q673" s="13"/>
      <c r="R673" s="13"/>
      <c r="S673" s="13"/>
      <c r="T673" s="21"/>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row>
    <row r="674" spans="1:62" ht="15.75">
      <c r="A674" s="92"/>
      <c r="B674" s="13"/>
      <c r="C674" s="13"/>
      <c r="D674" s="13"/>
      <c r="E674" s="13"/>
      <c r="F674" s="13"/>
      <c r="G674" s="13"/>
      <c r="H674" s="92"/>
      <c r="I674" s="13"/>
      <c r="J674" s="94"/>
      <c r="K674" s="13"/>
      <c r="L674" s="13"/>
      <c r="M674" s="13"/>
      <c r="N674" s="13"/>
      <c r="O674" s="13"/>
      <c r="P674" s="13"/>
      <c r="Q674" s="13"/>
      <c r="R674" s="13"/>
      <c r="S674" s="13"/>
      <c r="T674" s="21"/>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row>
    <row r="675" spans="1:62" ht="15.75">
      <c r="A675" s="92"/>
      <c r="B675" s="13"/>
      <c r="C675" s="13"/>
      <c r="D675" s="13"/>
      <c r="E675" s="13"/>
      <c r="F675" s="13"/>
      <c r="G675" s="13"/>
      <c r="H675" s="92"/>
      <c r="I675" s="13"/>
      <c r="J675" s="94"/>
      <c r="K675" s="13"/>
      <c r="L675" s="13"/>
      <c r="M675" s="13"/>
      <c r="N675" s="13"/>
      <c r="O675" s="13"/>
      <c r="P675" s="13"/>
      <c r="Q675" s="13"/>
      <c r="R675" s="13"/>
      <c r="S675" s="13"/>
      <c r="T675" s="21"/>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row>
    <row r="676" spans="1:62" ht="15.75">
      <c r="A676" s="92"/>
      <c r="B676" s="13"/>
      <c r="C676" s="13"/>
      <c r="D676" s="13"/>
      <c r="E676" s="13"/>
      <c r="F676" s="13"/>
      <c r="G676" s="13"/>
      <c r="H676" s="92"/>
      <c r="I676" s="13"/>
      <c r="J676" s="94"/>
      <c r="K676" s="13"/>
      <c r="L676" s="13"/>
      <c r="M676" s="13"/>
      <c r="N676" s="13"/>
      <c r="O676" s="13"/>
      <c r="P676" s="13"/>
      <c r="Q676" s="13"/>
      <c r="R676" s="13"/>
      <c r="S676" s="13"/>
      <c r="T676" s="21"/>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row>
    <row r="677" spans="1:62" ht="15.75">
      <c r="A677" s="92"/>
      <c r="B677" s="13"/>
      <c r="C677" s="13"/>
      <c r="D677" s="13"/>
      <c r="E677" s="13"/>
      <c r="F677" s="13"/>
      <c r="G677" s="13"/>
      <c r="H677" s="92"/>
      <c r="I677" s="13"/>
      <c r="J677" s="94"/>
      <c r="K677" s="13"/>
      <c r="L677" s="13"/>
      <c r="M677" s="13"/>
      <c r="N677" s="13"/>
      <c r="O677" s="13"/>
      <c r="P677" s="13"/>
      <c r="Q677" s="13"/>
      <c r="R677" s="13"/>
      <c r="S677" s="13"/>
      <c r="T677" s="21"/>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row>
    <row r="678" spans="1:62" ht="15.75">
      <c r="A678" s="92"/>
      <c r="B678" s="13"/>
      <c r="C678" s="13"/>
      <c r="D678" s="13"/>
      <c r="E678" s="13"/>
      <c r="F678" s="13"/>
      <c r="G678" s="13"/>
      <c r="H678" s="92"/>
      <c r="I678" s="13"/>
      <c r="J678" s="94"/>
      <c r="K678" s="13"/>
      <c r="L678" s="13"/>
      <c r="M678" s="13"/>
      <c r="N678" s="13"/>
      <c r="O678" s="13"/>
      <c r="P678" s="13"/>
      <c r="Q678" s="13"/>
      <c r="R678" s="13"/>
      <c r="S678" s="13"/>
      <c r="T678" s="21"/>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row>
    <row r="679" spans="1:62" ht="15.75">
      <c r="A679" s="92"/>
      <c r="B679" s="13"/>
      <c r="C679" s="13"/>
      <c r="D679" s="13"/>
      <c r="E679" s="13"/>
      <c r="F679" s="13"/>
      <c r="G679" s="13"/>
      <c r="H679" s="92"/>
      <c r="I679" s="13"/>
      <c r="J679" s="94"/>
      <c r="K679" s="13"/>
      <c r="L679" s="13"/>
      <c r="M679" s="13"/>
      <c r="N679" s="13"/>
      <c r="O679" s="13"/>
      <c r="P679" s="13"/>
      <c r="Q679" s="13"/>
      <c r="R679" s="13"/>
      <c r="S679" s="13"/>
      <c r="T679" s="21"/>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row>
    <row r="680" spans="1:62" ht="15.75">
      <c r="A680" s="92"/>
      <c r="B680" s="13"/>
      <c r="C680" s="13"/>
      <c r="D680" s="13"/>
      <c r="E680" s="13"/>
      <c r="F680" s="13"/>
      <c r="G680" s="13"/>
      <c r="H680" s="92"/>
      <c r="I680" s="13"/>
      <c r="J680" s="94"/>
      <c r="K680" s="13"/>
      <c r="L680" s="13"/>
      <c r="M680" s="13"/>
      <c r="N680" s="13"/>
      <c r="O680" s="13"/>
      <c r="P680" s="13"/>
      <c r="Q680" s="13"/>
      <c r="R680" s="13"/>
      <c r="S680" s="13"/>
      <c r="T680" s="21"/>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row>
    <row r="681" spans="1:62" ht="15.75">
      <c r="A681" s="92"/>
      <c r="B681" s="13"/>
      <c r="C681" s="13"/>
      <c r="D681" s="13"/>
      <c r="E681" s="13"/>
      <c r="F681" s="13"/>
      <c r="G681" s="13"/>
      <c r="H681" s="92"/>
      <c r="I681" s="13"/>
      <c r="J681" s="94"/>
      <c r="K681" s="13"/>
      <c r="L681" s="13"/>
      <c r="M681" s="13"/>
      <c r="N681" s="13"/>
      <c r="O681" s="13"/>
      <c r="P681" s="13"/>
      <c r="Q681" s="13"/>
      <c r="R681" s="13"/>
      <c r="S681" s="13"/>
      <c r="T681" s="21"/>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row>
    <row r="682" spans="1:62" ht="15.75">
      <c r="A682" s="92"/>
      <c r="B682" s="13"/>
      <c r="C682" s="13"/>
      <c r="D682" s="13"/>
      <c r="E682" s="13"/>
      <c r="F682" s="13"/>
      <c r="G682" s="13"/>
      <c r="H682" s="92"/>
      <c r="I682" s="13"/>
      <c r="J682" s="94"/>
      <c r="K682" s="13"/>
      <c r="L682" s="13"/>
      <c r="M682" s="13"/>
      <c r="N682" s="13"/>
      <c r="O682" s="13"/>
      <c r="P682" s="13"/>
      <c r="Q682" s="13"/>
      <c r="R682" s="13"/>
      <c r="S682" s="13"/>
      <c r="T682" s="21"/>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row>
    <row r="683" spans="1:62" ht="15.75">
      <c r="A683" s="92"/>
      <c r="B683" s="13"/>
      <c r="C683" s="13"/>
      <c r="D683" s="13"/>
      <c r="E683" s="13"/>
      <c r="F683" s="13"/>
      <c r="G683" s="13"/>
      <c r="H683" s="92"/>
      <c r="I683" s="13"/>
      <c r="J683" s="94"/>
      <c r="K683" s="13"/>
      <c r="L683" s="13"/>
      <c r="M683" s="13"/>
      <c r="N683" s="13"/>
      <c r="O683" s="13"/>
      <c r="P683" s="13"/>
      <c r="Q683" s="13"/>
      <c r="R683" s="13"/>
      <c r="S683" s="13"/>
      <c r="T683" s="21"/>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row>
    <row r="684" spans="1:62" ht="15.75">
      <c r="A684" s="92"/>
      <c r="B684" s="13"/>
      <c r="C684" s="13"/>
      <c r="D684" s="13"/>
      <c r="E684" s="13"/>
      <c r="F684" s="13"/>
      <c r="G684" s="13"/>
      <c r="H684" s="92"/>
      <c r="I684" s="13"/>
      <c r="J684" s="94"/>
      <c r="K684" s="13"/>
      <c r="L684" s="13"/>
      <c r="M684" s="13"/>
      <c r="N684" s="13"/>
      <c r="O684" s="13"/>
      <c r="P684" s="13"/>
      <c r="Q684" s="13"/>
      <c r="R684" s="13"/>
      <c r="S684" s="13"/>
      <c r="T684" s="21"/>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row>
    <row r="685" spans="1:62" ht="15.75">
      <c r="A685" s="92"/>
      <c r="B685" s="13"/>
      <c r="C685" s="13"/>
      <c r="D685" s="13"/>
      <c r="E685" s="13"/>
      <c r="F685" s="13"/>
      <c r="G685" s="13"/>
      <c r="H685" s="92"/>
      <c r="I685" s="13"/>
      <c r="J685" s="94"/>
      <c r="K685" s="13"/>
      <c r="L685" s="13"/>
      <c r="M685" s="13"/>
      <c r="N685" s="13"/>
      <c r="O685" s="13"/>
      <c r="P685" s="13"/>
      <c r="Q685" s="13"/>
      <c r="R685" s="13"/>
      <c r="S685" s="13"/>
      <c r="T685" s="21"/>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row>
    <row r="686" spans="1:62" ht="15.75">
      <c r="A686" s="92"/>
      <c r="B686" s="13"/>
      <c r="C686" s="13"/>
      <c r="D686" s="13"/>
      <c r="E686" s="13"/>
      <c r="F686" s="13"/>
      <c r="G686" s="13"/>
      <c r="H686" s="92"/>
      <c r="I686" s="13"/>
      <c r="J686" s="94"/>
      <c r="K686" s="13"/>
      <c r="L686" s="13"/>
      <c r="M686" s="13"/>
      <c r="N686" s="13"/>
      <c r="O686" s="13"/>
      <c r="P686" s="13"/>
      <c r="Q686" s="13"/>
      <c r="R686" s="13"/>
      <c r="S686" s="13"/>
      <c r="T686" s="21"/>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row>
    <row r="687" spans="1:62" ht="15.75">
      <c r="A687" s="92"/>
      <c r="B687" s="13"/>
      <c r="C687" s="13"/>
      <c r="D687" s="13"/>
      <c r="E687" s="13"/>
      <c r="F687" s="13"/>
      <c r="G687" s="13"/>
      <c r="H687" s="92"/>
      <c r="I687" s="13"/>
      <c r="J687" s="94"/>
      <c r="K687" s="13"/>
      <c r="L687" s="13"/>
      <c r="M687" s="13"/>
      <c r="N687" s="13"/>
      <c r="O687" s="13"/>
      <c r="P687" s="13"/>
      <c r="Q687" s="13"/>
      <c r="R687" s="13"/>
      <c r="S687" s="13"/>
      <c r="T687" s="21"/>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row>
    <row r="688" spans="1:62" ht="15.75">
      <c r="A688" s="92"/>
      <c r="B688" s="13"/>
      <c r="C688" s="13"/>
      <c r="D688" s="13"/>
      <c r="E688" s="13"/>
      <c r="F688" s="13"/>
      <c r="G688" s="13"/>
      <c r="H688" s="92"/>
      <c r="I688" s="13"/>
      <c r="J688" s="94"/>
      <c r="K688" s="13"/>
      <c r="L688" s="13"/>
      <c r="M688" s="13"/>
      <c r="N688" s="13"/>
      <c r="O688" s="13"/>
      <c r="P688" s="13"/>
      <c r="Q688" s="13"/>
      <c r="R688" s="13"/>
      <c r="S688" s="13"/>
      <c r="T688" s="21"/>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row>
    <row r="689" spans="1:62" ht="15.75">
      <c r="A689" s="92"/>
      <c r="B689" s="13"/>
      <c r="C689" s="13"/>
      <c r="D689" s="13"/>
      <c r="E689" s="13"/>
      <c r="F689" s="13"/>
      <c r="G689" s="13"/>
      <c r="H689" s="92"/>
      <c r="I689" s="13"/>
      <c r="J689" s="94"/>
      <c r="K689" s="13"/>
      <c r="L689" s="13"/>
      <c r="M689" s="13"/>
      <c r="N689" s="13"/>
      <c r="O689" s="13"/>
      <c r="P689" s="13"/>
      <c r="Q689" s="13"/>
      <c r="R689" s="13"/>
      <c r="S689" s="13"/>
      <c r="T689" s="21"/>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row>
    <row r="690" spans="1:62" ht="15.75">
      <c r="A690" s="92"/>
      <c r="B690" s="13"/>
      <c r="C690" s="13"/>
      <c r="D690" s="13"/>
      <c r="E690" s="13"/>
      <c r="F690" s="13"/>
      <c r="G690" s="13"/>
      <c r="H690" s="92"/>
      <c r="I690" s="13"/>
      <c r="J690" s="94"/>
      <c r="K690" s="13"/>
      <c r="L690" s="13"/>
      <c r="M690" s="13"/>
      <c r="N690" s="13"/>
      <c r="O690" s="13"/>
      <c r="P690" s="13"/>
      <c r="Q690" s="13"/>
      <c r="R690" s="13"/>
      <c r="S690" s="13"/>
      <c r="T690" s="21"/>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row>
    <row r="691" spans="1:62" ht="15.75">
      <c r="A691" s="92"/>
      <c r="B691" s="13"/>
      <c r="C691" s="13"/>
      <c r="D691" s="13"/>
      <c r="E691" s="13"/>
      <c r="F691" s="13"/>
      <c r="G691" s="13"/>
      <c r="H691" s="92"/>
      <c r="I691" s="13"/>
      <c r="J691" s="94"/>
      <c r="K691" s="13"/>
      <c r="L691" s="13"/>
      <c r="M691" s="13"/>
      <c r="N691" s="13"/>
      <c r="O691" s="13"/>
      <c r="P691" s="13"/>
      <c r="Q691" s="13"/>
      <c r="R691" s="13"/>
      <c r="S691" s="13"/>
      <c r="T691" s="21"/>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row>
    <row r="692" spans="1:62" ht="15.75">
      <c r="A692" s="92"/>
      <c r="B692" s="13"/>
      <c r="C692" s="13"/>
      <c r="D692" s="13"/>
      <c r="E692" s="13"/>
      <c r="F692" s="13"/>
      <c r="G692" s="13"/>
      <c r="H692" s="92"/>
      <c r="I692" s="13"/>
      <c r="J692" s="94"/>
      <c r="K692" s="13"/>
      <c r="L692" s="13"/>
      <c r="M692" s="13"/>
      <c r="N692" s="13"/>
      <c r="O692" s="13"/>
      <c r="P692" s="13"/>
      <c r="Q692" s="13"/>
      <c r="R692" s="13"/>
      <c r="S692" s="13"/>
      <c r="T692" s="21"/>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row>
    <row r="693" spans="1:62" ht="15.75">
      <c r="A693" s="92"/>
      <c r="B693" s="13"/>
      <c r="C693" s="13"/>
      <c r="D693" s="13"/>
      <c r="E693" s="13"/>
      <c r="F693" s="13"/>
      <c r="G693" s="13"/>
      <c r="H693" s="92"/>
      <c r="I693" s="13"/>
      <c r="J693" s="94"/>
      <c r="K693" s="13"/>
      <c r="L693" s="13"/>
      <c r="M693" s="13"/>
      <c r="N693" s="13"/>
      <c r="O693" s="13"/>
      <c r="P693" s="13"/>
      <c r="Q693" s="13"/>
      <c r="R693" s="13"/>
      <c r="S693" s="13"/>
      <c r="T693" s="21"/>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row>
    <row r="694" spans="1:62" ht="15.75">
      <c r="A694" s="92"/>
      <c r="B694" s="13"/>
      <c r="C694" s="13"/>
      <c r="D694" s="13"/>
      <c r="E694" s="13"/>
      <c r="F694" s="13"/>
      <c r="G694" s="13"/>
      <c r="H694" s="92"/>
      <c r="I694" s="13"/>
      <c r="J694" s="94"/>
      <c r="K694" s="13"/>
      <c r="L694" s="13"/>
      <c r="M694" s="13"/>
      <c r="N694" s="13"/>
      <c r="O694" s="13"/>
      <c r="P694" s="13"/>
      <c r="Q694" s="13"/>
      <c r="R694" s="13"/>
      <c r="S694" s="13"/>
      <c r="T694" s="21"/>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row>
    <row r="695" spans="1:62" ht="15.75">
      <c r="A695" s="92"/>
      <c r="B695" s="13"/>
      <c r="C695" s="13"/>
      <c r="D695" s="13"/>
      <c r="E695" s="13"/>
      <c r="F695" s="13"/>
      <c r="G695" s="13"/>
      <c r="H695" s="92"/>
      <c r="I695" s="13"/>
      <c r="J695" s="94"/>
      <c r="K695" s="13"/>
      <c r="L695" s="13"/>
      <c r="M695" s="13"/>
      <c r="N695" s="13"/>
      <c r="O695" s="13"/>
      <c r="P695" s="13"/>
      <c r="Q695" s="13"/>
      <c r="R695" s="13"/>
      <c r="S695" s="13"/>
      <c r="T695" s="21"/>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row>
    <row r="696" spans="1:62" ht="15.75">
      <c r="A696" s="92"/>
      <c r="B696" s="13"/>
      <c r="C696" s="13"/>
      <c r="D696" s="13"/>
      <c r="E696" s="13"/>
      <c r="F696" s="13"/>
      <c r="G696" s="13"/>
      <c r="H696" s="92"/>
      <c r="I696" s="13"/>
      <c r="J696" s="94"/>
      <c r="K696" s="13"/>
      <c r="L696" s="13"/>
      <c r="M696" s="13"/>
      <c r="N696" s="13"/>
      <c r="O696" s="13"/>
      <c r="P696" s="13"/>
      <c r="Q696" s="13"/>
      <c r="R696" s="13"/>
      <c r="S696" s="13"/>
      <c r="T696" s="21"/>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row>
    <row r="697" spans="1:62" ht="15.75">
      <c r="A697" s="92"/>
      <c r="B697" s="13"/>
      <c r="C697" s="13"/>
      <c r="D697" s="13"/>
      <c r="E697" s="13"/>
      <c r="F697" s="13"/>
      <c r="G697" s="13"/>
      <c r="H697" s="92"/>
      <c r="I697" s="13"/>
      <c r="J697" s="94"/>
      <c r="K697" s="13"/>
      <c r="L697" s="13"/>
      <c r="M697" s="13"/>
      <c r="N697" s="13"/>
      <c r="O697" s="13"/>
      <c r="P697" s="13"/>
      <c r="Q697" s="13"/>
      <c r="R697" s="13"/>
      <c r="S697" s="13"/>
      <c r="T697" s="21"/>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row>
    <row r="698" spans="1:62" ht="15.75">
      <c r="A698" s="92"/>
      <c r="B698" s="13"/>
      <c r="C698" s="13"/>
      <c r="D698" s="13"/>
      <c r="E698" s="13"/>
      <c r="F698" s="13"/>
      <c r="G698" s="13"/>
      <c r="H698" s="92"/>
      <c r="I698" s="13"/>
      <c r="J698" s="94"/>
      <c r="K698" s="13"/>
      <c r="L698" s="13"/>
      <c r="M698" s="13"/>
      <c r="N698" s="13"/>
      <c r="O698" s="13"/>
      <c r="P698" s="13"/>
      <c r="Q698" s="13"/>
      <c r="R698" s="13"/>
      <c r="S698" s="13"/>
      <c r="T698" s="21"/>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row>
    <row r="699" spans="1:62" ht="15.75">
      <c r="A699" s="92"/>
      <c r="B699" s="13"/>
      <c r="C699" s="13"/>
      <c r="D699" s="13"/>
      <c r="E699" s="13"/>
      <c r="F699" s="13"/>
      <c r="G699" s="13"/>
      <c r="H699" s="92"/>
      <c r="I699" s="13"/>
      <c r="J699" s="94"/>
      <c r="K699" s="13"/>
      <c r="L699" s="13"/>
      <c r="M699" s="13"/>
      <c r="N699" s="13"/>
      <c r="O699" s="13"/>
      <c r="P699" s="13"/>
      <c r="Q699" s="13"/>
      <c r="R699" s="13"/>
      <c r="S699" s="13"/>
      <c r="T699" s="21"/>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row>
    <row r="700" spans="1:62" ht="15.75">
      <c r="A700" s="92"/>
      <c r="B700" s="13"/>
      <c r="C700" s="13"/>
      <c r="D700" s="13"/>
      <c r="E700" s="13"/>
      <c r="F700" s="13"/>
      <c r="G700" s="13"/>
      <c r="H700" s="92"/>
      <c r="I700" s="13"/>
      <c r="J700" s="94"/>
      <c r="K700" s="13"/>
      <c r="L700" s="13"/>
      <c r="M700" s="13"/>
      <c r="N700" s="13"/>
      <c r="O700" s="13"/>
      <c r="P700" s="13"/>
      <c r="Q700" s="13"/>
      <c r="R700" s="13"/>
      <c r="S700" s="13"/>
      <c r="T700" s="21"/>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row>
    <row r="701" spans="1:62" ht="15.75">
      <c r="A701" s="92"/>
      <c r="B701" s="13"/>
      <c r="C701" s="13"/>
      <c r="D701" s="13"/>
      <c r="E701" s="13"/>
      <c r="F701" s="13"/>
      <c r="G701" s="13"/>
      <c r="H701" s="92"/>
      <c r="I701" s="13"/>
      <c r="J701" s="94"/>
      <c r="K701" s="13"/>
      <c r="L701" s="13"/>
      <c r="M701" s="13"/>
      <c r="N701" s="13"/>
      <c r="O701" s="13"/>
      <c r="P701" s="13"/>
      <c r="Q701" s="13"/>
      <c r="R701" s="13"/>
      <c r="S701" s="13"/>
      <c r="T701" s="21"/>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row>
    <row r="702" spans="1:62" ht="15.75">
      <c r="A702" s="92"/>
      <c r="B702" s="13"/>
      <c r="C702" s="13"/>
      <c r="D702" s="13"/>
      <c r="E702" s="13"/>
      <c r="F702" s="13"/>
      <c r="G702" s="13"/>
      <c r="H702" s="92"/>
      <c r="I702" s="13"/>
      <c r="J702" s="94"/>
      <c r="K702" s="13"/>
      <c r="L702" s="13"/>
      <c r="M702" s="13"/>
      <c r="N702" s="13"/>
      <c r="O702" s="13"/>
      <c r="P702" s="13"/>
      <c r="Q702" s="13"/>
      <c r="R702" s="13"/>
      <c r="S702" s="13"/>
      <c r="T702" s="21"/>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row>
    <row r="703" spans="1:62" ht="15.75">
      <c r="A703" s="92"/>
      <c r="B703" s="13"/>
      <c r="C703" s="13"/>
      <c r="D703" s="13"/>
      <c r="E703" s="13"/>
      <c r="F703" s="13"/>
      <c r="G703" s="13"/>
      <c r="H703" s="92"/>
      <c r="I703" s="13"/>
      <c r="J703" s="94"/>
      <c r="K703" s="13"/>
      <c r="L703" s="13"/>
      <c r="M703" s="13"/>
      <c r="N703" s="13"/>
      <c r="O703" s="13"/>
      <c r="P703" s="13"/>
      <c r="Q703" s="13"/>
      <c r="R703" s="13"/>
      <c r="S703" s="13"/>
      <c r="T703" s="21"/>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row>
    <row r="704" spans="1:62" ht="15.75">
      <c r="A704" s="92"/>
      <c r="B704" s="13"/>
      <c r="C704" s="13"/>
      <c r="D704" s="13"/>
      <c r="E704" s="13"/>
      <c r="F704" s="13"/>
      <c r="G704" s="13"/>
      <c r="H704" s="92"/>
      <c r="I704" s="13"/>
      <c r="J704" s="94"/>
      <c r="K704" s="13"/>
      <c r="L704" s="13"/>
      <c r="M704" s="13"/>
      <c r="N704" s="13"/>
      <c r="O704" s="13"/>
      <c r="P704" s="13"/>
      <c r="Q704" s="13"/>
      <c r="R704" s="13"/>
      <c r="S704" s="13"/>
      <c r="T704" s="21"/>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row>
    <row r="705" spans="1:62" ht="15.75">
      <c r="A705" s="92"/>
      <c r="B705" s="13"/>
      <c r="C705" s="13"/>
      <c r="D705" s="13"/>
      <c r="E705" s="13"/>
      <c r="F705" s="13"/>
      <c r="G705" s="13"/>
      <c r="H705" s="92"/>
      <c r="I705" s="13"/>
      <c r="J705" s="94"/>
      <c r="K705" s="13"/>
      <c r="L705" s="13"/>
      <c r="M705" s="13"/>
      <c r="N705" s="13"/>
      <c r="O705" s="13"/>
      <c r="P705" s="13"/>
      <c r="Q705" s="13"/>
      <c r="R705" s="13"/>
      <c r="S705" s="13"/>
      <c r="T705" s="21"/>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row>
    <row r="706" spans="1:62" ht="15.75">
      <c r="A706" s="92"/>
      <c r="B706" s="13"/>
      <c r="C706" s="13"/>
      <c r="D706" s="13"/>
      <c r="E706" s="13"/>
      <c r="F706" s="13"/>
      <c r="G706" s="13"/>
      <c r="H706" s="92"/>
      <c r="I706" s="13"/>
      <c r="J706" s="94"/>
      <c r="K706" s="13"/>
      <c r="L706" s="13"/>
      <c r="M706" s="13"/>
      <c r="N706" s="13"/>
      <c r="O706" s="13"/>
      <c r="P706" s="13"/>
      <c r="Q706" s="13"/>
      <c r="R706" s="13"/>
      <c r="S706" s="13"/>
      <c r="T706" s="21"/>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row>
    <row r="707" spans="1:62" ht="15.75">
      <c r="A707" s="92"/>
      <c r="B707" s="13"/>
      <c r="C707" s="13"/>
      <c r="D707" s="13"/>
      <c r="E707" s="13"/>
      <c r="F707" s="13"/>
      <c r="G707" s="13"/>
      <c r="H707" s="92"/>
      <c r="I707" s="13"/>
      <c r="J707" s="94"/>
      <c r="K707" s="13"/>
      <c r="L707" s="13"/>
      <c r="M707" s="13"/>
      <c r="N707" s="13"/>
      <c r="O707" s="13"/>
      <c r="P707" s="13"/>
      <c r="Q707" s="13"/>
      <c r="R707" s="13"/>
      <c r="S707" s="13"/>
      <c r="T707" s="21"/>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row>
    <row r="708" spans="1:62" ht="15.75">
      <c r="A708" s="92"/>
      <c r="B708" s="13"/>
      <c r="C708" s="13"/>
      <c r="D708" s="13"/>
      <c r="E708" s="13"/>
      <c r="F708" s="13"/>
      <c r="G708" s="13"/>
      <c r="H708" s="92"/>
      <c r="I708" s="13"/>
      <c r="J708" s="94"/>
      <c r="K708" s="13"/>
      <c r="L708" s="13"/>
      <c r="M708" s="13"/>
      <c r="N708" s="13"/>
      <c r="O708" s="13"/>
      <c r="P708" s="13"/>
      <c r="Q708" s="13"/>
      <c r="R708" s="13"/>
      <c r="S708" s="13"/>
      <c r="T708" s="21"/>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row>
    <row r="709" spans="1:62" ht="15.75">
      <c r="A709" s="92"/>
      <c r="B709" s="13"/>
      <c r="C709" s="13"/>
      <c r="D709" s="13"/>
      <c r="E709" s="13"/>
      <c r="F709" s="13"/>
      <c r="G709" s="13"/>
      <c r="H709" s="92"/>
      <c r="I709" s="13"/>
      <c r="J709" s="94"/>
      <c r="K709" s="13"/>
      <c r="L709" s="13"/>
      <c r="M709" s="13"/>
      <c r="N709" s="13"/>
      <c r="O709" s="13"/>
      <c r="P709" s="13"/>
      <c r="Q709" s="13"/>
      <c r="R709" s="13"/>
      <c r="S709" s="13"/>
      <c r="T709" s="21"/>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row>
    <row r="710" spans="1:62" ht="15.75">
      <c r="A710" s="92"/>
      <c r="B710" s="13"/>
      <c r="C710" s="13"/>
      <c r="D710" s="13"/>
      <c r="E710" s="13"/>
      <c r="F710" s="13"/>
      <c r="G710" s="13"/>
      <c r="H710" s="92"/>
      <c r="I710" s="13"/>
      <c r="J710" s="94"/>
      <c r="K710" s="13"/>
      <c r="L710" s="13"/>
      <c r="M710" s="13"/>
      <c r="N710" s="13"/>
      <c r="O710" s="13"/>
      <c r="P710" s="13"/>
      <c r="Q710" s="13"/>
      <c r="R710" s="13"/>
      <c r="S710" s="13"/>
      <c r="T710" s="21"/>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row>
    <row r="711" spans="1:62" ht="15.75">
      <c r="A711" s="92"/>
      <c r="B711" s="13"/>
      <c r="C711" s="13"/>
      <c r="D711" s="13"/>
      <c r="E711" s="13"/>
      <c r="F711" s="13"/>
      <c r="G711" s="13"/>
      <c r="H711" s="92"/>
      <c r="I711" s="13"/>
      <c r="J711" s="94"/>
      <c r="K711" s="13"/>
      <c r="L711" s="13"/>
      <c r="M711" s="13"/>
      <c r="N711" s="13"/>
      <c r="O711" s="13"/>
      <c r="P711" s="13"/>
      <c r="Q711" s="13"/>
      <c r="R711" s="13"/>
      <c r="S711" s="13"/>
      <c r="T711" s="21"/>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row>
    <row r="712" spans="1:62" ht="15.75">
      <c r="A712" s="92"/>
      <c r="B712" s="13"/>
      <c r="C712" s="13"/>
      <c r="D712" s="13"/>
      <c r="E712" s="13"/>
      <c r="F712" s="13"/>
      <c r="G712" s="13"/>
      <c r="H712" s="92"/>
      <c r="I712" s="13"/>
      <c r="J712" s="94"/>
      <c r="K712" s="13"/>
      <c r="L712" s="13"/>
      <c r="M712" s="13"/>
      <c r="N712" s="13"/>
      <c r="O712" s="13"/>
      <c r="P712" s="13"/>
      <c r="Q712" s="13"/>
      <c r="R712" s="13"/>
      <c r="S712" s="13"/>
      <c r="T712" s="21"/>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row>
    <row r="713" spans="1:62" ht="15.75">
      <c r="A713" s="92"/>
      <c r="B713" s="13"/>
      <c r="C713" s="13"/>
      <c r="D713" s="13"/>
      <c r="E713" s="13"/>
      <c r="F713" s="13"/>
      <c r="G713" s="13"/>
      <c r="H713" s="92"/>
      <c r="I713" s="13"/>
      <c r="J713" s="94"/>
      <c r="K713" s="13"/>
      <c r="L713" s="13"/>
      <c r="M713" s="13"/>
      <c r="N713" s="13"/>
      <c r="O713" s="13"/>
      <c r="P713" s="13"/>
      <c r="Q713" s="13"/>
      <c r="R713" s="13"/>
      <c r="S713" s="13"/>
      <c r="T713" s="21"/>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row>
    <row r="714" spans="1:62" ht="15.75">
      <c r="A714" s="92"/>
      <c r="B714" s="13"/>
      <c r="C714" s="13"/>
      <c r="D714" s="13"/>
      <c r="E714" s="13"/>
      <c r="F714" s="13"/>
      <c r="G714" s="13"/>
      <c r="H714" s="92"/>
      <c r="I714" s="13"/>
      <c r="J714" s="94"/>
      <c r="K714" s="13"/>
      <c r="L714" s="13"/>
      <c r="M714" s="13"/>
      <c r="N714" s="13"/>
      <c r="O714" s="13"/>
      <c r="P714" s="13"/>
      <c r="Q714" s="13"/>
      <c r="R714" s="13"/>
      <c r="S714" s="13"/>
      <c r="T714" s="21"/>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row>
    <row r="715" spans="1:62" ht="15.75">
      <c r="A715" s="92"/>
      <c r="B715" s="13"/>
      <c r="C715" s="13"/>
      <c r="D715" s="13"/>
      <c r="E715" s="13"/>
      <c r="F715" s="13"/>
      <c r="G715" s="13"/>
      <c r="H715" s="92"/>
      <c r="I715" s="13"/>
      <c r="J715" s="94"/>
      <c r="K715" s="13"/>
      <c r="L715" s="13"/>
      <c r="M715" s="13"/>
      <c r="N715" s="13"/>
      <c r="O715" s="13"/>
      <c r="P715" s="13"/>
      <c r="Q715" s="13"/>
      <c r="R715" s="13"/>
      <c r="S715" s="13"/>
      <c r="T715" s="21"/>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row>
    <row r="716" spans="1:62" ht="15.75">
      <c r="A716" s="92"/>
      <c r="B716" s="13"/>
      <c r="C716" s="13"/>
      <c r="D716" s="13"/>
      <c r="E716" s="13"/>
      <c r="F716" s="13"/>
      <c r="G716" s="13"/>
      <c r="H716" s="92"/>
      <c r="I716" s="13"/>
      <c r="J716" s="94"/>
      <c r="K716" s="13"/>
      <c r="L716" s="13"/>
      <c r="M716" s="13"/>
      <c r="N716" s="13"/>
      <c r="O716" s="13"/>
      <c r="P716" s="13"/>
      <c r="Q716" s="13"/>
      <c r="R716" s="13"/>
      <c r="S716" s="13"/>
      <c r="T716" s="21"/>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row>
    <row r="717" spans="1:62" ht="15.75">
      <c r="A717" s="92"/>
      <c r="B717" s="13"/>
      <c r="C717" s="13"/>
      <c r="D717" s="13"/>
      <c r="E717" s="13"/>
      <c r="F717" s="13"/>
      <c r="G717" s="13"/>
      <c r="H717" s="92"/>
      <c r="I717" s="13"/>
      <c r="J717" s="94"/>
      <c r="K717" s="13"/>
      <c r="L717" s="13"/>
      <c r="M717" s="13"/>
      <c r="N717" s="13"/>
      <c r="O717" s="13"/>
      <c r="P717" s="13"/>
      <c r="Q717" s="13"/>
      <c r="R717" s="13"/>
      <c r="S717" s="13"/>
      <c r="T717" s="21"/>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row>
    <row r="718" spans="1:62" ht="15.75">
      <c r="A718" s="92"/>
      <c r="B718" s="13"/>
      <c r="C718" s="13"/>
      <c r="D718" s="13"/>
      <c r="E718" s="13"/>
      <c r="F718" s="13"/>
      <c r="G718" s="13"/>
      <c r="H718" s="92"/>
      <c r="I718" s="13"/>
      <c r="J718" s="94"/>
      <c r="K718" s="13"/>
      <c r="L718" s="13"/>
      <c r="M718" s="13"/>
      <c r="N718" s="13"/>
      <c r="O718" s="13"/>
      <c r="P718" s="13"/>
      <c r="Q718" s="13"/>
      <c r="R718" s="13"/>
      <c r="S718" s="13"/>
      <c r="T718" s="21"/>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row>
    <row r="719" spans="1:62" ht="15.75">
      <c r="A719" s="92"/>
      <c r="B719" s="13"/>
      <c r="C719" s="13"/>
      <c r="D719" s="13"/>
      <c r="E719" s="13"/>
      <c r="F719" s="13"/>
      <c r="G719" s="13"/>
      <c r="H719" s="92"/>
      <c r="I719" s="13"/>
      <c r="J719" s="94"/>
      <c r="K719" s="13"/>
      <c r="L719" s="13"/>
      <c r="M719" s="13"/>
      <c r="N719" s="13"/>
      <c r="O719" s="13"/>
      <c r="P719" s="13"/>
      <c r="Q719" s="13"/>
      <c r="R719" s="13"/>
      <c r="S719" s="13"/>
      <c r="T719" s="21"/>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row>
    <row r="720" spans="1:62" ht="15.75">
      <c r="A720" s="92"/>
      <c r="B720" s="13"/>
      <c r="C720" s="13"/>
      <c r="D720" s="13"/>
      <c r="E720" s="13"/>
      <c r="F720" s="13"/>
      <c r="G720" s="13"/>
      <c r="H720" s="92"/>
      <c r="I720" s="13"/>
      <c r="J720" s="94"/>
      <c r="K720" s="13"/>
      <c r="L720" s="13"/>
      <c r="M720" s="13"/>
      <c r="N720" s="13"/>
      <c r="O720" s="13"/>
      <c r="P720" s="13"/>
      <c r="Q720" s="13"/>
      <c r="R720" s="13"/>
      <c r="S720" s="13"/>
      <c r="T720" s="21"/>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row>
    <row r="721" spans="1:62" ht="15.75">
      <c r="A721" s="92"/>
      <c r="B721" s="13"/>
      <c r="C721" s="13"/>
      <c r="D721" s="13"/>
      <c r="E721" s="13"/>
      <c r="F721" s="13"/>
      <c r="G721" s="13"/>
      <c r="H721" s="92"/>
      <c r="I721" s="13"/>
      <c r="J721" s="94"/>
      <c r="K721" s="13"/>
      <c r="L721" s="13"/>
      <c r="M721" s="13"/>
      <c r="N721" s="13"/>
      <c r="O721" s="13"/>
      <c r="P721" s="13"/>
      <c r="Q721" s="13"/>
      <c r="R721" s="13"/>
      <c r="S721" s="13"/>
      <c r="T721" s="21"/>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row>
    <row r="722" spans="1:62" ht="15.75">
      <c r="A722" s="92"/>
      <c r="B722" s="13"/>
      <c r="C722" s="13"/>
      <c r="D722" s="13"/>
      <c r="E722" s="13"/>
      <c r="F722" s="13"/>
      <c r="G722" s="13"/>
      <c r="H722" s="92"/>
      <c r="I722" s="13"/>
      <c r="J722" s="94"/>
      <c r="K722" s="13"/>
      <c r="L722" s="13"/>
      <c r="M722" s="13"/>
      <c r="N722" s="13"/>
      <c r="O722" s="13"/>
      <c r="P722" s="13"/>
      <c r="Q722" s="13"/>
      <c r="R722" s="13"/>
      <c r="S722" s="13"/>
      <c r="T722" s="21"/>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row>
    <row r="723" spans="1:62" ht="15.75">
      <c r="A723" s="92"/>
      <c r="B723" s="13"/>
      <c r="C723" s="13"/>
      <c r="D723" s="13"/>
      <c r="E723" s="13"/>
      <c r="F723" s="13"/>
      <c r="G723" s="13"/>
      <c r="H723" s="92"/>
      <c r="I723" s="13"/>
      <c r="J723" s="94"/>
      <c r="K723" s="13"/>
      <c r="L723" s="13"/>
      <c r="M723" s="13"/>
      <c r="N723" s="13"/>
      <c r="O723" s="13"/>
      <c r="P723" s="13"/>
      <c r="Q723" s="13"/>
      <c r="R723" s="13"/>
      <c r="S723" s="13"/>
      <c r="T723" s="21"/>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row>
    <row r="724" spans="1:62" ht="15.75">
      <c r="A724" s="92"/>
      <c r="B724" s="13"/>
      <c r="C724" s="13"/>
      <c r="D724" s="13"/>
      <c r="E724" s="13"/>
      <c r="F724" s="13"/>
      <c r="G724" s="13"/>
      <c r="H724" s="92"/>
      <c r="I724" s="13"/>
      <c r="J724" s="94"/>
      <c r="K724" s="13"/>
      <c r="L724" s="13"/>
      <c r="M724" s="13"/>
      <c r="N724" s="13"/>
      <c r="O724" s="13"/>
      <c r="P724" s="13"/>
      <c r="Q724" s="13"/>
      <c r="R724" s="13"/>
      <c r="S724" s="13"/>
      <c r="T724" s="21"/>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row>
    <row r="725" spans="1:62" ht="15.75">
      <c r="A725" s="92"/>
      <c r="B725" s="13"/>
      <c r="C725" s="13"/>
      <c r="D725" s="13"/>
      <c r="E725" s="13"/>
      <c r="F725" s="13"/>
      <c r="G725" s="13"/>
      <c r="H725" s="92"/>
      <c r="I725" s="13"/>
      <c r="J725" s="94"/>
      <c r="K725" s="13"/>
      <c r="L725" s="13"/>
      <c r="M725" s="13"/>
      <c r="N725" s="13"/>
      <c r="O725" s="13"/>
      <c r="P725" s="13"/>
      <c r="Q725" s="13"/>
      <c r="R725" s="13"/>
      <c r="S725" s="13"/>
      <c r="T725" s="21"/>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row>
    <row r="726" spans="1:62" ht="15.75">
      <c r="A726" s="92"/>
      <c r="B726" s="13"/>
      <c r="C726" s="13"/>
      <c r="D726" s="13"/>
      <c r="E726" s="13"/>
      <c r="F726" s="13"/>
      <c r="G726" s="13"/>
      <c r="H726" s="92"/>
      <c r="I726" s="13"/>
      <c r="J726" s="94"/>
      <c r="K726" s="13"/>
      <c r="L726" s="13"/>
      <c r="M726" s="13"/>
      <c r="N726" s="13"/>
      <c r="O726" s="13"/>
      <c r="P726" s="13"/>
      <c r="Q726" s="13"/>
      <c r="R726" s="13"/>
      <c r="S726" s="13"/>
      <c r="T726" s="21"/>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row>
    <row r="727" spans="1:62" ht="15.75">
      <c r="A727" s="92"/>
      <c r="B727" s="13"/>
      <c r="C727" s="13"/>
      <c r="D727" s="13"/>
      <c r="E727" s="13"/>
      <c r="F727" s="13"/>
      <c r="G727" s="13"/>
      <c r="H727" s="92"/>
      <c r="I727" s="13"/>
      <c r="J727" s="94"/>
      <c r="K727" s="13"/>
      <c r="L727" s="13"/>
      <c r="M727" s="13"/>
      <c r="N727" s="13"/>
      <c r="O727" s="13"/>
      <c r="P727" s="13"/>
      <c r="Q727" s="13"/>
      <c r="R727" s="13"/>
      <c r="S727" s="13"/>
      <c r="T727" s="21"/>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row>
    <row r="728" spans="1:62" ht="15.75">
      <c r="A728" s="92"/>
      <c r="B728" s="13"/>
      <c r="C728" s="13"/>
      <c r="D728" s="13"/>
      <c r="E728" s="13"/>
      <c r="F728" s="13"/>
      <c r="G728" s="13"/>
      <c r="H728" s="92"/>
      <c r="I728" s="13"/>
      <c r="J728" s="94"/>
      <c r="K728" s="13"/>
      <c r="L728" s="13"/>
      <c r="M728" s="13"/>
      <c r="N728" s="13"/>
      <c r="O728" s="13"/>
      <c r="P728" s="13"/>
      <c r="Q728" s="13"/>
      <c r="R728" s="13"/>
      <c r="S728" s="13"/>
      <c r="T728" s="21"/>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row>
    <row r="729" spans="1:62" ht="15.75">
      <c r="A729" s="92"/>
      <c r="B729" s="13"/>
      <c r="C729" s="13"/>
      <c r="D729" s="13"/>
      <c r="E729" s="13"/>
      <c r="F729" s="13"/>
      <c r="G729" s="13"/>
      <c r="H729" s="92"/>
      <c r="I729" s="13"/>
      <c r="J729" s="94"/>
      <c r="K729" s="13"/>
      <c r="L729" s="13"/>
      <c r="M729" s="13"/>
      <c r="N729" s="13"/>
      <c r="O729" s="13"/>
      <c r="P729" s="13"/>
      <c r="Q729" s="13"/>
      <c r="R729" s="13"/>
      <c r="S729" s="13"/>
      <c r="T729" s="21"/>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row>
    <row r="730" spans="1:62" ht="15.75">
      <c r="A730" s="92"/>
      <c r="B730" s="13"/>
      <c r="C730" s="13"/>
      <c r="D730" s="13"/>
      <c r="E730" s="13"/>
      <c r="F730" s="13"/>
      <c r="G730" s="13"/>
      <c r="H730" s="92"/>
      <c r="I730" s="13"/>
      <c r="J730" s="94"/>
      <c r="K730" s="13"/>
      <c r="L730" s="13"/>
      <c r="M730" s="13"/>
      <c r="N730" s="13"/>
      <c r="O730" s="13"/>
      <c r="P730" s="13"/>
      <c r="Q730" s="13"/>
      <c r="R730" s="13"/>
      <c r="S730" s="13"/>
      <c r="T730" s="21"/>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row>
    <row r="731" spans="1:62" ht="15.75">
      <c r="A731" s="92"/>
      <c r="B731" s="13"/>
      <c r="C731" s="13"/>
      <c r="D731" s="13"/>
      <c r="E731" s="13"/>
      <c r="F731" s="13"/>
      <c r="G731" s="13"/>
      <c r="H731" s="92"/>
      <c r="I731" s="13"/>
      <c r="J731" s="94"/>
      <c r="K731" s="13"/>
      <c r="L731" s="13"/>
      <c r="M731" s="13"/>
      <c r="N731" s="13"/>
      <c r="O731" s="13"/>
      <c r="P731" s="13"/>
      <c r="Q731" s="13"/>
      <c r="R731" s="13"/>
      <c r="S731" s="13"/>
      <c r="T731" s="21"/>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row>
    <row r="732" spans="1:62" ht="15.75">
      <c r="A732" s="92"/>
      <c r="B732" s="13"/>
      <c r="C732" s="13"/>
      <c r="D732" s="13"/>
      <c r="E732" s="13"/>
      <c r="F732" s="13"/>
      <c r="G732" s="13"/>
      <c r="H732" s="92"/>
      <c r="I732" s="13"/>
      <c r="J732" s="94"/>
      <c r="K732" s="13"/>
      <c r="L732" s="13"/>
      <c r="M732" s="13"/>
      <c r="N732" s="13"/>
      <c r="O732" s="13"/>
      <c r="P732" s="13"/>
      <c r="Q732" s="13"/>
      <c r="R732" s="13"/>
      <c r="S732" s="13"/>
      <c r="T732" s="21"/>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row>
    <row r="733" spans="1:62" ht="15.75">
      <c r="A733" s="92"/>
      <c r="B733" s="13"/>
      <c r="C733" s="13"/>
      <c r="D733" s="13"/>
      <c r="E733" s="13"/>
      <c r="F733" s="13"/>
      <c r="G733" s="13"/>
      <c r="H733" s="92"/>
      <c r="I733" s="13"/>
      <c r="J733" s="94"/>
      <c r="K733" s="13"/>
      <c r="L733" s="13"/>
      <c r="M733" s="13"/>
      <c r="N733" s="13"/>
      <c r="O733" s="13"/>
      <c r="P733" s="13"/>
      <c r="Q733" s="13"/>
      <c r="R733" s="13"/>
      <c r="S733" s="13"/>
      <c r="T733" s="21"/>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row>
    <row r="734" spans="1:62" ht="15.75">
      <c r="A734" s="92"/>
      <c r="B734" s="13"/>
      <c r="C734" s="13"/>
      <c r="D734" s="13"/>
      <c r="E734" s="13"/>
      <c r="F734" s="13"/>
      <c r="G734" s="13"/>
      <c r="H734" s="92"/>
      <c r="I734" s="13"/>
      <c r="J734" s="94"/>
      <c r="K734" s="13"/>
      <c r="L734" s="13"/>
      <c r="M734" s="13"/>
      <c r="N734" s="13"/>
      <c r="O734" s="13"/>
      <c r="P734" s="13"/>
      <c r="Q734" s="13"/>
      <c r="R734" s="13"/>
      <c r="S734" s="13"/>
      <c r="T734" s="21"/>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row>
    <row r="735" spans="1:62" ht="15.75">
      <c r="A735" s="92"/>
      <c r="B735" s="13"/>
      <c r="C735" s="13"/>
      <c r="D735" s="13"/>
      <c r="E735" s="13"/>
      <c r="F735" s="13"/>
      <c r="G735" s="13"/>
      <c r="H735" s="92"/>
      <c r="I735" s="13"/>
      <c r="J735" s="94"/>
      <c r="K735" s="13"/>
      <c r="L735" s="13"/>
      <c r="M735" s="13"/>
      <c r="N735" s="13"/>
      <c r="O735" s="13"/>
      <c r="P735" s="13"/>
      <c r="Q735" s="13"/>
      <c r="R735" s="13"/>
      <c r="S735" s="13"/>
      <c r="T735" s="21"/>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row>
    <row r="736" spans="1:62" ht="15.75">
      <c r="A736" s="92"/>
      <c r="B736" s="13"/>
      <c r="C736" s="13"/>
      <c r="D736" s="13"/>
      <c r="E736" s="13"/>
      <c r="F736" s="13"/>
      <c r="G736" s="13"/>
      <c r="H736" s="92"/>
      <c r="I736" s="13"/>
      <c r="J736" s="94"/>
      <c r="K736" s="13"/>
      <c r="L736" s="13"/>
      <c r="M736" s="13"/>
      <c r="N736" s="13"/>
      <c r="O736" s="13"/>
      <c r="P736" s="13"/>
      <c r="Q736" s="13"/>
      <c r="R736" s="13"/>
      <c r="S736" s="13"/>
      <c r="T736" s="21"/>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row>
    <row r="737" spans="1:62" ht="15.75">
      <c r="A737" s="92"/>
      <c r="B737" s="13"/>
      <c r="C737" s="13"/>
      <c r="D737" s="13"/>
      <c r="E737" s="13"/>
      <c r="F737" s="13"/>
      <c r="G737" s="13"/>
      <c r="H737" s="92"/>
      <c r="I737" s="13"/>
      <c r="J737" s="94"/>
      <c r="K737" s="13"/>
      <c r="L737" s="13"/>
      <c r="M737" s="13"/>
      <c r="N737" s="13"/>
      <c r="O737" s="13"/>
      <c r="P737" s="13"/>
      <c r="Q737" s="13"/>
      <c r="R737" s="13"/>
      <c r="S737" s="13"/>
      <c r="T737" s="21"/>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row>
    <row r="738" spans="1:62" ht="15.75">
      <c r="A738" s="92"/>
      <c r="B738" s="13"/>
      <c r="C738" s="13"/>
      <c r="D738" s="13"/>
      <c r="E738" s="13"/>
      <c r="F738" s="13"/>
      <c r="G738" s="13"/>
      <c r="H738" s="92"/>
      <c r="I738" s="13"/>
      <c r="J738" s="94"/>
      <c r="K738" s="13"/>
      <c r="L738" s="13"/>
      <c r="M738" s="13"/>
      <c r="N738" s="13"/>
      <c r="O738" s="13"/>
      <c r="P738" s="13"/>
      <c r="Q738" s="13"/>
      <c r="R738" s="13"/>
      <c r="S738" s="13"/>
      <c r="T738" s="21"/>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row>
    <row r="739" spans="1:62" ht="15.75">
      <c r="A739" s="92"/>
      <c r="B739" s="13"/>
      <c r="C739" s="13"/>
      <c r="D739" s="13"/>
      <c r="E739" s="13"/>
      <c r="F739" s="13"/>
      <c r="G739" s="13"/>
      <c r="H739" s="92"/>
      <c r="I739" s="13"/>
      <c r="J739" s="94"/>
      <c r="K739" s="13"/>
      <c r="L739" s="13"/>
      <c r="M739" s="13"/>
      <c r="N739" s="13"/>
      <c r="O739" s="13"/>
      <c r="P739" s="13"/>
      <c r="Q739" s="13"/>
      <c r="R739" s="13"/>
      <c r="S739" s="13"/>
      <c r="T739" s="21"/>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row>
    <row r="740" spans="1:62" ht="15.75">
      <c r="A740" s="92"/>
      <c r="B740" s="13"/>
      <c r="C740" s="13"/>
      <c r="D740" s="13"/>
      <c r="E740" s="13"/>
      <c r="F740" s="13"/>
      <c r="G740" s="13"/>
      <c r="H740" s="92"/>
      <c r="I740" s="13"/>
      <c r="J740" s="94"/>
      <c r="K740" s="13"/>
      <c r="L740" s="13"/>
      <c r="M740" s="13"/>
      <c r="N740" s="13"/>
      <c r="O740" s="13"/>
      <c r="P740" s="13"/>
      <c r="Q740" s="13"/>
      <c r="R740" s="13"/>
      <c r="S740" s="13"/>
      <c r="T740" s="21"/>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row>
    <row r="741" spans="1:62" ht="15.75">
      <c r="A741" s="92"/>
      <c r="B741" s="13"/>
      <c r="C741" s="13"/>
      <c r="D741" s="13"/>
      <c r="E741" s="13"/>
      <c r="F741" s="13"/>
      <c r="G741" s="13"/>
      <c r="H741" s="92"/>
      <c r="I741" s="13"/>
      <c r="J741" s="94"/>
      <c r="K741" s="13"/>
      <c r="L741" s="13"/>
      <c r="M741" s="13"/>
      <c r="N741" s="13"/>
      <c r="O741" s="13"/>
      <c r="P741" s="13"/>
      <c r="Q741" s="13"/>
      <c r="R741" s="13"/>
      <c r="S741" s="13"/>
      <c r="T741" s="21"/>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row>
    <row r="742" spans="1:62" ht="15.75">
      <c r="A742" s="92"/>
      <c r="B742" s="13"/>
      <c r="C742" s="13"/>
      <c r="D742" s="13"/>
      <c r="E742" s="13"/>
      <c r="F742" s="13"/>
      <c r="G742" s="13"/>
      <c r="H742" s="92"/>
      <c r="I742" s="13"/>
      <c r="J742" s="94"/>
      <c r="K742" s="13"/>
      <c r="L742" s="13"/>
      <c r="M742" s="13"/>
      <c r="N742" s="13"/>
      <c r="O742" s="13"/>
      <c r="P742" s="13"/>
      <c r="Q742" s="13"/>
      <c r="R742" s="13"/>
      <c r="S742" s="13"/>
      <c r="T742" s="21"/>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row>
    <row r="743" spans="1:62" ht="15.75">
      <c r="A743" s="92"/>
      <c r="B743" s="13"/>
      <c r="C743" s="13"/>
      <c r="D743" s="13"/>
      <c r="E743" s="13"/>
      <c r="F743" s="13"/>
      <c r="G743" s="13"/>
      <c r="H743" s="92"/>
      <c r="I743" s="13"/>
      <c r="J743" s="94"/>
      <c r="K743" s="13"/>
      <c r="L743" s="13"/>
      <c r="M743" s="13"/>
      <c r="N743" s="13"/>
      <c r="O743" s="13"/>
      <c r="P743" s="13"/>
      <c r="Q743" s="13"/>
      <c r="R743" s="13"/>
      <c r="S743" s="13"/>
      <c r="T743" s="21"/>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row>
    <row r="744" spans="1:62" ht="15.75">
      <c r="A744" s="92"/>
      <c r="B744" s="13"/>
      <c r="C744" s="13"/>
      <c r="D744" s="13"/>
      <c r="E744" s="13"/>
      <c r="F744" s="13"/>
      <c r="G744" s="13"/>
      <c r="H744" s="92"/>
      <c r="I744" s="13"/>
      <c r="J744" s="94"/>
      <c r="K744" s="13"/>
      <c r="L744" s="13"/>
      <c r="M744" s="13"/>
      <c r="N744" s="13"/>
      <c r="O744" s="13"/>
      <c r="P744" s="13"/>
      <c r="Q744" s="13"/>
      <c r="R744" s="13"/>
      <c r="S744" s="13"/>
      <c r="T744" s="21"/>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row>
    <row r="745" spans="1:62" ht="15.75">
      <c r="A745" s="92"/>
      <c r="B745" s="13"/>
      <c r="C745" s="13"/>
      <c r="D745" s="13"/>
      <c r="E745" s="13"/>
      <c r="F745" s="13"/>
      <c r="G745" s="13"/>
      <c r="H745" s="92"/>
      <c r="I745" s="13"/>
      <c r="J745" s="94"/>
      <c r="K745" s="13"/>
      <c r="L745" s="13"/>
      <c r="M745" s="13"/>
      <c r="N745" s="13"/>
      <c r="O745" s="13"/>
      <c r="P745" s="13"/>
      <c r="Q745" s="13"/>
      <c r="R745" s="13"/>
      <c r="S745" s="13"/>
      <c r="T745" s="21"/>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row>
    <row r="746" spans="1:62" ht="15.75">
      <c r="A746" s="92"/>
      <c r="B746" s="13"/>
      <c r="C746" s="13"/>
      <c r="D746" s="13"/>
      <c r="E746" s="13"/>
      <c r="F746" s="13"/>
      <c r="G746" s="13"/>
      <c r="H746" s="92"/>
      <c r="I746" s="13"/>
      <c r="J746" s="94"/>
      <c r="K746" s="13"/>
      <c r="L746" s="13"/>
      <c r="M746" s="13"/>
      <c r="N746" s="13"/>
      <c r="O746" s="13"/>
      <c r="P746" s="13"/>
      <c r="Q746" s="13"/>
      <c r="R746" s="13"/>
      <c r="S746" s="13"/>
      <c r="T746" s="21"/>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row>
    <row r="747" spans="1:62" ht="15.75">
      <c r="A747" s="92"/>
      <c r="B747" s="13"/>
      <c r="C747" s="13"/>
      <c r="D747" s="13"/>
      <c r="E747" s="13"/>
      <c r="F747" s="13"/>
      <c r="G747" s="13"/>
      <c r="H747" s="92"/>
      <c r="I747" s="13"/>
      <c r="J747" s="94"/>
      <c r="K747" s="13"/>
      <c r="L747" s="13"/>
      <c r="M747" s="13"/>
      <c r="N747" s="13"/>
      <c r="O747" s="13"/>
      <c r="P747" s="13"/>
      <c r="Q747" s="13"/>
      <c r="R747" s="13"/>
      <c r="S747" s="13"/>
      <c r="T747" s="21"/>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row>
    <row r="748" spans="1:62" ht="15.75">
      <c r="A748" s="92"/>
      <c r="B748" s="13"/>
      <c r="C748" s="13"/>
      <c r="D748" s="13"/>
      <c r="E748" s="13"/>
      <c r="F748" s="13"/>
      <c r="G748" s="13"/>
      <c r="H748" s="92"/>
      <c r="I748" s="13"/>
      <c r="J748" s="94"/>
      <c r="K748" s="13"/>
      <c r="L748" s="13"/>
      <c r="M748" s="13"/>
      <c r="N748" s="13"/>
      <c r="O748" s="13"/>
      <c r="P748" s="13"/>
      <c r="Q748" s="13"/>
      <c r="R748" s="13"/>
      <c r="S748" s="13"/>
      <c r="T748" s="21"/>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row>
    <row r="749" spans="1:62" ht="15.75">
      <c r="A749" s="92"/>
      <c r="B749" s="13"/>
      <c r="C749" s="13"/>
      <c r="D749" s="13"/>
      <c r="E749" s="13"/>
      <c r="F749" s="13"/>
      <c r="G749" s="13"/>
      <c r="H749" s="92"/>
      <c r="I749" s="13"/>
      <c r="J749" s="94"/>
      <c r="K749" s="13"/>
      <c r="L749" s="13"/>
      <c r="M749" s="13"/>
      <c r="N749" s="13"/>
      <c r="O749" s="13"/>
      <c r="P749" s="13"/>
      <c r="Q749" s="13"/>
      <c r="R749" s="13"/>
      <c r="S749" s="13"/>
      <c r="T749" s="21"/>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row>
    <row r="750" spans="1:62" ht="15.75">
      <c r="A750" s="92"/>
      <c r="B750" s="13"/>
      <c r="C750" s="13"/>
      <c r="D750" s="13"/>
      <c r="E750" s="13"/>
      <c r="F750" s="13"/>
      <c r="G750" s="13"/>
      <c r="H750" s="92"/>
      <c r="I750" s="13"/>
      <c r="J750" s="94"/>
      <c r="K750" s="13"/>
      <c r="L750" s="13"/>
      <c r="M750" s="13"/>
      <c r="N750" s="13"/>
      <c r="O750" s="13"/>
      <c r="P750" s="13"/>
      <c r="Q750" s="13"/>
      <c r="R750" s="13"/>
      <c r="S750" s="13"/>
      <c r="T750" s="21"/>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row>
    <row r="751" spans="1:62" ht="15.75">
      <c r="A751" s="92"/>
      <c r="B751" s="13"/>
      <c r="C751" s="13"/>
      <c r="D751" s="13"/>
      <c r="E751" s="13"/>
      <c r="F751" s="13"/>
      <c r="G751" s="13"/>
      <c r="H751" s="92"/>
      <c r="I751" s="13"/>
      <c r="J751" s="94"/>
      <c r="K751" s="13"/>
      <c r="L751" s="13"/>
      <c r="M751" s="13"/>
      <c r="N751" s="13"/>
      <c r="O751" s="13"/>
      <c r="P751" s="13"/>
      <c r="Q751" s="13"/>
      <c r="R751" s="13"/>
      <c r="S751" s="13"/>
      <c r="T751" s="21"/>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row>
    <row r="752" spans="1:62" ht="15.75">
      <c r="A752" s="92"/>
      <c r="B752" s="13"/>
      <c r="C752" s="13"/>
      <c r="D752" s="13"/>
      <c r="E752" s="13"/>
      <c r="F752" s="13"/>
      <c r="G752" s="13"/>
      <c r="H752" s="92"/>
      <c r="I752" s="13"/>
      <c r="J752" s="94"/>
      <c r="K752" s="13"/>
      <c r="L752" s="13"/>
      <c r="M752" s="13"/>
      <c r="N752" s="13"/>
      <c r="O752" s="13"/>
      <c r="P752" s="13"/>
      <c r="Q752" s="13"/>
      <c r="R752" s="13"/>
      <c r="S752" s="13"/>
      <c r="T752" s="21"/>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3"/>
      <c r="BH752" s="13"/>
      <c r="BI752" s="13"/>
      <c r="BJ752" s="13"/>
    </row>
    <row r="753" spans="1:62" ht="15.75">
      <c r="A753" s="92"/>
      <c r="B753" s="13"/>
      <c r="C753" s="13"/>
      <c r="D753" s="13"/>
      <c r="E753" s="13"/>
      <c r="F753" s="13"/>
      <c r="G753" s="13"/>
      <c r="H753" s="92"/>
      <c r="I753" s="13"/>
      <c r="J753" s="94"/>
      <c r="K753" s="13"/>
      <c r="L753" s="13"/>
      <c r="M753" s="13"/>
      <c r="N753" s="13"/>
      <c r="O753" s="13"/>
      <c r="P753" s="13"/>
      <c r="Q753" s="13"/>
      <c r="R753" s="13"/>
      <c r="S753" s="13"/>
      <c r="T753" s="21"/>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3"/>
      <c r="BH753" s="13"/>
      <c r="BI753" s="13"/>
      <c r="BJ753" s="13"/>
    </row>
    <row r="754" spans="1:62" ht="15.75">
      <c r="A754" s="92"/>
      <c r="B754" s="13"/>
      <c r="C754" s="13"/>
      <c r="D754" s="13"/>
      <c r="E754" s="13"/>
      <c r="F754" s="13"/>
      <c r="G754" s="13"/>
      <c r="H754" s="92"/>
      <c r="I754" s="13"/>
      <c r="J754" s="94"/>
      <c r="K754" s="13"/>
      <c r="L754" s="13"/>
      <c r="M754" s="13"/>
      <c r="N754" s="13"/>
      <c r="O754" s="13"/>
      <c r="P754" s="13"/>
      <c r="Q754" s="13"/>
      <c r="R754" s="13"/>
      <c r="S754" s="13"/>
      <c r="T754" s="21"/>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H754" s="13"/>
      <c r="BI754" s="13"/>
      <c r="BJ754" s="13"/>
    </row>
    <row r="755" spans="1:62" ht="15.75">
      <c r="A755" s="92"/>
      <c r="B755" s="13"/>
      <c r="C755" s="13"/>
      <c r="D755" s="13"/>
      <c r="E755" s="13"/>
      <c r="F755" s="13"/>
      <c r="G755" s="13"/>
      <c r="H755" s="92"/>
      <c r="I755" s="13"/>
      <c r="J755" s="94"/>
      <c r="K755" s="13"/>
      <c r="L755" s="13"/>
      <c r="M755" s="13"/>
      <c r="N755" s="13"/>
      <c r="O755" s="13"/>
      <c r="P755" s="13"/>
      <c r="Q755" s="13"/>
      <c r="R755" s="13"/>
      <c r="S755" s="13"/>
      <c r="T755" s="21"/>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row>
    <row r="756" spans="1:62" ht="15.75">
      <c r="A756" s="92"/>
      <c r="B756" s="13"/>
      <c r="C756" s="13"/>
      <c r="D756" s="13"/>
      <c r="E756" s="13"/>
      <c r="F756" s="13"/>
      <c r="G756" s="13"/>
      <c r="H756" s="92"/>
      <c r="I756" s="13"/>
      <c r="J756" s="94"/>
      <c r="K756" s="13"/>
      <c r="L756" s="13"/>
      <c r="M756" s="13"/>
      <c r="N756" s="13"/>
      <c r="O756" s="13"/>
      <c r="P756" s="13"/>
      <c r="Q756" s="13"/>
      <c r="R756" s="13"/>
      <c r="S756" s="13"/>
      <c r="T756" s="21"/>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row>
    <row r="757" spans="1:62" ht="15.75">
      <c r="A757" s="92"/>
      <c r="B757" s="13"/>
      <c r="C757" s="13"/>
      <c r="D757" s="13"/>
      <c r="E757" s="13"/>
      <c r="F757" s="13"/>
      <c r="G757" s="13"/>
      <c r="H757" s="92"/>
      <c r="I757" s="13"/>
      <c r="J757" s="94"/>
      <c r="K757" s="13"/>
      <c r="L757" s="13"/>
      <c r="M757" s="13"/>
      <c r="N757" s="13"/>
      <c r="O757" s="13"/>
      <c r="P757" s="13"/>
      <c r="Q757" s="13"/>
      <c r="R757" s="13"/>
      <c r="S757" s="13"/>
      <c r="T757" s="21"/>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row>
    <row r="758" spans="1:62" ht="15.75">
      <c r="A758" s="92"/>
      <c r="B758" s="13"/>
      <c r="C758" s="13"/>
      <c r="D758" s="13"/>
      <c r="E758" s="13"/>
      <c r="F758" s="13"/>
      <c r="G758" s="13"/>
      <c r="H758" s="92"/>
      <c r="I758" s="13"/>
      <c r="J758" s="94"/>
      <c r="K758" s="13"/>
      <c r="L758" s="13"/>
      <c r="M758" s="13"/>
      <c r="N758" s="13"/>
      <c r="O758" s="13"/>
      <c r="P758" s="13"/>
      <c r="Q758" s="13"/>
      <c r="R758" s="13"/>
      <c r="S758" s="13"/>
      <c r="T758" s="21"/>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row>
    <row r="759" spans="1:62" ht="15.75">
      <c r="A759" s="92"/>
      <c r="B759" s="13"/>
      <c r="C759" s="13"/>
      <c r="D759" s="13"/>
      <c r="E759" s="13"/>
      <c r="F759" s="13"/>
      <c r="G759" s="13"/>
      <c r="H759" s="92"/>
      <c r="I759" s="13"/>
      <c r="J759" s="94"/>
      <c r="K759" s="13"/>
      <c r="L759" s="13"/>
      <c r="M759" s="13"/>
      <c r="N759" s="13"/>
      <c r="O759" s="13"/>
      <c r="P759" s="13"/>
      <c r="Q759" s="13"/>
      <c r="R759" s="13"/>
      <c r="S759" s="13"/>
      <c r="T759" s="21"/>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row>
    <row r="760" spans="1:62" ht="15.75">
      <c r="A760" s="92"/>
      <c r="B760" s="13"/>
      <c r="C760" s="13"/>
      <c r="D760" s="13"/>
      <c r="E760" s="13"/>
      <c r="F760" s="13"/>
      <c r="G760" s="13"/>
      <c r="H760" s="92"/>
      <c r="I760" s="13"/>
      <c r="J760" s="94"/>
      <c r="K760" s="13"/>
      <c r="L760" s="13"/>
      <c r="M760" s="13"/>
      <c r="N760" s="13"/>
      <c r="O760" s="13"/>
      <c r="P760" s="13"/>
      <c r="Q760" s="13"/>
      <c r="R760" s="13"/>
      <c r="S760" s="13"/>
      <c r="T760" s="21"/>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row>
    <row r="761" spans="1:62" ht="15.75">
      <c r="A761" s="92"/>
      <c r="B761" s="13"/>
      <c r="C761" s="13"/>
      <c r="D761" s="13"/>
      <c r="E761" s="13"/>
      <c r="F761" s="13"/>
      <c r="G761" s="13"/>
      <c r="H761" s="92"/>
      <c r="I761" s="13"/>
      <c r="J761" s="94"/>
      <c r="K761" s="13"/>
      <c r="L761" s="13"/>
      <c r="M761" s="13"/>
      <c r="N761" s="13"/>
      <c r="O761" s="13"/>
      <c r="P761" s="13"/>
      <c r="Q761" s="13"/>
      <c r="R761" s="13"/>
      <c r="S761" s="13"/>
      <c r="T761" s="21"/>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row>
    <row r="762" spans="1:62" ht="15.75">
      <c r="A762" s="92"/>
      <c r="B762" s="13"/>
      <c r="C762" s="13"/>
      <c r="D762" s="13"/>
      <c r="E762" s="13"/>
      <c r="F762" s="13"/>
      <c r="G762" s="13"/>
      <c r="H762" s="92"/>
      <c r="I762" s="13"/>
      <c r="J762" s="94"/>
      <c r="K762" s="13"/>
      <c r="L762" s="13"/>
      <c r="M762" s="13"/>
      <c r="N762" s="13"/>
      <c r="O762" s="13"/>
      <c r="P762" s="13"/>
      <c r="Q762" s="13"/>
      <c r="R762" s="13"/>
      <c r="S762" s="13"/>
      <c r="T762" s="21"/>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row>
    <row r="763" spans="1:62" ht="15.75">
      <c r="A763" s="92"/>
      <c r="B763" s="13"/>
      <c r="C763" s="13"/>
      <c r="D763" s="13"/>
      <c r="E763" s="13"/>
      <c r="F763" s="13"/>
      <c r="G763" s="13"/>
      <c r="H763" s="92"/>
      <c r="I763" s="13"/>
      <c r="J763" s="94"/>
      <c r="K763" s="13"/>
      <c r="L763" s="13"/>
      <c r="M763" s="13"/>
      <c r="N763" s="13"/>
      <c r="O763" s="13"/>
      <c r="P763" s="13"/>
      <c r="Q763" s="13"/>
      <c r="R763" s="13"/>
      <c r="S763" s="13"/>
      <c r="T763" s="21"/>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row>
    <row r="764" spans="1:62" ht="15.75">
      <c r="A764" s="92"/>
      <c r="B764" s="13"/>
      <c r="C764" s="13"/>
      <c r="D764" s="13"/>
      <c r="E764" s="13"/>
      <c r="F764" s="13"/>
      <c r="G764" s="13"/>
      <c r="H764" s="92"/>
      <c r="I764" s="13"/>
      <c r="J764" s="94"/>
      <c r="K764" s="13"/>
      <c r="L764" s="13"/>
      <c r="M764" s="13"/>
      <c r="N764" s="13"/>
      <c r="O764" s="13"/>
      <c r="P764" s="13"/>
      <c r="Q764" s="13"/>
      <c r="R764" s="13"/>
      <c r="S764" s="13"/>
      <c r="T764" s="21"/>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row>
    <row r="765" spans="1:62" ht="15.75">
      <c r="A765" s="92"/>
      <c r="B765" s="13"/>
      <c r="C765" s="13"/>
      <c r="D765" s="13"/>
      <c r="E765" s="13"/>
      <c r="F765" s="13"/>
      <c r="G765" s="13"/>
      <c r="H765" s="92"/>
      <c r="I765" s="13"/>
      <c r="J765" s="94"/>
      <c r="K765" s="13"/>
      <c r="L765" s="13"/>
      <c r="M765" s="13"/>
      <c r="N765" s="13"/>
      <c r="O765" s="13"/>
      <c r="P765" s="13"/>
      <c r="Q765" s="13"/>
      <c r="R765" s="13"/>
      <c r="S765" s="13"/>
      <c r="T765" s="21"/>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row>
    <row r="766" spans="1:62" ht="15.75">
      <c r="A766" s="92"/>
      <c r="B766" s="13"/>
      <c r="C766" s="13"/>
      <c r="D766" s="13"/>
      <c r="E766" s="13"/>
      <c r="F766" s="13"/>
      <c r="G766" s="13"/>
      <c r="H766" s="92"/>
      <c r="I766" s="13"/>
      <c r="J766" s="94"/>
      <c r="K766" s="13"/>
      <c r="L766" s="13"/>
      <c r="M766" s="13"/>
      <c r="N766" s="13"/>
      <c r="O766" s="13"/>
      <c r="P766" s="13"/>
      <c r="Q766" s="13"/>
      <c r="R766" s="13"/>
      <c r="S766" s="13"/>
      <c r="T766" s="21"/>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row>
    <row r="767" spans="1:62" ht="15.75">
      <c r="A767" s="92"/>
      <c r="B767" s="13"/>
      <c r="C767" s="13"/>
      <c r="D767" s="13"/>
      <c r="E767" s="13"/>
      <c r="F767" s="13"/>
      <c r="G767" s="13"/>
      <c r="H767" s="92"/>
      <c r="I767" s="13"/>
      <c r="J767" s="94"/>
      <c r="K767" s="13"/>
      <c r="L767" s="13"/>
      <c r="M767" s="13"/>
      <c r="N767" s="13"/>
      <c r="O767" s="13"/>
      <c r="P767" s="13"/>
      <c r="Q767" s="13"/>
      <c r="R767" s="13"/>
      <c r="S767" s="13"/>
      <c r="T767" s="21"/>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row>
    <row r="768" spans="1:62" ht="15.75">
      <c r="A768" s="92"/>
      <c r="B768" s="13"/>
      <c r="C768" s="13"/>
      <c r="D768" s="13"/>
      <c r="E768" s="13"/>
      <c r="F768" s="13"/>
      <c r="G768" s="13"/>
      <c r="H768" s="92"/>
      <c r="I768" s="13"/>
      <c r="J768" s="94"/>
      <c r="K768" s="13"/>
      <c r="L768" s="13"/>
      <c r="M768" s="13"/>
      <c r="N768" s="13"/>
      <c r="O768" s="13"/>
      <c r="P768" s="13"/>
      <c r="Q768" s="13"/>
      <c r="R768" s="13"/>
      <c r="S768" s="13"/>
      <c r="T768" s="21"/>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row>
    <row r="769" spans="1:62" ht="15.75">
      <c r="A769" s="92"/>
      <c r="B769" s="13"/>
      <c r="C769" s="13"/>
      <c r="D769" s="13"/>
      <c r="E769" s="13"/>
      <c r="F769" s="13"/>
      <c r="G769" s="13"/>
      <c r="H769" s="92"/>
      <c r="I769" s="13"/>
      <c r="J769" s="94"/>
      <c r="K769" s="13"/>
      <c r="L769" s="13"/>
      <c r="M769" s="13"/>
      <c r="N769" s="13"/>
      <c r="O769" s="13"/>
      <c r="P769" s="13"/>
      <c r="Q769" s="13"/>
      <c r="R769" s="13"/>
      <c r="S769" s="13"/>
      <c r="T769" s="21"/>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row>
    <row r="770" spans="1:62" ht="15.75">
      <c r="A770" s="92"/>
      <c r="B770" s="13"/>
      <c r="C770" s="13"/>
      <c r="D770" s="13"/>
      <c r="E770" s="13"/>
      <c r="F770" s="13"/>
      <c r="G770" s="13"/>
      <c r="H770" s="92"/>
      <c r="I770" s="13"/>
      <c r="J770" s="94"/>
      <c r="K770" s="13"/>
      <c r="L770" s="13"/>
      <c r="M770" s="13"/>
      <c r="N770" s="13"/>
      <c r="O770" s="13"/>
      <c r="P770" s="13"/>
      <c r="Q770" s="13"/>
      <c r="R770" s="13"/>
      <c r="S770" s="13"/>
      <c r="T770" s="21"/>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row>
    <row r="771" spans="1:62" ht="15.75">
      <c r="A771" s="92"/>
      <c r="B771" s="13"/>
      <c r="C771" s="13"/>
      <c r="D771" s="13"/>
      <c r="E771" s="13"/>
      <c r="F771" s="13"/>
      <c r="G771" s="13"/>
      <c r="H771" s="92"/>
      <c r="I771" s="13"/>
      <c r="J771" s="94"/>
      <c r="K771" s="13"/>
      <c r="L771" s="13"/>
      <c r="M771" s="13"/>
      <c r="N771" s="13"/>
      <c r="O771" s="13"/>
      <c r="P771" s="13"/>
      <c r="Q771" s="13"/>
      <c r="R771" s="13"/>
      <c r="S771" s="13"/>
      <c r="T771" s="21"/>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row>
    <row r="772" spans="1:62" ht="15.75">
      <c r="A772" s="92"/>
      <c r="B772" s="13"/>
      <c r="C772" s="13"/>
      <c r="D772" s="13"/>
      <c r="E772" s="13"/>
      <c r="F772" s="13"/>
      <c r="G772" s="13"/>
      <c r="H772" s="92"/>
      <c r="I772" s="13"/>
      <c r="J772" s="94"/>
      <c r="K772" s="13"/>
      <c r="L772" s="13"/>
      <c r="M772" s="13"/>
      <c r="N772" s="13"/>
      <c r="O772" s="13"/>
      <c r="P772" s="13"/>
      <c r="Q772" s="13"/>
      <c r="R772" s="13"/>
      <c r="S772" s="13"/>
      <c r="T772" s="21"/>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row>
    <row r="773" spans="1:62" ht="15.75">
      <c r="A773" s="92"/>
      <c r="B773" s="13"/>
      <c r="C773" s="13"/>
      <c r="D773" s="13"/>
      <c r="E773" s="13"/>
      <c r="F773" s="13"/>
      <c r="G773" s="13"/>
      <c r="H773" s="92"/>
      <c r="I773" s="13"/>
      <c r="J773" s="94"/>
      <c r="K773" s="13"/>
      <c r="L773" s="13"/>
      <c r="M773" s="13"/>
      <c r="N773" s="13"/>
      <c r="O773" s="13"/>
      <c r="P773" s="13"/>
      <c r="Q773" s="13"/>
      <c r="R773" s="13"/>
      <c r="S773" s="13"/>
      <c r="T773" s="21"/>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row>
    <row r="774" spans="1:62" ht="15.75">
      <c r="A774" s="92"/>
      <c r="B774" s="13"/>
      <c r="C774" s="13"/>
      <c r="D774" s="13"/>
      <c r="E774" s="13"/>
      <c r="F774" s="13"/>
      <c r="G774" s="13"/>
      <c r="H774" s="92"/>
      <c r="I774" s="13"/>
      <c r="J774" s="94"/>
      <c r="K774" s="13"/>
      <c r="L774" s="13"/>
      <c r="M774" s="13"/>
      <c r="N774" s="13"/>
      <c r="O774" s="13"/>
      <c r="P774" s="13"/>
      <c r="Q774" s="13"/>
      <c r="R774" s="13"/>
      <c r="S774" s="13"/>
      <c r="T774" s="21"/>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row>
    <row r="775" spans="1:62" ht="15.75">
      <c r="A775" s="92"/>
      <c r="B775" s="13"/>
      <c r="C775" s="13"/>
      <c r="D775" s="13"/>
      <c r="E775" s="13"/>
      <c r="F775" s="13"/>
      <c r="G775" s="13"/>
      <c r="H775" s="92"/>
      <c r="I775" s="13"/>
      <c r="J775" s="94"/>
      <c r="K775" s="13"/>
      <c r="L775" s="13"/>
      <c r="M775" s="13"/>
      <c r="N775" s="13"/>
      <c r="O775" s="13"/>
      <c r="P775" s="13"/>
      <c r="Q775" s="13"/>
      <c r="R775" s="13"/>
      <c r="S775" s="13"/>
      <c r="T775" s="21"/>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row>
    <row r="776" spans="1:62" ht="15.75">
      <c r="A776" s="92"/>
      <c r="B776" s="13"/>
      <c r="C776" s="13"/>
      <c r="D776" s="13"/>
      <c r="E776" s="13"/>
      <c r="F776" s="13"/>
      <c r="G776" s="13"/>
      <c r="H776" s="92"/>
      <c r="I776" s="13"/>
      <c r="J776" s="94"/>
      <c r="K776" s="13"/>
      <c r="L776" s="13"/>
      <c r="M776" s="13"/>
      <c r="N776" s="13"/>
      <c r="O776" s="13"/>
      <c r="P776" s="13"/>
      <c r="Q776" s="13"/>
      <c r="R776" s="13"/>
      <c r="S776" s="13"/>
      <c r="T776" s="21"/>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row>
    <row r="777" spans="1:62" ht="15.75">
      <c r="A777" s="92"/>
      <c r="B777" s="13"/>
      <c r="C777" s="13"/>
      <c r="D777" s="13"/>
      <c r="E777" s="13"/>
      <c r="F777" s="13"/>
      <c r="G777" s="13"/>
      <c r="H777" s="92"/>
      <c r="I777" s="13"/>
      <c r="J777" s="94"/>
      <c r="K777" s="13"/>
      <c r="L777" s="13"/>
      <c r="M777" s="13"/>
      <c r="N777" s="13"/>
      <c r="O777" s="13"/>
      <c r="P777" s="13"/>
      <c r="Q777" s="13"/>
      <c r="R777" s="13"/>
      <c r="S777" s="13"/>
      <c r="T777" s="21"/>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row>
    <row r="778" spans="1:62" ht="15.75">
      <c r="A778" s="92"/>
      <c r="B778" s="13"/>
      <c r="C778" s="13"/>
      <c r="D778" s="13"/>
      <c r="E778" s="13"/>
      <c r="F778" s="13"/>
      <c r="G778" s="13"/>
      <c r="H778" s="92"/>
      <c r="I778" s="13"/>
      <c r="J778" s="94"/>
      <c r="K778" s="13"/>
      <c r="L778" s="13"/>
      <c r="M778" s="13"/>
      <c r="N778" s="13"/>
      <c r="O778" s="13"/>
      <c r="P778" s="13"/>
      <c r="Q778" s="13"/>
      <c r="R778" s="13"/>
      <c r="S778" s="13"/>
      <c r="T778" s="21"/>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row>
    <row r="779" spans="1:62" ht="15.75">
      <c r="A779" s="92"/>
      <c r="B779" s="13"/>
      <c r="C779" s="13"/>
      <c r="D779" s="13"/>
      <c r="E779" s="13"/>
      <c r="F779" s="13"/>
      <c r="G779" s="13"/>
      <c r="H779" s="92"/>
      <c r="I779" s="13"/>
      <c r="J779" s="94"/>
      <c r="K779" s="13"/>
      <c r="L779" s="13"/>
      <c r="M779" s="13"/>
      <c r="N779" s="13"/>
      <c r="O779" s="13"/>
      <c r="P779" s="13"/>
      <c r="Q779" s="13"/>
      <c r="R779" s="13"/>
      <c r="S779" s="13"/>
      <c r="T779" s="21"/>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row>
    <row r="780" spans="1:62" ht="15.75">
      <c r="A780" s="92"/>
      <c r="B780" s="13"/>
      <c r="C780" s="13"/>
      <c r="D780" s="13"/>
      <c r="E780" s="13"/>
      <c r="F780" s="13"/>
      <c r="G780" s="13"/>
      <c r="H780" s="92"/>
      <c r="I780" s="13"/>
      <c r="J780" s="94"/>
      <c r="K780" s="13"/>
      <c r="L780" s="13"/>
      <c r="M780" s="13"/>
      <c r="N780" s="13"/>
      <c r="O780" s="13"/>
      <c r="P780" s="13"/>
      <c r="Q780" s="13"/>
      <c r="R780" s="13"/>
      <c r="S780" s="13"/>
      <c r="T780" s="21"/>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row>
    <row r="781" spans="1:62" ht="15.75">
      <c r="A781" s="92"/>
      <c r="B781" s="13"/>
      <c r="C781" s="13"/>
      <c r="D781" s="13"/>
      <c r="E781" s="13"/>
      <c r="F781" s="13"/>
      <c r="G781" s="13"/>
      <c r="H781" s="92"/>
      <c r="I781" s="13"/>
      <c r="J781" s="94"/>
      <c r="K781" s="13"/>
      <c r="L781" s="13"/>
      <c r="M781" s="13"/>
      <c r="N781" s="13"/>
      <c r="O781" s="13"/>
      <c r="P781" s="13"/>
      <c r="Q781" s="13"/>
      <c r="R781" s="13"/>
      <c r="S781" s="13"/>
      <c r="T781" s="21"/>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row>
    <row r="782" spans="1:62" ht="15.75">
      <c r="A782" s="92"/>
      <c r="B782" s="13"/>
      <c r="C782" s="13"/>
      <c r="D782" s="13"/>
      <c r="E782" s="13"/>
      <c r="F782" s="13"/>
      <c r="G782" s="13"/>
      <c r="H782" s="92"/>
      <c r="I782" s="13"/>
      <c r="J782" s="94"/>
      <c r="K782" s="13"/>
      <c r="L782" s="13"/>
      <c r="M782" s="13"/>
      <c r="N782" s="13"/>
      <c r="O782" s="13"/>
      <c r="P782" s="13"/>
      <c r="Q782" s="13"/>
      <c r="R782" s="13"/>
      <c r="S782" s="13"/>
      <c r="T782" s="21"/>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row>
    <row r="783" spans="1:62" ht="15.75">
      <c r="A783" s="92"/>
      <c r="B783" s="13"/>
      <c r="C783" s="13"/>
      <c r="D783" s="13"/>
      <c r="E783" s="13"/>
      <c r="F783" s="13"/>
      <c r="G783" s="13"/>
      <c r="H783" s="92"/>
      <c r="I783" s="13"/>
      <c r="J783" s="94"/>
      <c r="K783" s="13"/>
      <c r="L783" s="13"/>
      <c r="M783" s="13"/>
      <c r="N783" s="13"/>
      <c r="O783" s="13"/>
      <c r="P783" s="13"/>
      <c r="Q783" s="13"/>
      <c r="R783" s="13"/>
      <c r="S783" s="13"/>
      <c r="T783" s="21"/>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row>
    <row r="784" spans="1:62" ht="15.75">
      <c r="A784" s="92"/>
      <c r="B784" s="13"/>
      <c r="C784" s="13"/>
      <c r="D784" s="13"/>
      <c r="E784" s="13"/>
      <c r="F784" s="13"/>
      <c r="G784" s="13"/>
      <c r="H784" s="92"/>
      <c r="I784" s="13"/>
      <c r="J784" s="94"/>
      <c r="K784" s="13"/>
      <c r="L784" s="13"/>
      <c r="M784" s="13"/>
      <c r="N784" s="13"/>
      <c r="O784" s="13"/>
      <c r="P784" s="13"/>
      <c r="Q784" s="13"/>
      <c r="R784" s="13"/>
      <c r="S784" s="13"/>
      <c r="T784" s="21"/>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row>
    <row r="785" spans="1:62" ht="15.75">
      <c r="A785" s="92"/>
      <c r="B785" s="13"/>
      <c r="C785" s="13"/>
      <c r="D785" s="13"/>
      <c r="E785" s="13"/>
      <c r="F785" s="13"/>
      <c r="G785" s="13"/>
      <c r="H785" s="92"/>
      <c r="I785" s="13"/>
      <c r="J785" s="94"/>
      <c r="K785" s="13"/>
      <c r="L785" s="13"/>
      <c r="M785" s="13"/>
      <c r="N785" s="13"/>
      <c r="O785" s="13"/>
      <c r="P785" s="13"/>
      <c r="Q785" s="13"/>
      <c r="R785" s="13"/>
      <c r="S785" s="13"/>
      <c r="T785" s="21"/>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row>
    <row r="786" spans="1:62" ht="15.75">
      <c r="A786" s="92"/>
      <c r="B786" s="13"/>
      <c r="C786" s="13"/>
      <c r="D786" s="13"/>
      <c r="E786" s="13"/>
      <c r="F786" s="13"/>
      <c r="G786" s="13"/>
      <c r="H786" s="92"/>
      <c r="I786" s="13"/>
      <c r="J786" s="94"/>
      <c r="K786" s="13"/>
      <c r="L786" s="13"/>
      <c r="M786" s="13"/>
      <c r="N786" s="13"/>
      <c r="O786" s="13"/>
      <c r="P786" s="13"/>
      <c r="Q786" s="13"/>
      <c r="R786" s="13"/>
      <c r="S786" s="13"/>
      <c r="T786" s="21"/>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row>
    <row r="787" spans="1:62" ht="15.75">
      <c r="A787" s="92"/>
      <c r="B787" s="13"/>
      <c r="C787" s="13"/>
      <c r="D787" s="13"/>
      <c r="E787" s="13"/>
      <c r="F787" s="13"/>
      <c r="G787" s="13"/>
      <c r="H787" s="92"/>
      <c r="I787" s="13"/>
      <c r="J787" s="94"/>
      <c r="K787" s="13"/>
      <c r="L787" s="13"/>
      <c r="M787" s="13"/>
      <c r="N787" s="13"/>
      <c r="O787" s="13"/>
      <c r="P787" s="13"/>
      <c r="Q787" s="13"/>
      <c r="R787" s="13"/>
      <c r="S787" s="13"/>
      <c r="T787" s="21"/>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row>
    <row r="788" spans="1:62" ht="15.75">
      <c r="A788" s="92"/>
      <c r="B788" s="13"/>
      <c r="C788" s="13"/>
      <c r="D788" s="13"/>
      <c r="E788" s="13"/>
      <c r="F788" s="13"/>
      <c r="G788" s="13"/>
      <c r="H788" s="92"/>
      <c r="I788" s="13"/>
      <c r="J788" s="94"/>
      <c r="K788" s="13"/>
      <c r="L788" s="13"/>
      <c r="M788" s="13"/>
      <c r="N788" s="13"/>
      <c r="O788" s="13"/>
      <c r="P788" s="13"/>
      <c r="Q788" s="13"/>
      <c r="R788" s="13"/>
      <c r="S788" s="13"/>
      <c r="T788" s="21"/>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row>
    <row r="789" spans="1:62" ht="15.75">
      <c r="A789" s="92"/>
      <c r="B789" s="13"/>
      <c r="C789" s="13"/>
      <c r="D789" s="13"/>
      <c r="E789" s="13"/>
      <c r="F789" s="13"/>
      <c r="G789" s="13"/>
      <c r="H789" s="92"/>
      <c r="I789" s="13"/>
      <c r="J789" s="94"/>
      <c r="K789" s="13"/>
      <c r="L789" s="13"/>
      <c r="M789" s="13"/>
      <c r="N789" s="13"/>
      <c r="O789" s="13"/>
      <c r="P789" s="13"/>
      <c r="Q789" s="13"/>
      <c r="R789" s="13"/>
      <c r="S789" s="13"/>
      <c r="T789" s="21"/>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row>
    <row r="790" spans="1:62" ht="15.75">
      <c r="A790" s="92"/>
      <c r="B790" s="13"/>
      <c r="C790" s="13"/>
      <c r="D790" s="13"/>
      <c r="E790" s="13"/>
      <c r="F790" s="13"/>
      <c r="G790" s="13"/>
      <c r="H790" s="92"/>
      <c r="I790" s="13"/>
      <c r="J790" s="94"/>
      <c r="K790" s="13"/>
      <c r="L790" s="13"/>
      <c r="M790" s="13"/>
      <c r="N790" s="13"/>
      <c r="O790" s="13"/>
      <c r="P790" s="13"/>
      <c r="Q790" s="13"/>
      <c r="R790" s="13"/>
      <c r="S790" s="13"/>
      <c r="T790" s="21"/>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row>
    <row r="791" spans="1:62" ht="15.75">
      <c r="A791" s="92"/>
      <c r="B791" s="13"/>
      <c r="C791" s="13"/>
      <c r="D791" s="13"/>
      <c r="E791" s="13"/>
      <c r="F791" s="13"/>
      <c r="G791" s="13"/>
      <c r="H791" s="92"/>
      <c r="I791" s="13"/>
      <c r="J791" s="94"/>
      <c r="K791" s="13"/>
      <c r="L791" s="13"/>
      <c r="M791" s="13"/>
      <c r="N791" s="13"/>
      <c r="O791" s="13"/>
      <c r="P791" s="13"/>
      <c r="Q791" s="13"/>
      <c r="R791" s="13"/>
      <c r="S791" s="13"/>
      <c r="T791" s="21"/>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row>
    <row r="792" spans="1:62" ht="15.75">
      <c r="A792" s="92"/>
      <c r="B792" s="13"/>
      <c r="C792" s="13"/>
      <c r="D792" s="13"/>
      <c r="E792" s="13"/>
      <c r="F792" s="13"/>
      <c r="G792" s="13"/>
      <c r="H792" s="92"/>
      <c r="I792" s="13"/>
      <c r="J792" s="94"/>
      <c r="K792" s="13"/>
      <c r="L792" s="13"/>
      <c r="M792" s="13"/>
      <c r="N792" s="13"/>
      <c r="O792" s="13"/>
      <c r="P792" s="13"/>
      <c r="Q792" s="13"/>
      <c r="R792" s="13"/>
      <c r="S792" s="13"/>
      <c r="T792" s="21"/>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row>
    <row r="793" spans="1:62" ht="15.75">
      <c r="A793" s="92"/>
      <c r="B793" s="13"/>
      <c r="C793" s="13"/>
      <c r="D793" s="13"/>
      <c r="E793" s="13"/>
      <c r="F793" s="13"/>
      <c r="G793" s="13"/>
      <c r="H793" s="92"/>
      <c r="I793" s="13"/>
      <c r="J793" s="94"/>
      <c r="K793" s="13"/>
      <c r="L793" s="13"/>
      <c r="M793" s="13"/>
      <c r="N793" s="13"/>
      <c r="O793" s="13"/>
      <c r="P793" s="13"/>
      <c r="Q793" s="13"/>
      <c r="R793" s="13"/>
      <c r="S793" s="13"/>
      <c r="T793" s="21"/>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row>
    <row r="794" spans="1:62" ht="15.75">
      <c r="A794" s="92"/>
      <c r="B794" s="13"/>
      <c r="C794" s="13"/>
      <c r="D794" s="13"/>
      <c r="E794" s="13"/>
      <c r="F794" s="13"/>
      <c r="G794" s="13"/>
      <c r="H794" s="92"/>
      <c r="I794" s="13"/>
      <c r="J794" s="94"/>
      <c r="K794" s="13"/>
      <c r="L794" s="13"/>
      <c r="M794" s="13"/>
      <c r="N794" s="13"/>
      <c r="O794" s="13"/>
      <c r="P794" s="13"/>
      <c r="Q794" s="13"/>
      <c r="R794" s="13"/>
      <c r="S794" s="13"/>
      <c r="T794" s="21"/>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row>
    <row r="795" spans="1:62" ht="15.75">
      <c r="A795" s="92"/>
      <c r="B795" s="13"/>
      <c r="C795" s="13"/>
      <c r="D795" s="13"/>
      <c r="E795" s="13"/>
      <c r="F795" s="13"/>
      <c r="G795" s="13"/>
      <c r="H795" s="92"/>
      <c r="I795" s="13"/>
      <c r="J795" s="94"/>
      <c r="K795" s="13"/>
      <c r="L795" s="13"/>
      <c r="M795" s="13"/>
      <c r="N795" s="13"/>
      <c r="O795" s="13"/>
      <c r="P795" s="13"/>
      <c r="Q795" s="13"/>
      <c r="R795" s="13"/>
      <c r="S795" s="13"/>
      <c r="T795" s="21"/>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row>
    <row r="796" spans="1:62" ht="15.75">
      <c r="A796" s="92"/>
      <c r="B796" s="13"/>
      <c r="C796" s="13"/>
      <c r="D796" s="13"/>
      <c r="E796" s="13"/>
      <c r="F796" s="13"/>
      <c r="G796" s="13"/>
      <c r="H796" s="92"/>
      <c r="I796" s="13"/>
      <c r="J796" s="94"/>
      <c r="K796" s="13"/>
      <c r="L796" s="13"/>
      <c r="M796" s="13"/>
      <c r="N796" s="13"/>
      <c r="O796" s="13"/>
      <c r="P796" s="13"/>
      <c r="Q796" s="13"/>
      <c r="R796" s="13"/>
      <c r="S796" s="13"/>
      <c r="T796" s="21"/>
      <c r="U796" s="13"/>
      <c r="V796" s="13"/>
      <c r="W796" s="13"/>
      <c r="X796" s="13"/>
      <c r="Y796" s="13"/>
      <c r="Z796" s="13"/>
      <c r="AA796" s="13"/>
      <c r="AB796" s="13"/>
      <c r="AC796" s="13"/>
      <c r="AD796" s="13"/>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3"/>
      <c r="BH796" s="13"/>
      <c r="BI796" s="13"/>
      <c r="BJ796" s="13"/>
    </row>
    <row r="797" spans="1:62" ht="15.75">
      <c r="A797" s="92"/>
      <c r="B797" s="13"/>
      <c r="C797" s="13"/>
      <c r="D797" s="13"/>
      <c r="E797" s="13"/>
      <c r="F797" s="13"/>
      <c r="G797" s="13"/>
      <c r="H797" s="92"/>
      <c r="I797" s="13"/>
      <c r="J797" s="94"/>
      <c r="K797" s="13"/>
      <c r="L797" s="13"/>
      <c r="M797" s="13"/>
      <c r="N797" s="13"/>
      <c r="O797" s="13"/>
      <c r="P797" s="13"/>
      <c r="Q797" s="13"/>
      <c r="R797" s="13"/>
      <c r="S797" s="13"/>
      <c r="T797" s="21"/>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row>
    <row r="798" spans="1:62" ht="15.75">
      <c r="A798" s="92"/>
      <c r="B798" s="13"/>
      <c r="C798" s="13"/>
      <c r="D798" s="13"/>
      <c r="E798" s="13"/>
      <c r="F798" s="13"/>
      <c r="G798" s="13"/>
      <c r="H798" s="92"/>
      <c r="I798" s="13"/>
      <c r="J798" s="94"/>
      <c r="K798" s="13"/>
      <c r="L798" s="13"/>
      <c r="M798" s="13"/>
      <c r="N798" s="13"/>
      <c r="O798" s="13"/>
      <c r="P798" s="13"/>
      <c r="Q798" s="13"/>
      <c r="R798" s="13"/>
      <c r="S798" s="13"/>
      <c r="T798" s="21"/>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row>
    <row r="799" spans="1:62" ht="15.75">
      <c r="A799" s="92"/>
      <c r="B799" s="13"/>
      <c r="C799" s="13"/>
      <c r="D799" s="13"/>
      <c r="E799" s="13"/>
      <c r="F799" s="13"/>
      <c r="G799" s="13"/>
      <c r="H799" s="92"/>
      <c r="I799" s="13"/>
      <c r="J799" s="94"/>
      <c r="K799" s="13"/>
      <c r="L799" s="13"/>
      <c r="M799" s="13"/>
      <c r="N799" s="13"/>
      <c r="O799" s="13"/>
      <c r="P799" s="13"/>
      <c r="Q799" s="13"/>
      <c r="R799" s="13"/>
      <c r="S799" s="13"/>
      <c r="T799" s="21"/>
      <c r="U799" s="13"/>
      <c r="V799" s="13"/>
      <c r="W799" s="13"/>
      <c r="X799" s="13"/>
      <c r="Y799" s="13"/>
      <c r="Z799" s="13"/>
      <c r="AA799" s="13"/>
      <c r="AB799" s="13"/>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3"/>
      <c r="BH799" s="13"/>
      <c r="BI799" s="13"/>
      <c r="BJ799" s="13"/>
    </row>
    <row r="800" spans="1:62" ht="15.75">
      <c r="A800" s="92"/>
      <c r="B800" s="13"/>
      <c r="C800" s="13"/>
      <c r="D800" s="13"/>
      <c r="E800" s="13"/>
      <c r="F800" s="13"/>
      <c r="G800" s="13"/>
      <c r="H800" s="92"/>
      <c r="I800" s="13"/>
      <c r="J800" s="94"/>
      <c r="K800" s="13"/>
      <c r="L800" s="13"/>
      <c r="M800" s="13"/>
      <c r="N800" s="13"/>
      <c r="O800" s="13"/>
      <c r="P800" s="13"/>
      <c r="Q800" s="13"/>
      <c r="R800" s="13"/>
      <c r="S800" s="13"/>
      <c r="T800" s="21"/>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3"/>
      <c r="BH800" s="13"/>
      <c r="BI800" s="13"/>
      <c r="BJ800" s="13"/>
    </row>
    <row r="801" spans="1:62" ht="15.75">
      <c r="A801" s="92"/>
      <c r="B801" s="13"/>
      <c r="C801" s="13"/>
      <c r="D801" s="13"/>
      <c r="E801" s="13"/>
      <c r="F801" s="13"/>
      <c r="G801" s="13"/>
      <c r="H801" s="92"/>
      <c r="I801" s="13"/>
      <c r="J801" s="94"/>
      <c r="K801" s="13"/>
      <c r="L801" s="13"/>
      <c r="M801" s="13"/>
      <c r="N801" s="13"/>
      <c r="O801" s="13"/>
      <c r="P801" s="13"/>
      <c r="Q801" s="13"/>
      <c r="R801" s="13"/>
      <c r="S801" s="13"/>
      <c r="T801" s="21"/>
      <c r="U801" s="13"/>
      <c r="V801" s="13"/>
      <c r="W801" s="13"/>
      <c r="X801" s="13"/>
      <c r="Y801" s="13"/>
      <c r="Z801" s="13"/>
      <c r="AA801" s="13"/>
      <c r="AB801" s="13"/>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row>
    <row r="802" spans="1:62" ht="15.75">
      <c r="A802" s="92"/>
      <c r="B802" s="13"/>
      <c r="C802" s="13"/>
      <c r="D802" s="13"/>
      <c r="E802" s="13"/>
      <c r="F802" s="13"/>
      <c r="G802" s="13"/>
      <c r="H802" s="92"/>
      <c r="I802" s="13"/>
      <c r="J802" s="94"/>
      <c r="K802" s="13"/>
      <c r="L802" s="13"/>
      <c r="M802" s="13"/>
      <c r="N802" s="13"/>
      <c r="O802" s="13"/>
      <c r="P802" s="13"/>
      <c r="Q802" s="13"/>
      <c r="R802" s="13"/>
      <c r="S802" s="13"/>
      <c r="T802" s="21"/>
      <c r="U802" s="13"/>
      <c r="V802" s="13"/>
      <c r="W802" s="13"/>
      <c r="X802" s="13"/>
      <c r="Y802" s="13"/>
      <c r="Z802" s="13"/>
      <c r="AA802" s="13"/>
      <c r="AB802" s="13"/>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row>
    <row r="803" spans="1:62" ht="15.75">
      <c r="A803" s="92"/>
      <c r="B803" s="13"/>
      <c r="C803" s="13"/>
      <c r="D803" s="13"/>
      <c r="E803" s="13"/>
      <c r="F803" s="13"/>
      <c r="G803" s="13"/>
      <c r="H803" s="92"/>
      <c r="I803" s="13"/>
      <c r="J803" s="94"/>
      <c r="K803" s="13"/>
      <c r="L803" s="13"/>
      <c r="M803" s="13"/>
      <c r="N803" s="13"/>
      <c r="O803" s="13"/>
      <c r="P803" s="13"/>
      <c r="Q803" s="13"/>
      <c r="R803" s="13"/>
      <c r="S803" s="13"/>
      <c r="T803" s="21"/>
      <c r="U803" s="13"/>
      <c r="V803" s="13"/>
      <c r="W803" s="13"/>
      <c r="X803" s="13"/>
      <c r="Y803" s="13"/>
      <c r="Z803" s="13"/>
      <c r="AA803" s="13"/>
      <c r="AB803" s="13"/>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row>
    <row r="804" spans="1:62" ht="15.75">
      <c r="A804" s="92"/>
      <c r="B804" s="13"/>
      <c r="C804" s="13"/>
      <c r="D804" s="13"/>
      <c r="E804" s="13"/>
      <c r="F804" s="13"/>
      <c r="G804" s="13"/>
      <c r="H804" s="92"/>
      <c r="I804" s="13"/>
      <c r="J804" s="94"/>
      <c r="K804" s="13"/>
      <c r="L804" s="13"/>
      <c r="M804" s="13"/>
      <c r="N804" s="13"/>
      <c r="O804" s="13"/>
      <c r="P804" s="13"/>
      <c r="Q804" s="13"/>
      <c r="R804" s="13"/>
      <c r="S804" s="13"/>
      <c r="T804" s="21"/>
      <c r="U804" s="13"/>
      <c r="V804" s="13"/>
      <c r="W804" s="13"/>
      <c r="X804" s="13"/>
      <c r="Y804" s="13"/>
      <c r="Z804" s="13"/>
      <c r="AA804" s="13"/>
      <c r="AB804" s="13"/>
      <c r="AC804" s="13"/>
      <c r="AD804" s="13"/>
      <c r="AE804" s="13"/>
      <c r="AF804" s="13"/>
      <c r="AG804" s="13"/>
      <c r="AH804" s="13"/>
      <c r="AI804" s="13"/>
      <c r="AJ804" s="13"/>
      <c r="AK804" s="13"/>
      <c r="AL804" s="13"/>
      <c r="AM804" s="13"/>
      <c r="AN804" s="13"/>
      <c r="AO804" s="13"/>
      <c r="AP804" s="13"/>
      <c r="AQ804" s="13"/>
      <c r="AR804" s="13"/>
      <c r="AS804" s="13"/>
      <c r="AT804" s="13"/>
      <c r="AU804" s="13"/>
      <c r="AV804" s="13"/>
      <c r="AW804" s="13"/>
      <c r="AX804" s="13"/>
      <c r="AY804" s="13"/>
      <c r="AZ804" s="13"/>
      <c r="BA804" s="13"/>
      <c r="BB804" s="13"/>
      <c r="BC804" s="13"/>
      <c r="BD804" s="13"/>
      <c r="BE804" s="13"/>
      <c r="BF804" s="13"/>
      <c r="BG804" s="13"/>
      <c r="BH804" s="13"/>
      <c r="BI804" s="13"/>
      <c r="BJ804" s="13"/>
    </row>
    <row r="805" spans="1:62" ht="15.75">
      <c r="A805" s="92"/>
      <c r="B805" s="13"/>
      <c r="C805" s="13"/>
      <c r="D805" s="13"/>
      <c r="E805" s="13"/>
      <c r="F805" s="13"/>
      <c r="G805" s="13"/>
      <c r="H805" s="92"/>
      <c r="I805" s="13"/>
      <c r="J805" s="94"/>
      <c r="K805" s="13"/>
      <c r="L805" s="13"/>
      <c r="M805" s="13"/>
      <c r="N805" s="13"/>
      <c r="O805" s="13"/>
      <c r="P805" s="13"/>
      <c r="Q805" s="13"/>
      <c r="R805" s="13"/>
      <c r="S805" s="13"/>
      <c r="T805" s="21"/>
      <c r="U805" s="13"/>
      <c r="V805" s="13"/>
      <c r="W805" s="13"/>
      <c r="X805" s="13"/>
      <c r="Y805" s="13"/>
      <c r="Z805" s="13"/>
      <c r="AA805" s="13"/>
      <c r="AB805" s="13"/>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row>
    <row r="806" spans="1:62" ht="15.75">
      <c r="A806" s="92"/>
      <c r="B806" s="13"/>
      <c r="C806" s="13"/>
      <c r="D806" s="13"/>
      <c r="E806" s="13"/>
      <c r="F806" s="13"/>
      <c r="G806" s="13"/>
      <c r="H806" s="92"/>
      <c r="I806" s="13"/>
      <c r="J806" s="94"/>
      <c r="K806" s="13"/>
      <c r="L806" s="13"/>
      <c r="M806" s="13"/>
      <c r="N806" s="13"/>
      <c r="O806" s="13"/>
      <c r="P806" s="13"/>
      <c r="Q806" s="13"/>
      <c r="R806" s="13"/>
      <c r="S806" s="13"/>
      <c r="T806" s="21"/>
      <c r="U806" s="13"/>
      <c r="V806" s="13"/>
      <c r="W806" s="13"/>
      <c r="X806" s="13"/>
      <c r="Y806" s="13"/>
      <c r="Z806" s="13"/>
      <c r="AA806" s="13"/>
      <c r="AB806" s="13"/>
      <c r="AC806" s="13"/>
      <c r="AD806" s="13"/>
      <c r="AE806" s="13"/>
      <c r="AF806" s="13"/>
      <c r="AG806" s="13"/>
      <c r="AH806" s="13"/>
      <c r="AI806" s="13"/>
      <c r="AJ806" s="13"/>
      <c r="AK806" s="13"/>
      <c r="AL806" s="13"/>
      <c r="AM806" s="13"/>
      <c r="AN806" s="13"/>
      <c r="AO806" s="13"/>
      <c r="AP806" s="13"/>
      <c r="AQ806" s="13"/>
      <c r="AR806" s="13"/>
      <c r="AS806" s="13"/>
      <c r="AT806" s="13"/>
      <c r="AU806" s="13"/>
      <c r="AV806" s="13"/>
      <c r="AW806" s="13"/>
      <c r="AX806" s="13"/>
      <c r="AY806" s="13"/>
      <c r="AZ806" s="13"/>
      <c r="BA806" s="13"/>
      <c r="BB806" s="13"/>
      <c r="BC806" s="13"/>
      <c r="BD806" s="13"/>
      <c r="BE806" s="13"/>
      <c r="BF806" s="13"/>
      <c r="BG806" s="13"/>
      <c r="BH806" s="13"/>
      <c r="BI806" s="13"/>
      <c r="BJ806" s="13"/>
    </row>
    <row r="807" spans="1:62" ht="15.75">
      <c r="A807" s="92"/>
      <c r="B807" s="13"/>
      <c r="C807" s="13"/>
      <c r="D807" s="13"/>
      <c r="E807" s="13"/>
      <c r="F807" s="13"/>
      <c r="G807" s="13"/>
      <c r="H807" s="92"/>
      <c r="I807" s="13"/>
      <c r="J807" s="94"/>
      <c r="K807" s="13"/>
      <c r="L807" s="13"/>
      <c r="M807" s="13"/>
      <c r="N807" s="13"/>
      <c r="O807" s="13"/>
      <c r="P807" s="13"/>
      <c r="Q807" s="13"/>
      <c r="R807" s="13"/>
      <c r="S807" s="13"/>
      <c r="T807" s="21"/>
      <c r="U807" s="13"/>
      <c r="V807" s="13"/>
      <c r="W807" s="13"/>
      <c r="X807" s="13"/>
      <c r="Y807" s="13"/>
      <c r="Z807" s="13"/>
      <c r="AA807" s="13"/>
      <c r="AB807" s="13"/>
      <c r="AC807" s="13"/>
      <c r="AD807" s="13"/>
      <c r="AE807" s="13"/>
      <c r="AF807" s="13"/>
      <c r="AG807" s="13"/>
      <c r="AH807" s="13"/>
      <c r="AI807" s="13"/>
      <c r="AJ807" s="13"/>
      <c r="AK807" s="13"/>
      <c r="AL807" s="13"/>
      <c r="AM807" s="13"/>
      <c r="AN807" s="13"/>
      <c r="AO807" s="13"/>
      <c r="AP807" s="13"/>
      <c r="AQ807" s="13"/>
      <c r="AR807" s="13"/>
      <c r="AS807" s="13"/>
      <c r="AT807" s="13"/>
      <c r="AU807" s="13"/>
      <c r="AV807" s="13"/>
      <c r="AW807" s="13"/>
      <c r="AX807" s="13"/>
      <c r="AY807" s="13"/>
      <c r="AZ807" s="13"/>
      <c r="BA807" s="13"/>
      <c r="BB807" s="13"/>
      <c r="BC807" s="13"/>
      <c r="BD807" s="13"/>
      <c r="BE807" s="13"/>
      <c r="BF807" s="13"/>
      <c r="BG807" s="13"/>
      <c r="BH807" s="13"/>
      <c r="BI807" s="13"/>
      <c r="BJ807" s="13"/>
    </row>
    <row r="808" spans="1:62" ht="15.75">
      <c r="A808" s="92"/>
      <c r="B808" s="13"/>
      <c r="C808" s="13"/>
      <c r="D808" s="13"/>
      <c r="E808" s="13"/>
      <c r="F808" s="13"/>
      <c r="G808" s="13"/>
      <c r="H808" s="92"/>
      <c r="I808" s="13"/>
      <c r="J808" s="94"/>
      <c r="K808" s="13"/>
      <c r="L808" s="13"/>
      <c r="M808" s="13"/>
      <c r="N808" s="13"/>
      <c r="O808" s="13"/>
      <c r="P808" s="13"/>
      <c r="Q808" s="13"/>
      <c r="R808" s="13"/>
      <c r="S808" s="13"/>
      <c r="T808" s="21"/>
      <c r="U808" s="13"/>
      <c r="V808" s="13"/>
      <c r="W808" s="13"/>
      <c r="X808" s="13"/>
      <c r="Y808" s="13"/>
      <c r="Z808" s="13"/>
      <c r="AA808" s="13"/>
      <c r="AB808" s="13"/>
      <c r="AC808" s="13"/>
      <c r="AD808" s="13"/>
      <c r="AE808" s="13"/>
      <c r="AF808" s="13"/>
      <c r="AG808" s="13"/>
      <c r="AH808" s="13"/>
      <c r="AI808" s="13"/>
      <c r="AJ808" s="13"/>
      <c r="AK808" s="13"/>
      <c r="AL808" s="13"/>
      <c r="AM808" s="13"/>
      <c r="AN808" s="13"/>
      <c r="AO808" s="13"/>
      <c r="AP808" s="13"/>
      <c r="AQ808" s="13"/>
      <c r="AR808" s="13"/>
      <c r="AS808" s="13"/>
      <c r="AT808" s="13"/>
      <c r="AU808" s="13"/>
      <c r="AV808" s="13"/>
      <c r="AW808" s="13"/>
      <c r="AX808" s="13"/>
      <c r="AY808" s="13"/>
      <c r="AZ808" s="13"/>
      <c r="BA808" s="13"/>
      <c r="BB808" s="13"/>
      <c r="BC808" s="13"/>
      <c r="BD808" s="13"/>
      <c r="BE808" s="13"/>
      <c r="BF808" s="13"/>
      <c r="BG808" s="13"/>
      <c r="BH808" s="13"/>
      <c r="BI808" s="13"/>
      <c r="BJ808" s="13"/>
    </row>
    <row r="809" spans="1:62" ht="15.75">
      <c r="A809" s="92"/>
      <c r="B809" s="13"/>
      <c r="C809" s="13"/>
      <c r="D809" s="13"/>
      <c r="E809" s="13"/>
      <c r="F809" s="13"/>
      <c r="G809" s="13"/>
      <c r="H809" s="92"/>
      <c r="I809" s="13"/>
      <c r="J809" s="94"/>
      <c r="K809" s="13"/>
      <c r="L809" s="13"/>
      <c r="M809" s="13"/>
      <c r="N809" s="13"/>
      <c r="O809" s="13"/>
      <c r="P809" s="13"/>
      <c r="Q809" s="13"/>
      <c r="R809" s="13"/>
      <c r="S809" s="13"/>
      <c r="T809" s="21"/>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c r="BI809" s="13"/>
      <c r="BJ809" s="13"/>
    </row>
    <row r="810" spans="1:62" ht="15.75">
      <c r="A810" s="92"/>
      <c r="B810" s="13"/>
      <c r="C810" s="13"/>
      <c r="D810" s="13"/>
      <c r="E810" s="13"/>
      <c r="F810" s="13"/>
      <c r="G810" s="13"/>
      <c r="H810" s="92"/>
      <c r="I810" s="13"/>
      <c r="J810" s="94"/>
      <c r="K810" s="13"/>
      <c r="L810" s="13"/>
      <c r="M810" s="13"/>
      <c r="N810" s="13"/>
      <c r="O810" s="13"/>
      <c r="P810" s="13"/>
      <c r="Q810" s="13"/>
      <c r="R810" s="13"/>
      <c r="S810" s="13"/>
      <c r="T810" s="21"/>
      <c r="U810" s="13"/>
      <c r="V810" s="13"/>
      <c r="W810" s="13"/>
      <c r="X810" s="13"/>
      <c r="Y810" s="13"/>
      <c r="Z810" s="13"/>
      <c r="AA810" s="13"/>
      <c r="AB810" s="13"/>
      <c r="AC810" s="13"/>
      <c r="AD810" s="13"/>
      <c r="AE810" s="13"/>
      <c r="AF810" s="13"/>
      <c r="AG810" s="13"/>
      <c r="AH810" s="13"/>
      <c r="AI810" s="13"/>
      <c r="AJ810" s="13"/>
      <c r="AK810" s="13"/>
      <c r="AL810" s="13"/>
      <c r="AM810" s="13"/>
      <c r="AN810" s="13"/>
      <c r="AO810" s="13"/>
      <c r="AP810" s="13"/>
      <c r="AQ810" s="13"/>
      <c r="AR810" s="13"/>
      <c r="AS810" s="13"/>
      <c r="AT810" s="13"/>
      <c r="AU810" s="13"/>
      <c r="AV810" s="13"/>
      <c r="AW810" s="13"/>
      <c r="AX810" s="13"/>
      <c r="AY810" s="13"/>
      <c r="AZ810" s="13"/>
      <c r="BA810" s="13"/>
      <c r="BB810" s="13"/>
      <c r="BC810" s="13"/>
      <c r="BD810" s="13"/>
      <c r="BE810" s="13"/>
      <c r="BF810" s="13"/>
      <c r="BG810" s="13"/>
      <c r="BH810" s="13"/>
      <c r="BI810" s="13"/>
      <c r="BJ810" s="13"/>
    </row>
    <row r="811" spans="1:62" ht="15.75">
      <c r="A811" s="92"/>
      <c r="B811" s="13"/>
      <c r="C811" s="13"/>
      <c r="D811" s="13"/>
      <c r="E811" s="13"/>
      <c r="F811" s="13"/>
      <c r="G811" s="13"/>
      <c r="H811" s="92"/>
      <c r="I811" s="13"/>
      <c r="J811" s="94"/>
      <c r="K811" s="13"/>
      <c r="L811" s="13"/>
      <c r="M811" s="13"/>
      <c r="N811" s="13"/>
      <c r="O811" s="13"/>
      <c r="P811" s="13"/>
      <c r="Q811" s="13"/>
      <c r="R811" s="13"/>
      <c r="S811" s="13"/>
      <c r="T811" s="21"/>
      <c r="U811" s="13"/>
      <c r="V811" s="13"/>
      <c r="W811" s="13"/>
      <c r="X811" s="13"/>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D811" s="13"/>
      <c r="BE811" s="13"/>
      <c r="BF811" s="13"/>
      <c r="BG811" s="13"/>
      <c r="BH811" s="13"/>
      <c r="BI811" s="13"/>
      <c r="BJ811" s="13"/>
    </row>
    <row r="812" spans="1:62" ht="15.75">
      <c r="A812" s="92"/>
      <c r="B812" s="13"/>
      <c r="C812" s="13"/>
      <c r="D812" s="13"/>
      <c r="E812" s="13"/>
      <c r="F812" s="13"/>
      <c r="G812" s="13"/>
      <c r="H812" s="92"/>
      <c r="I812" s="13"/>
      <c r="J812" s="94"/>
      <c r="K812" s="13"/>
      <c r="L812" s="13"/>
      <c r="M812" s="13"/>
      <c r="N812" s="13"/>
      <c r="O812" s="13"/>
      <c r="P812" s="13"/>
      <c r="Q812" s="13"/>
      <c r="R812" s="13"/>
      <c r="S812" s="13"/>
      <c r="T812" s="21"/>
      <c r="U812" s="13"/>
      <c r="V812" s="13"/>
      <c r="W812" s="13"/>
      <c r="X812" s="13"/>
      <c r="Y812" s="13"/>
      <c r="Z812" s="13"/>
      <c r="AA812" s="13"/>
      <c r="AB812" s="13"/>
      <c r="AC812" s="13"/>
      <c r="AD812" s="13"/>
      <c r="AE812" s="13"/>
      <c r="AF812" s="13"/>
      <c r="AG812" s="13"/>
      <c r="AH812" s="13"/>
      <c r="AI812" s="13"/>
      <c r="AJ812" s="13"/>
      <c r="AK812" s="13"/>
      <c r="AL812" s="13"/>
      <c r="AM812" s="13"/>
      <c r="AN812" s="13"/>
      <c r="AO812" s="13"/>
      <c r="AP812" s="13"/>
      <c r="AQ812" s="13"/>
      <c r="AR812" s="13"/>
      <c r="AS812" s="13"/>
      <c r="AT812" s="13"/>
      <c r="AU812" s="13"/>
      <c r="AV812" s="13"/>
      <c r="AW812" s="13"/>
      <c r="AX812" s="13"/>
      <c r="AY812" s="13"/>
      <c r="AZ812" s="13"/>
      <c r="BA812" s="13"/>
      <c r="BB812" s="13"/>
      <c r="BC812" s="13"/>
      <c r="BD812" s="13"/>
      <c r="BE812" s="13"/>
      <c r="BF812" s="13"/>
      <c r="BG812" s="13"/>
      <c r="BH812" s="13"/>
      <c r="BI812" s="13"/>
      <c r="BJ812" s="13"/>
    </row>
    <row r="813" spans="1:62" ht="15.75">
      <c r="A813" s="92"/>
      <c r="B813" s="13"/>
      <c r="C813" s="13"/>
      <c r="D813" s="13"/>
      <c r="E813" s="13"/>
      <c r="F813" s="13"/>
      <c r="G813" s="13"/>
      <c r="H813" s="92"/>
      <c r="I813" s="13"/>
      <c r="J813" s="94"/>
      <c r="K813" s="13"/>
      <c r="L813" s="13"/>
      <c r="M813" s="13"/>
      <c r="N813" s="13"/>
      <c r="O813" s="13"/>
      <c r="P813" s="13"/>
      <c r="Q813" s="13"/>
      <c r="R813" s="13"/>
      <c r="S813" s="13"/>
      <c r="T813" s="21"/>
      <c r="U813" s="13"/>
      <c r="V813" s="13"/>
      <c r="W813" s="13"/>
      <c r="X813" s="13"/>
      <c r="Y813" s="13"/>
      <c r="Z813" s="13"/>
      <c r="AA813" s="13"/>
      <c r="AB813" s="13"/>
      <c r="AC813" s="13"/>
      <c r="AD813" s="13"/>
      <c r="AE813" s="13"/>
      <c r="AF813" s="13"/>
      <c r="AG813" s="13"/>
      <c r="AH813" s="13"/>
      <c r="AI813" s="13"/>
      <c r="AJ813" s="13"/>
      <c r="AK813" s="13"/>
      <c r="AL813" s="13"/>
      <c r="AM813" s="13"/>
      <c r="AN813" s="13"/>
      <c r="AO813" s="13"/>
      <c r="AP813" s="13"/>
      <c r="AQ813" s="13"/>
      <c r="AR813" s="13"/>
      <c r="AS813" s="13"/>
      <c r="AT813" s="13"/>
      <c r="AU813" s="13"/>
      <c r="AV813" s="13"/>
      <c r="AW813" s="13"/>
      <c r="AX813" s="13"/>
      <c r="AY813" s="13"/>
      <c r="AZ813" s="13"/>
      <c r="BA813" s="13"/>
      <c r="BB813" s="13"/>
      <c r="BC813" s="13"/>
      <c r="BD813" s="13"/>
      <c r="BE813" s="13"/>
      <c r="BF813" s="13"/>
      <c r="BG813" s="13"/>
      <c r="BH813" s="13"/>
      <c r="BI813" s="13"/>
      <c r="BJ813" s="13"/>
    </row>
    <row r="814" spans="1:62" ht="15.75">
      <c r="A814" s="92"/>
      <c r="B814" s="13"/>
      <c r="C814" s="13"/>
      <c r="D814" s="13"/>
      <c r="E814" s="13"/>
      <c r="F814" s="13"/>
      <c r="G814" s="13"/>
      <c r="H814" s="92"/>
      <c r="I814" s="13"/>
      <c r="J814" s="94"/>
      <c r="K814" s="13"/>
      <c r="L814" s="13"/>
      <c r="M814" s="13"/>
      <c r="N814" s="13"/>
      <c r="O814" s="13"/>
      <c r="P814" s="13"/>
      <c r="Q814" s="13"/>
      <c r="R814" s="13"/>
      <c r="S814" s="13"/>
      <c r="T814" s="21"/>
      <c r="U814" s="13"/>
      <c r="V814" s="13"/>
      <c r="W814" s="13"/>
      <c r="X814" s="13"/>
      <c r="Y814" s="13"/>
      <c r="Z814" s="13"/>
      <c r="AA814" s="13"/>
      <c r="AB814" s="13"/>
      <c r="AC814" s="13"/>
      <c r="AD814" s="13"/>
      <c r="AE814" s="13"/>
      <c r="AF814" s="13"/>
      <c r="AG814" s="13"/>
      <c r="AH814" s="13"/>
      <c r="AI814" s="13"/>
      <c r="AJ814" s="13"/>
      <c r="AK814" s="13"/>
      <c r="AL814" s="13"/>
      <c r="AM814" s="13"/>
      <c r="AN814" s="13"/>
      <c r="AO814" s="13"/>
      <c r="AP814" s="13"/>
      <c r="AQ814" s="13"/>
      <c r="AR814" s="13"/>
      <c r="AS814" s="13"/>
      <c r="AT814" s="13"/>
      <c r="AU814" s="13"/>
      <c r="AV814" s="13"/>
      <c r="AW814" s="13"/>
      <c r="AX814" s="13"/>
      <c r="AY814" s="13"/>
      <c r="AZ814" s="13"/>
      <c r="BA814" s="13"/>
      <c r="BB814" s="13"/>
      <c r="BC814" s="13"/>
      <c r="BD814" s="13"/>
      <c r="BE814" s="13"/>
      <c r="BF814" s="13"/>
      <c r="BG814" s="13"/>
      <c r="BH814" s="13"/>
      <c r="BI814" s="13"/>
      <c r="BJ814" s="13"/>
    </row>
    <row r="815" spans="1:62" ht="15.75">
      <c r="A815" s="92"/>
      <c r="B815" s="13"/>
      <c r="C815" s="13"/>
      <c r="D815" s="13"/>
      <c r="E815" s="13"/>
      <c r="F815" s="13"/>
      <c r="G815" s="13"/>
      <c r="H815" s="92"/>
      <c r="I815" s="13"/>
      <c r="J815" s="94"/>
      <c r="K815" s="13"/>
      <c r="L815" s="13"/>
      <c r="M815" s="13"/>
      <c r="N815" s="13"/>
      <c r="O815" s="13"/>
      <c r="P815" s="13"/>
      <c r="Q815" s="13"/>
      <c r="R815" s="13"/>
      <c r="S815" s="13"/>
      <c r="T815" s="21"/>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c r="BI815" s="13"/>
      <c r="BJ815" s="13"/>
    </row>
    <row r="816" spans="1:62" ht="15.75">
      <c r="A816" s="92"/>
      <c r="B816" s="13"/>
      <c r="C816" s="13"/>
      <c r="D816" s="13"/>
      <c r="E816" s="13"/>
      <c r="F816" s="13"/>
      <c r="G816" s="13"/>
      <c r="H816" s="92"/>
      <c r="I816" s="13"/>
      <c r="J816" s="94"/>
      <c r="K816" s="13"/>
      <c r="L816" s="13"/>
      <c r="M816" s="13"/>
      <c r="N816" s="13"/>
      <c r="O816" s="13"/>
      <c r="P816" s="13"/>
      <c r="Q816" s="13"/>
      <c r="R816" s="13"/>
      <c r="S816" s="13"/>
      <c r="T816" s="21"/>
      <c r="U816" s="13"/>
      <c r="V816" s="13"/>
      <c r="W816" s="13"/>
      <c r="X816" s="13"/>
      <c r="Y816" s="13"/>
      <c r="Z816" s="13"/>
      <c r="AA816" s="13"/>
      <c r="AB816" s="13"/>
      <c r="AC816" s="13"/>
      <c r="AD816" s="13"/>
      <c r="AE816" s="13"/>
      <c r="AF816" s="13"/>
      <c r="AG816" s="13"/>
      <c r="AH816" s="13"/>
      <c r="AI816" s="13"/>
      <c r="AJ816" s="13"/>
      <c r="AK816" s="13"/>
      <c r="AL816" s="13"/>
      <c r="AM816" s="13"/>
      <c r="AN816" s="13"/>
      <c r="AO816" s="13"/>
      <c r="AP816" s="13"/>
      <c r="AQ816" s="13"/>
      <c r="AR816" s="13"/>
      <c r="AS816" s="13"/>
      <c r="AT816" s="13"/>
      <c r="AU816" s="13"/>
      <c r="AV816" s="13"/>
      <c r="AW816" s="13"/>
      <c r="AX816" s="13"/>
      <c r="AY816" s="13"/>
      <c r="AZ816" s="13"/>
      <c r="BA816" s="13"/>
      <c r="BB816" s="13"/>
      <c r="BC816" s="13"/>
      <c r="BD816" s="13"/>
      <c r="BE816" s="13"/>
      <c r="BF816" s="13"/>
      <c r="BG816" s="13"/>
      <c r="BH816" s="13"/>
      <c r="BI816" s="13"/>
      <c r="BJ816" s="13"/>
    </row>
    <row r="817" spans="1:62" ht="15.75">
      <c r="A817" s="92"/>
      <c r="B817" s="13"/>
      <c r="C817" s="13"/>
      <c r="D817" s="13"/>
      <c r="E817" s="13"/>
      <c r="F817" s="13"/>
      <c r="G817" s="13"/>
      <c r="H817" s="92"/>
      <c r="I817" s="13"/>
      <c r="J817" s="94"/>
      <c r="K817" s="13"/>
      <c r="L817" s="13"/>
      <c r="M817" s="13"/>
      <c r="N817" s="13"/>
      <c r="O817" s="13"/>
      <c r="P817" s="13"/>
      <c r="Q817" s="13"/>
      <c r="R817" s="13"/>
      <c r="S817" s="13"/>
      <c r="T817" s="21"/>
      <c r="U817" s="13"/>
      <c r="V817" s="13"/>
      <c r="W817" s="13"/>
      <c r="X817" s="13"/>
      <c r="Y817" s="13"/>
      <c r="Z817" s="13"/>
      <c r="AA817" s="13"/>
      <c r="AB817" s="13"/>
      <c r="AC817" s="13"/>
      <c r="AD817" s="13"/>
      <c r="AE817" s="13"/>
      <c r="AF817" s="13"/>
      <c r="AG817" s="13"/>
      <c r="AH817" s="13"/>
      <c r="AI817" s="13"/>
      <c r="AJ817" s="13"/>
      <c r="AK817" s="13"/>
      <c r="AL817" s="13"/>
      <c r="AM817" s="13"/>
      <c r="AN817" s="13"/>
      <c r="AO817" s="13"/>
      <c r="AP817" s="13"/>
      <c r="AQ817" s="13"/>
      <c r="AR817" s="13"/>
      <c r="AS817" s="13"/>
      <c r="AT817" s="13"/>
      <c r="AU817" s="13"/>
      <c r="AV817" s="13"/>
      <c r="AW817" s="13"/>
      <c r="AX817" s="13"/>
      <c r="AY817" s="13"/>
      <c r="AZ817" s="13"/>
      <c r="BA817" s="13"/>
      <c r="BB817" s="13"/>
      <c r="BC817" s="13"/>
      <c r="BD817" s="13"/>
      <c r="BE817" s="13"/>
      <c r="BF817" s="13"/>
      <c r="BG817" s="13"/>
      <c r="BH817" s="13"/>
      <c r="BI817" s="13"/>
      <c r="BJ817" s="13"/>
    </row>
    <row r="818" spans="1:62" ht="15.75">
      <c r="A818" s="92"/>
      <c r="B818" s="13"/>
      <c r="C818" s="13"/>
      <c r="D818" s="13"/>
      <c r="E818" s="13"/>
      <c r="F818" s="13"/>
      <c r="G818" s="13"/>
      <c r="H818" s="92"/>
      <c r="I818" s="13"/>
      <c r="J818" s="94"/>
      <c r="K818" s="13"/>
      <c r="L818" s="13"/>
      <c r="M818" s="13"/>
      <c r="N818" s="13"/>
      <c r="O818" s="13"/>
      <c r="P818" s="13"/>
      <c r="Q818" s="13"/>
      <c r="R818" s="13"/>
      <c r="S818" s="13"/>
      <c r="T818" s="21"/>
      <c r="U818" s="13"/>
      <c r="V818" s="13"/>
      <c r="W818" s="13"/>
      <c r="X818" s="13"/>
      <c r="Y818" s="13"/>
      <c r="Z818" s="13"/>
      <c r="AA818" s="13"/>
      <c r="AB818" s="13"/>
      <c r="AC818" s="13"/>
      <c r="AD818" s="13"/>
      <c r="AE818" s="13"/>
      <c r="AF818" s="13"/>
      <c r="AG818" s="13"/>
      <c r="AH818" s="13"/>
      <c r="AI818" s="13"/>
      <c r="AJ818" s="13"/>
      <c r="AK818" s="13"/>
      <c r="AL818" s="13"/>
      <c r="AM818" s="13"/>
      <c r="AN818" s="13"/>
      <c r="AO818" s="13"/>
      <c r="AP818" s="13"/>
      <c r="AQ818" s="13"/>
      <c r="AR818" s="13"/>
      <c r="AS818" s="13"/>
      <c r="AT818" s="13"/>
      <c r="AU818" s="13"/>
      <c r="AV818" s="13"/>
      <c r="AW818" s="13"/>
      <c r="AX818" s="13"/>
      <c r="AY818" s="13"/>
      <c r="AZ818" s="13"/>
      <c r="BA818" s="13"/>
      <c r="BB818" s="13"/>
      <c r="BC818" s="13"/>
      <c r="BD818" s="13"/>
      <c r="BE818" s="13"/>
      <c r="BF818" s="13"/>
      <c r="BG818" s="13"/>
      <c r="BH818" s="13"/>
      <c r="BI818" s="13"/>
      <c r="BJ818" s="13"/>
    </row>
    <row r="819" spans="1:62" ht="15.75">
      <c r="A819" s="92"/>
      <c r="B819" s="13"/>
      <c r="C819" s="13"/>
      <c r="D819" s="13"/>
      <c r="E819" s="13"/>
      <c r="F819" s="13"/>
      <c r="G819" s="13"/>
      <c r="H819" s="92"/>
      <c r="I819" s="13"/>
      <c r="J819" s="94"/>
      <c r="K819" s="13"/>
      <c r="L819" s="13"/>
      <c r="M819" s="13"/>
      <c r="N819" s="13"/>
      <c r="O819" s="13"/>
      <c r="P819" s="13"/>
      <c r="Q819" s="13"/>
      <c r="R819" s="13"/>
      <c r="S819" s="13"/>
      <c r="T819" s="21"/>
      <c r="U819" s="13"/>
      <c r="V819" s="13"/>
      <c r="W819" s="13"/>
      <c r="X819" s="13"/>
      <c r="Y819" s="13"/>
      <c r="Z819" s="13"/>
      <c r="AA819" s="13"/>
      <c r="AB819" s="13"/>
      <c r="AC819" s="13"/>
      <c r="AD819" s="13"/>
      <c r="AE819" s="13"/>
      <c r="AF819" s="13"/>
      <c r="AG819" s="13"/>
      <c r="AH819" s="13"/>
      <c r="AI819" s="13"/>
      <c r="AJ819" s="13"/>
      <c r="AK819" s="13"/>
      <c r="AL819" s="13"/>
      <c r="AM819" s="13"/>
      <c r="AN819" s="13"/>
      <c r="AO819" s="13"/>
      <c r="AP819" s="13"/>
      <c r="AQ819" s="13"/>
      <c r="AR819" s="13"/>
      <c r="AS819" s="13"/>
      <c r="AT819" s="13"/>
      <c r="AU819" s="13"/>
      <c r="AV819" s="13"/>
      <c r="AW819" s="13"/>
      <c r="AX819" s="13"/>
      <c r="AY819" s="13"/>
      <c r="AZ819" s="13"/>
      <c r="BA819" s="13"/>
      <c r="BB819" s="13"/>
      <c r="BC819" s="13"/>
      <c r="BD819" s="13"/>
      <c r="BE819" s="13"/>
      <c r="BF819" s="13"/>
      <c r="BG819" s="13"/>
      <c r="BH819" s="13"/>
      <c r="BI819" s="13"/>
      <c r="BJ819" s="13"/>
    </row>
    <row r="820" spans="1:62" ht="15.75">
      <c r="A820" s="92"/>
      <c r="B820" s="13"/>
      <c r="C820" s="13"/>
      <c r="D820" s="13"/>
      <c r="E820" s="13"/>
      <c r="F820" s="13"/>
      <c r="G820" s="13"/>
      <c r="H820" s="92"/>
      <c r="I820" s="13"/>
      <c r="J820" s="94"/>
      <c r="K820" s="13"/>
      <c r="L820" s="13"/>
      <c r="M820" s="13"/>
      <c r="N820" s="13"/>
      <c r="O820" s="13"/>
      <c r="P820" s="13"/>
      <c r="Q820" s="13"/>
      <c r="R820" s="13"/>
      <c r="S820" s="13"/>
      <c r="T820" s="21"/>
      <c r="U820" s="13"/>
      <c r="V820" s="13"/>
      <c r="W820" s="13"/>
      <c r="X820" s="13"/>
      <c r="Y820" s="13"/>
      <c r="Z820" s="13"/>
      <c r="AA820" s="13"/>
      <c r="AB820" s="13"/>
      <c r="AC820" s="13"/>
      <c r="AD820" s="13"/>
      <c r="AE820" s="13"/>
      <c r="AF820" s="13"/>
      <c r="AG820" s="13"/>
      <c r="AH820" s="13"/>
      <c r="AI820" s="13"/>
      <c r="AJ820" s="13"/>
      <c r="AK820" s="13"/>
      <c r="AL820" s="13"/>
      <c r="AM820" s="13"/>
      <c r="AN820" s="13"/>
      <c r="AO820" s="13"/>
      <c r="AP820" s="13"/>
      <c r="AQ820" s="13"/>
      <c r="AR820" s="13"/>
      <c r="AS820" s="13"/>
      <c r="AT820" s="13"/>
      <c r="AU820" s="13"/>
      <c r="AV820" s="13"/>
      <c r="AW820" s="13"/>
      <c r="AX820" s="13"/>
      <c r="AY820" s="13"/>
      <c r="AZ820" s="13"/>
      <c r="BA820" s="13"/>
      <c r="BB820" s="13"/>
      <c r="BC820" s="13"/>
      <c r="BD820" s="13"/>
      <c r="BE820" s="13"/>
      <c r="BF820" s="13"/>
      <c r="BG820" s="13"/>
      <c r="BH820" s="13"/>
      <c r="BI820" s="13"/>
      <c r="BJ820" s="13"/>
    </row>
    <row r="821" spans="1:62" ht="15.75">
      <c r="A821" s="92"/>
      <c r="B821" s="13"/>
      <c r="C821" s="13"/>
      <c r="D821" s="13"/>
      <c r="E821" s="13"/>
      <c r="F821" s="13"/>
      <c r="G821" s="13"/>
      <c r="H821" s="92"/>
      <c r="I821" s="13"/>
      <c r="J821" s="94"/>
      <c r="K821" s="13"/>
      <c r="L821" s="13"/>
      <c r="M821" s="13"/>
      <c r="N821" s="13"/>
      <c r="O821" s="13"/>
      <c r="P821" s="13"/>
      <c r="Q821" s="13"/>
      <c r="R821" s="13"/>
      <c r="S821" s="13"/>
      <c r="T821" s="21"/>
      <c r="U821" s="13"/>
      <c r="V821" s="13"/>
      <c r="W821" s="13"/>
      <c r="X821" s="13"/>
      <c r="Y821" s="13"/>
      <c r="Z821" s="13"/>
      <c r="AA821" s="13"/>
      <c r="AB821" s="13"/>
      <c r="AC821" s="13"/>
      <c r="AD821" s="13"/>
      <c r="AE821" s="13"/>
      <c r="AF821" s="13"/>
      <c r="AG821" s="13"/>
      <c r="AH821" s="13"/>
      <c r="AI821" s="13"/>
      <c r="AJ821" s="13"/>
      <c r="AK821" s="13"/>
      <c r="AL821" s="13"/>
      <c r="AM821" s="13"/>
      <c r="AN821" s="13"/>
      <c r="AO821" s="13"/>
      <c r="AP821" s="13"/>
      <c r="AQ821" s="13"/>
      <c r="AR821" s="13"/>
      <c r="AS821" s="13"/>
      <c r="AT821" s="13"/>
      <c r="AU821" s="13"/>
      <c r="AV821" s="13"/>
      <c r="AW821" s="13"/>
      <c r="AX821" s="13"/>
      <c r="AY821" s="13"/>
      <c r="AZ821" s="13"/>
      <c r="BA821" s="13"/>
      <c r="BB821" s="13"/>
      <c r="BC821" s="13"/>
      <c r="BD821" s="13"/>
      <c r="BE821" s="13"/>
      <c r="BF821" s="13"/>
      <c r="BG821" s="13"/>
      <c r="BH821" s="13"/>
      <c r="BI821" s="13"/>
      <c r="BJ821" s="13"/>
    </row>
    <row r="822" spans="1:62" ht="15.75">
      <c r="A822" s="92"/>
      <c r="B822" s="13"/>
      <c r="C822" s="13"/>
      <c r="D822" s="13"/>
      <c r="E822" s="13"/>
      <c r="F822" s="13"/>
      <c r="G822" s="13"/>
      <c r="H822" s="92"/>
      <c r="I822" s="13"/>
      <c r="J822" s="94"/>
      <c r="K822" s="13"/>
      <c r="L822" s="13"/>
      <c r="M822" s="13"/>
      <c r="N822" s="13"/>
      <c r="O822" s="13"/>
      <c r="P822" s="13"/>
      <c r="Q822" s="13"/>
      <c r="R822" s="13"/>
      <c r="S822" s="13"/>
      <c r="T822" s="21"/>
      <c r="U822" s="13"/>
      <c r="V822" s="13"/>
      <c r="W822" s="13"/>
      <c r="X822" s="13"/>
      <c r="Y822" s="13"/>
      <c r="Z822" s="13"/>
      <c r="AA822" s="13"/>
      <c r="AB822" s="13"/>
      <c r="AC822" s="13"/>
      <c r="AD822" s="13"/>
      <c r="AE822" s="13"/>
      <c r="AF822" s="13"/>
      <c r="AG822" s="13"/>
      <c r="AH822" s="13"/>
      <c r="AI822" s="13"/>
      <c r="AJ822" s="13"/>
      <c r="AK822" s="13"/>
      <c r="AL822" s="13"/>
      <c r="AM822" s="13"/>
      <c r="AN822" s="13"/>
      <c r="AO822" s="13"/>
      <c r="AP822" s="13"/>
      <c r="AQ822" s="13"/>
      <c r="AR822" s="13"/>
      <c r="AS822" s="13"/>
      <c r="AT822" s="13"/>
      <c r="AU822" s="13"/>
      <c r="AV822" s="13"/>
      <c r="AW822" s="13"/>
      <c r="AX822" s="13"/>
      <c r="AY822" s="13"/>
      <c r="AZ822" s="13"/>
      <c r="BA822" s="13"/>
      <c r="BB822" s="13"/>
      <c r="BC822" s="13"/>
      <c r="BD822" s="13"/>
      <c r="BE822" s="13"/>
      <c r="BF822" s="13"/>
      <c r="BG822" s="13"/>
      <c r="BH822" s="13"/>
      <c r="BI822" s="13"/>
      <c r="BJ822" s="13"/>
    </row>
    <row r="823" spans="1:62" ht="15.75">
      <c r="A823" s="92"/>
      <c r="B823" s="13"/>
      <c r="C823" s="13"/>
      <c r="D823" s="13"/>
      <c r="E823" s="13"/>
      <c r="F823" s="13"/>
      <c r="G823" s="13"/>
      <c r="H823" s="92"/>
      <c r="I823" s="13"/>
      <c r="J823" s="94"/>
      <c r="K823" s="13"/>
      <c r="L823" s="13"/>
      <c r="M823" s="13"/>
      <c r="N823" s="13"/>
      <c r="O823" s="13"/>
      <c r="P823" s="13"/>
      <c r="Q823" s="13"/>
      <c r="R823" s="13"/>
      <c r="S823" s="13"/>
      <c r="T823" s="21"/>
      <c r="U823" s="13"/>
      <c r="V823" s="13"/>
      <c r="W823" s="13"/>
      <c r="X823" s="13"/>
      <c r="Y823" s="13"/>
      <c r="Z823" s="13"/>
      <c r="AA823" s="13"/>
      <c r="AB823" s="13"/>
      <c r="AC823" s="13"/>
      <c r="AD823" s="13"/>
      <c r="AE823" s="13"/>
      <c r="AF823" s="13"/>
      <c r="AG823" s="13"/>
      <c r="AH823" s="13"/>
      <c r="AI823" s="13"/>
      <c r="AJ823" s="13"/>
      <c r="AK823" s="13"/>
      <c r="AL823" s="13"/>
      <c r="AM823" s="13"/>
      <c r="AN823" s="13"/>
      <c r="AO823" s="13"/>
      <c r="AP823" s="13"/>
      <c r="AQ823" s="13"/>
      <c r="AR823" s="13"/>
      <c r="AS823" s="13"/>
      <c r="AT823" s="13"/>
      <c r="AU823" s="13"/>
      <c r="AV823" s="13"/>
      <c r="AW823" s="13"/>
      <c r="AX823" s="13"/>
      <c r="AY823" s="13"/>
      <c r="AZ823" s="13"/>
      <c r="BA823" s="13"/>
      <c r="BB823" s="13"/>
      <c r="BC823" s="13"/>
      <c r="BD823" s="13"/>
      <c r="BE823" s="13"/>
      <c r="BF823" s="13"/>
      <c r="BG823" s="13"/>
      <c r="BH823" s="13"/>
      <c r="BI823" s="13"/>
      <c r="BJ823" s="13"/>
    </row>
    <row r="824" spans="1:62" ht="15.75">
      <c r="A824" s="92"/>
      <c r="B824" s="13"/>
      <c r="C824" s="13"/>
      <c r="D824" s="13"/>
      <c r="E824" s="13"/>
      <c r="F824" s="13"/>
      <c r="G824" s="13"/>
      <c r="H824" s="92"/>
      <c r="I824" s="13"/>
      <c r="J824" s="94"/>
      <c r="K824" s="13"/>
      <c r="L824" s="13"/>
      <c r="M824" s="13"/>
      <c r="N824" s="13"/>
      <c r="O824" s="13"/>
      <c r="P824" s="13"/>
      <c r="Q824" s="13"/>
      <c r="R824" s="13"/>
      <c r="S824" s="13"/>
      <c r="T824" s="21"/>
      <c r="U824" s="13"/>
      <c r="V824" s="13"/>
      <c r="W824" s="13"/>
      <c r="X824" s="13"/>
      <c r="Y824" s="13"/>
      <c r="Z824" s="13"/>
      <c r="AA824" s="13"/>
      <c r="AB824" s="13"/>
      <c r="AC824" s="13"/>
      <c r="AD824" s="13"/>
      <c r="AE824" s="13"/>
      <c r="AF824" s="13"/>
      <c r="AG824" s="13"/>
      <c r="AH824" s="13"/>
      <c r="AI824" s="13"/>
      <c r="AJ824" s="13"/>
      <c r="AK824" s="13"/>
      <c r="AL824" s="13"/>
      <c r="AM824" s="13"/>
      <c r="AN824" s="13"/>
      <c r="AO824" s="13"/>
      <c r="AP824" s="13"/>
      <c r="AQ824" s="13"/>
      <c r="AR824" s="13"/>
      <c r="AS824" s="13"/>
      <c r="AT824" s="13"/>
      <c r="AU824" s="13"/>
      <c r="AV824" s="13"/>
      <c r="AW824" s="13"/>
      <c r="AX824" s="13"/>
      <c r="AY824" s="13"/>
      <c r="AZ824" s="13"/>
      <c r="BA824" s="13"/>
      <c r="BB824" s="13"/>
      <c r="BC824" s="13"/>
      <c r="BD824" s="13"/>
      <c r="BE824" s="13"/>
      <c r="BF824" s="13"/>
      <c r="BG824" s="13"/>
      <c r="BH824" s="13"/>
      <c r="BI824" s="13"/>
      <c r="BJ824" s="13"/>
    </row>
    <row r="825" spans="1:62" ht="15.75">
      <c r="A825" s="92"/>
      <c r="B825" s="13"/>
      <c r="C825" s="13"/>
      <c r="D825" s="13"/>
      <c r="E825" s="13"/>
      <c r="F825" s="13"/>
      <c r="G825" s="13"/>
      <c r="H825" s="92"/>
      <c r="I825" s="13"/>
      <c r="J825" s="94"/>
      <c r="K825" s="13"/>
      <c r="L825" s="13"/>
      <c r="M825" s="13"/>
      <c r="N825" s="13"/>
      <c r="O825" s="13"/>
      <c r="P825" s="13"/>
      <c r="Q825" s="13"/>
      <c r="R825" s="13"/>
      <c r="S825" s="13"/>
      <c r="T825" s="21"/>
      <c r="U825" s="13"/>
      <c r="V825" s="13"/>
      <c r="W825" s="13"/>
      <c r="X825" s="13"/>
      <c r="Y825" s="13"/>
      <c r="Z825" s="13"/>
      <c r="AA825" s="13"/>
      <c r="AB825" s="13"/>
      <c r="AC825" s="13"/>
      <c r="AD825" s="13"/>
      <c r="AE825" s="13"/>
      <c r="AF825" s="13"/>
      <c r="AG825" s="13"/>
      <c r="AH825" s="13"/>
      <c r="AI825" s="13"/>
      <c r="AJ825" s="13"/>
      <c r="AK825" s="13"/>
      <c r="AL825" s="13"/>
      <c r="AM825" s="13"/>
      <c r="AN825" s="13"/>
      <c r="AO825" s="13"/>
      <c r="AP825" s="13"/>
      <c r="AQ825" s="13"/>
      <c r="AR825" s="13"/>
      <c r="AS825" s="13"/>
      <c r="AT825" s="13"/>
      <c r="AU825" s="13"/>
      <c r="AV825" s="13"/>
      <c r="AW825" s="13"/>
      <c r="AX825" s="13"/>
      <c r="AY825" s="13"/>
      <c r="AZ825" s="13"/>
      <c r="BA825" s="13"/>
      <c r="BB825" s="13"/>
      <c r="BC825" s="13"/>
      <c r="BD825" s="13"/>
      <c r="BE825" s="13"/>
      <c r="BF825" s="13"/>
      <c r="BG825" s="13"/>
      <c r="BH825" s="13"/>
      <c r="BI825" s="13"/>
      <c r="BJ825" s="13"/>
    </row>
    <row r="826" spans="1:62" ht="15.75">
      <c r="A826" s="92"/>
      <c r="B826" s="13"/>
      <c r="C826" s="13"/>
      <c r="D826" s="13"/>
      <c r="E826" s="13"/>
      <c r="F826" s="13"/>
      <c r="G826" s="13"/>
      <c r="H826" s="92"/>
      <c r="I826" s="13"/>
      <c r="J826" s="94"/>
      <c r="K826" s="13"/>
      <c r="L826" s="13"/>
      <c r="M826" s="13"/>
      <c r="N826" s="13"/>
      <c r="O826" s="13"/>
      <c r="P826" s="13"/>
      <c r="Q826" s="13"/>
      <c r="R826" s="13"/>
      <c r="S826" s="13"/>
      <c r="T826" s="21"/>
      <c r="U826" s="13"/>
      <c r="V826" s="13"/>
      <c r="W826" s="13"/>
      <c r="X826" s="13"/>
      <c r="Y826" s="13"/>
      <c r="Z826" s="13"/>
      <c r="AA826" s="13"/>
      <c r="AB826" s="13"/>
      <c r="AC826" s="13"/>
      <c r="AD826" s="13"/>
      <c r="AE826" s="13"/>
      <c r="AF826" s="13"/>
      <c r="AG826" s="13"/>
      <c r="AH826" s="13"/>
      <c r="AI826" s="13"/>
      <c r="AJ826" s="13"/>
      <c r="AK826" s="13"/>
      <c r="AL826" s="13"/>
      <c r="AM826" s="13"/>
      <c r="AN826" s="13"/>
      <c r="AO826" s="13"/>
      <c r="AP826" s="13"/>
      <c r="AQ826" s="13"/>
      <c r="AR826" s="13"/>
      <c r="AS826" s="13"/>
      <c r="AT826" s="13"/>
      <c r="AU826" s="13"/>
      <c r="AV826" s="13"/>
      <c r="AW826" s="13"/>
      <c r="AX826" s="13"/>
      <c r="AY826" s="13"/>
      <c r="AZ826" s="13"/>
      <c r="BA826" s="13"/>
      <c r="BB826" s="13"/>
      <c r="BC826" s="13"/>
      <c r="BD826" s="13"/>
      <c r="BE826" s="13"/>
      <c r="BF826" s="13"/>
      <c r="BG826" s="13"/>
      <c r="BH826" s="13"/>
      <c r="BI826" s="13"/>
      <c r="BJ826" s="13"/>
    </row>
    <row r="827" spans="1:62" ht="15.75">
      <c r="A827" s="92"/>
      <c r="B827" s="13"/>
      <c r="C827" s="13"/>
      <c r="D827" s="13"/>
      <c r="E827" s="13"/>
      <c r="F827" s="13"/>
      <c r="G827" s="13"/>
      <c r="H827" s="92"/>
      <c r="I827" s="13"/>
      <c r="J827" s="94"/>
      <c r="K827" s="13"/>
      <c r="L827" s="13"/>
      <c r="M827" s="13"/>
      <c r="N827" s="13"/>
      <c r="O827" s="13"/>
      <c r="P827" s="13"/>
      <c r="Q827" s="13"/>
      <c r="R827" s="13"/>
      <c r="S827" s="13"/>
      <c r="T827" s="21"/>
      <c r="U827" s="13"/>
      <c r="V827" s="13"/>
      <c r="W827" s="13"/>
      <c r="X827" s="13"/>
      <c r="Y827" s="13"/>
      <c r="Z827" s="13"/>
      <c r="AA827" s="13"/>
      <c r="AB827" s="13"/>
      <c r="AC827" s="13"/>
      <c r="AD827" s="13"/>
      <c r="AE827" s="13"/>
      <c r="AF827" s="13"/>
      <c r="AG827" s="13"/>
      <c r="AH827" s="13"/>
      <c r="AI827" s="13"/>
      <c r="AJ827" s="13"/>
      <c r="AK827" s="13"/>
      <c r="AL827" s="13"/>
      <c r="AM827" s="13"/>
      <c r="AN827" s="13"/>
      <c r="AO827" s="13"/>
      <c r="AP827" s="13"/>
      <c r="AQ827" s="13"/>
      <c r="AR827" s="13"/>
      <c r="AS827" s="13"/>
      <c r="AT827" s="13"/>
      <c r="AU827" s="13"/>
      <c r="AV827" s="13"/>
      <c r="AW827" s="13"/>
      <c r="AX827" s="13"/>
      <c r="AY827" s="13"/>
      <c r="AZ827" s="13"/>
      <c r="BA827" s="13"/>
      <c r="BB827" s="13"/>
      <c r="BC827" s="13"/>
      <c r="BD827" s="13"/>
      <c r="BE827" s="13"/>
      <c r="BF827" s="13"/>
      <c r="BG827" s="13"/>
      <c r="BH827" s="13"/>
      <c r="BI827" s="13"/>
      <c r="BJ827" s="13"/>
    </row>
    <row r="828" spans="1:62" ht="15.75">
      <c r="A828" s="92"/>
      <c r="B828" s="13"/>
      <c r="C828" s="13"/>
      <c r="D828" s="13"/>
      <c r="E828" s="13"/>
      <c r="F828" s="13"/>
      <c r="G828" s="13"/>
      <c r="H828" s="92"/>
      <c r="I828" s="13"/>
      <c r="J828" s="94"/>
      <c r="K828" s="13"/>
      <c r="L828" s="13"/>
      <c r="M828" s="13"/>
      <c r="N828" s="13"/>
      <c r="O828" s="13"/>
      <c r="P828" s="13"/>
      <c r="Q828" s="13"/>
      <c r="R828" s="13"/>
      <c r="S828" s="13"/>
      <c r="T828" s="21"/>
      <c r="U828" s="13"/>
      <c r="V828" s="13"/>
      <c r="W828" s="13"/>
      <c r="X828" s="13"/>
      <c r="Y828" s="13"/>
      <c r="Z828" s="13"/>
      <c r="AA828" s="13"/>
      <c r="AB828" s="13"/>
      <c r="AC828" s="13"/>
      <c r="AD828" s="13"/>
      <c r="AE828" s="13"/>
      <c r="AF828" s="13"/>
      <c r="AG828" s="13"/>
      <c r="AH828" s="13"/>
      <c r="AI828" s="13"/>
      <c r="AJ828" s="13"/>
      <c r="AK828" s="13"/>
      <c r="AL828" s="13"/>
      <c r="AM828" s="13"/>
      <c r="AN828" s="13"/>
      <c r="AO828" s="13"/>
      <c r="AP828" s="13"/>
      <c r="AQ828" s="13"/>
      <c r="AR828" s="13"/>
      <c r="AS828" s="13"/>
      <c r="AT828" s="13"/>
      <c r="AU828" s="13"/>
      <c r="AV828" s="13"/>
      <c r="AW828" s="13"/>
      <c r="AX828" s="13"/>
      <c r="AY828" s="13"/>
      <c r="AZ828" s="13"/>
      <c r="BA828" s="13"/>
      <c r="BB828" s="13"/>
      <c r="BC828" s="13"/>
      <c r="BD828" s="13"/>
      <c r="BE828" s="13"/>
      <c r="BF828" s="13"/>
      <c r="BG828" s="13"/>
      <c r="BH828" s="13"/>
      <c r="BI828" s="13"/>
      <c r="BJ828" s="13"/>
    </row>
    <row r="829" spans="1:62" ht="15.75">
      <c r="A829" s="92"/>
      <c r="B829" s="13"/>
      <c r="C829" s="13"/>
      <c r="D829" s="13"/>
      <c r="E829" s="13"/>
      <c r="F829" s="13"/>
      <c r="G829" s="13"/>
      <c r="H829" s="92"/>
      <c r="I829" s="13"/>
      <c r="J829" s="94"/>
      <c r="K829" s="13"/>
      <c r="L829" s="13"/>
      <c r="M829" s="13"/>
      <c r="N829" s="13"/>
      <c r="O829" s="13"/>
      <c r="P829" s="13"/>
      <c r="Q829" s="13"/>
      <c r="R829" s="13"/>
      <c r="S829" s="13"/>
      <c r="T829" s="21"/>
      <c r="U829" s="13"/>
      <c r="V829" s="13"/>
      <c r="W829" s="13"/>
      <c r="X829" s="13"/>
      <c r="Y829" s="13"/>
      <c r="Z829" s="13"/>
      <c r="AA829" s="13"/>
      <c r="AB829" s="13"/>
      <c r="AC829" s="13"/>
      <c r="AD829" s="13"/>
      <c r="AE829" s="13"/>
      <c r="AF829" s="13"/>
      <c r="AG829" s="13"/>
      <c r="AH829" s="13"/>
      <c r="AI829" s="13"/>
      <c r="AJ829" s="13"/>
      <c r="AK829" s="13"/>
      <c r="AL829" s="13"/>
      <c r="AM829" s="13"/>
      <c r="AN829" s="13"/>
      <c r="AO829" s="13"/>
      <c r="AP829" s="13"/>
      <c r="AQ829" s="13"/>
      <c r="AR829" s="13"/>
      <c r="AS829" s="13"/>
      <c r="AT829" s="13"/>
      <c r="AU829" s="13"/>
      <c r="AV829" s="13"/>
      <c r="AW829" s="13"/>
      <c r="AX829" s="13"/>
      <c r="AY829" s="13"/>
      <c r="AZ829" s="13"/>
      <c r="BA829" s="13"/>
      <c r="BB829" s="13"/>
      <c r="BC829" s="13"/>
      <c r="BD829" s="13"/>
      <c r="BE829" s="13"/>
      <c r="BF829" s="13"/>
      <c r="BG829" s="13"/>
      <c r="BH829" s="13"/>
      <c r="BI829" s="13"/>
      <c r="BJ829" s="13"/>
    </row>
    <row r="830" spans="1:62" ht="15.75">
      <c r="A830" s="92"/>
      <c r="B830" s="13"/>
      <c r="C830" s="13"/>
      <c r="D830" s="13"/>
      <c r="E830" s="13"/>
      <c r="F830" s="13"/>
      <c r="G830" s="13"/>
      <c r="H830" s="92"/>
      <c r="I830" s="13"/>
      <c r="J830" s="94"/>
      <c r="K830" s="13"/>
      <c r="L830" s="13"/>
      <c r="M830" s="13"/>
      <c r="N830" s="13"/>
      <c r="O830" s="13"/>
      <c r="P830" s="13"/>
      <c r="Q830" s="13"/>
      <c r="R830" s="13"/>
      <c r="S830" s="13"/>
      <c r="T830" s="21"/>
      <c r="U830" s="13"/>
      <c r="V830" s="13"/>
      <c r="W830" s="13"/>
      <c r="X830" s="13"/>
      <c r="Y830" s="13"/>
      <c r="Z830" s="13"/>
      <c r="AA830" s="13"/>
      <c r="AB830" s="13"/>
      <c r="AC830" s="13"/>
      <c r="AD830" s="13"/>
      <c r="AE830" s="13"/>
      <c r="AF830" s="13"/>
      <c r="AG830" s="13"/>
      <c r="AH830" s="13"/>
      <c r="AI830" s="13"/>
      <c r="AJ830" s="13"/>
      <c r="AK830" s="13"/>
      <c r="AL830" s="13"/>
      <c r="AM830" s="13"/>
      <c r="AN830" s="13"/>
      <c r="AO830" s="13"/>
      <c r="AP830" s="13"/>
      <c r="AQ830" s="13"/>
      <c r="AR830" s="13"/>
      <c r="AS830" s="13"/>
      <c r="AT830" s="13"/>
      <c r="AU830" s="13"/>
      <c r="AV830" s="13"/>
      <c r="AW830" s="13"/>
      <c r="AX830" s="13"/>
      <c r="AY830" s="13"/>
      <c r="AZ830" s="13"/>
      <c r="BA830" s="13"/>
      <c r="BB830" s="13"/>
      <c r="BC830" s="13"/>
      <c r="BD830" s="13"/>
      <c r="BE830" s="13"/>
      <c r="BF830" s="13"/>
      <c r="BG830" s="13"/>
      <c r="BH830" s="13"/>
      <c r="BI830" s="13"/>
      <c r="BJ830" s="13"/>
    </row>
    <row r="831" spans="1:62" ht="15.75">
      <c r="A831" s="92"/>
      <c r="B831" s="13"/>
      <c r="C831" s="13"/>
      <c r="D831" s="13"/>
      <c r="E831" s="13"/>
      <c r="F831" s="13"/>
      <c r="G831" s="13"/>
      <c r="H831" s="92"/>
      <c r="I831" s="13"/>
      <c r="J831" s="94"/>
      <c r="K831" s="13"/>
      <c r="L831" s="13"/>
      <c r="M831" s="13"/>
      <c r="N831" s="13"/>
      <c r="O831" s="13"/>
      <c r="P831" s="13"/>
      <c r="Q831" s="13"/>
      <c r="R831" s="13"/>
      <c r="S831" s="13"/>
      <c r="T831" s="21"/>
      <c r="U831" s="13"/>
      <c r="V831" s="13"/>
      <c r="W831" s="13"/>
      <c r="X831" s="13"/>
      <c r="Y831" s="13"/>
      <c r="Z831" s="13"/>
      <c r="AA831" s="13"/>
      <c r="AB831" s="13"/>
      <c r="AC831" s="13"/>
      <c r="AD831" s="13"/>
      <c r="AE831" s="13"/>
      <c r="AF831" s="13"/>
      <c r="AG831" s="13"/>
      <c r="AH831" s="13"/>
      <c r="AI831" s="13"/>
      <c r="AJ831" s="13"/>
      <c r="AK831" s="13"/>
      <c r="AL831" s="13"/>
      <c r="AM831" s="13"/>
      <c r="AN831" s="13"/>
      <c r="AO831" s="13"/>
      <c r="AP831" s="13"/>
      <c r="AQ831" s="13"/>
      <c r="AR831" s="13"/>
      <c r="AS831" s="13"/>
      <c r="AT831" s="13"/>
      <c r="AU831" s="13"/>
      <c r="AV831" s="13"/>
      <c r="AW831" s="13"/>
      <c r="AX831" s="13"/>
      <c r="AY831" s="13"/>
      <c r="AZ831" s="13"/>
      <c r="BA831" s="13"/>
      <c r="BB831" s="13"/>
      <c r="BC831" s="13"/>
      <c r="BD831" s="13"/>
      <c r="BE831" s="13"/>
      <c r="BF831" s="13"/>
      <c r="BG831" s="13"/>
      <c r="BH831" s="13"/>
      <c r="BI831" s="13"/>
      <c r="BJ831" s="13"/>
    </row>
    <row r="832" spans="1:62" ht="15.75">
      <c r="A832" s="92"/>
      <c r="B832" s="13"/>
      <c r="C832" s="13"/>
      <c r="D832" s="13"/>
      <c r="E832" s="13"/>
      <c r="F832" s="13"/>
      <c r="G832" s="13"/>
      <c r="H832" s="92"/>
      <c r="I832" s="13"/>
      <c r="J832" s="94"/>
      <c r="K832" s="13"/>
      <c r="L832" s="13"/>
      <c r="M832" s="13"/>
      <c r="N832" s="13"/>
      <c r="O832" s="13"/>
      <c r="P832" s="13"/>
      <c r="Q832" s="13"/>
      <c r="R832" s="13"/>
      <c r="S832" s="13"/>
      <c r="T832" s="21"/>
      <c r="U832" s="13"/>
      <c r="V832" s="13"/>
      <c r="W832" s="13"/>
      <c r="X832" s="13"/>
      <c r="Y832" s="13"/>
      <c r="Z832" s="13"/>
      <c r="AA832" s="13"/>
      <c r="AB832" s="13"/>
      <c r="AC832" s="13"/>
      <c r="AD832" s="13"/>
      <c r="AE832" s="13"/>
      <c r="AF832" s="13"/>
      <c r="AG832" s="13"/>
      <c r="AH832" s="13"/>
      <c r="AI832" s="13"/>
      <c r="AJ832" s="13"/>
      <c r="AK832" s="13"/>
      <c r="AL832" s="13"/>
      <c r="AM832" s="13"/>
      <c r="AN832" s="13"/>
      <c r="AO832" s="13"/>
      <c r="AP832" s="13"/>
      <c r="AQ832" s="13"/>
      <c r="AR832" s="13"/>
      <c r="AS832" s="13"/>
      <c r="AT832" s="13"/>
      <c r="AU832" s="13"/>
      <c r="AV832" s="13"/>
      <c r="AW832" s="13"/>
      <c r="AX832" s="13"/>
      <c r="AY832" s="13"/>
      <c r="AZ832" s="13"/>
      <c r="BA832" s="13"/>
      <c r="BB832" s="13"/>
      <c r="BC832" s="13"/>
      <c r="BD832" s="13"/>
      <c r="BE832" s="13"/>
      <c r="BF832" s="13"/>
      <c r="BG832" s="13"/>
      <c r="BH832" s="13"/>
      <c r="BI832" s="13"/>
      <c r="BJ832" s="13"/>
    </row>
    <row r="833" spans="1:62" ht="15.75">
      <c r="A833" s="92"/>
      <c r="B833" s="13"/>
      <c r="C833" s="13"/>
      <c r="D833" s="13"/>
      <c r="E833" s="13"/>
      <c r="F833" s="13"/>
      <c r="G833" s="13"/>
      <c r="H833" s="92"/>
      <c r="I833" s="13"/>
      <c r="J833" s="94"/>
      <c r="K833" s="13"/>
      <c r="L833" s="13"/>
      <c r="M833" s="13"/>
      <c r="N833" s="13"/>
      <c r="O833" s="13"/>
      <c r="P833" s="13"/>
      <c r="Q833" s="13"/>
      <c r="R833" s="13"/>
      <c r="S833" s="13"/>
      <c r="T833" s="21"/>
      <c r="U833" s="13"/>
      <c r="V833" s="13"/>
      <c r="W833" s="13"/>
      <c r="X833" s="13"/>
      <c r="Y833" s="13"/>
      <c r="Z833" s="13"/>
      <c r="AA833" s="13"/>
      <c r="AB833" s="13"/>
      <c r="AC833" s="13"/>
      <c r="AD833" s="13"/>
      <c r="AE833" s="13"/>
      <c r="AF833" s="13"/>
      <c r="AG833" s="13"/>
      <c r="AH833" s="13"/>
      <c r="AI833" s="13"/>
      <c r="AJ833" s="13"/>
      <c r="AK833" s="13"/>
      <c r="AL833" s="13"/>
      <c r="AM833" s="13"/>
      <c r="AN833" s="13"/>
      <c r="AO833" s="13"/>
      <c r="AP833" s="13"/>
      <c r="AQ833" s="13"/>
      <c r="AR833" s="13"/>
      <c r="AS833" s="13"/>
      <c r="AT833" s="13"/>
      <c r="AU833" s="13"/>
      <c r="AV833" s="13"/>
      <c r="AW833" s="13"/>
      <c r="AX833" s="13"/>
      <c r="AY833" s="13"/>
      <c r="AZ833" s="13"/>
      <c r="BA833" s="13"/>
      <c r="BB833" s="13"/>
      <c r="BC833" s="13"/>
      <c r="BD833" s="13"/>
      <c r="BE833" s="13"/>
      <c r="BF833" s="13"/>
      <c r="BG833" s="13"/>
      <c r="BH833" s="13"/>
      <c r="BI833" s="13"/>
      <c r="BJ833" s="13"/>
    </row>
    <row r="834" spans="1:62" ht="15.75">
      <c r="A834" s="92"/>
      <c r="B834" s="13"/>
      <c r="C834" s="13"/>
      <c r="D834" s="13"/>
      <c r="E834" s="13"/>
      <c r="F834" s="13"/>
      <c r="G834" s="13"/>
      <c r="H834" s="92"/>
      <c r="I834" s="13"/>
      <c r="J834" s="94"/>
      <c r="K834" s="13"/>
      <c r="L834" s="13"/>
      <c r="M834" s="13"/>
      <c r="N834" s="13"/>
      <c r="O834" s="13"/>
      <c r="P834" s="13"/>
      <c r="Q834" s="13"/>
      <c r="R834" s="13"/>
      <c r="S834" s="13"/>
      <c r="T834" s="21"/>
      <c r="U834" s="13"/>
      <c r="V834" s="13"/>
      <c r="W834" s="13"/>
      <c r="X834" s="13"/>
      <c r="Y834" s="13"/>
      <c r="Z834" s="13"/>
      <c r="AA834" s="13"/>
      <c r="AB834" s="13"/>
      <c r="AC834" s="13"/>
      <c r="AD834" s="13"/>
      <c r="AE834" s="13"/>
      <c r="AF834" s="13"/>
      <c r="AG834" s="13"/>
      <c r="AH834" s="13"/>
      <c r="AI834" s="13"/>
      <c r="AJ834" s="13"/>
      <c r="AK834" s="13"/>
      <c r="AL834" s="13"/>
      <c r="AM834" s="13"/>
      <c r="AN834" s="13"/>
      <c r="AO834" s="13"/>
      <c r="AP834" s="13"/>
      <c r="AQ834" s="13"/>
      <c r="AR834" s="13"/>
      <c r="AS834" s="13"/>
      <c r="AT834" s="13"/>
      <c r="AU834" s="13"/>
      <c r="AV834" s="13"/>
      <c r="AW834" s="13"/>
      <c r="AX834" s="13"/>
      <c r="AY834" s="13"/>
      <c r="AZ834" s="13"/>
      <c r="BA834" s="13"/>
      <c r="BB834" s="13"/>
      <c r="BC834" s="13"/>
      <c r="BD834" s="13"/>
      <c r="BE834" s="13"/>
      <c r="BF834" s="13"/>
      <c r="BG834" s="13"/>
      <c r="BH834" s="13"/>
      <c r="BI834" s="13"/>
      <c r="BJ834" s="13"/>
    </row>
    <row r="835" spans="1:62" ht="15.75">
      <c r="A835" s="92"/>
      <c r="B835" s="13"/>
      <c r="C835" s="13"/>
      <c r="D835" s="13"/>
      <c r="E835" s="13"/>
      <c r="F835" s="13"/>
      <c r="G835" s="13"/>
      <c r="H835" s="92"/>
      <c r="I835" s="13"/>
      <c r="J835" s="94"/>
      <c r="K835" s="13"/>
      <c r="L835" s="13"/>
      <c r="M835" s="13"/>
      <c r="N835" s="13"/>
      <c r="O835" s="13"/>
      <c r="P835" s="13"/>
      <c r="Q835" s="13"/>
      <c r="R835" s="13"/>
      <c r="S835" s="13"/>
      <c r="T835" s="21"/>
      <c r="U835" s="13"/>
      <c r="V835" s="13"/>
      <c r="W835" s="13"/>
      <c r="X835" s="13"/>
      <c r="Y835" s="13"/>
      <c r="Z835" s="13"/>
      <c r="AA835" s="13"/>
      <c r="AB835" s="13"/>
      <c r="AC835" s="13"/>
      <c r="AD835" s="13"/>
      <c r="AE835" s="13"/>
      <c r="AF835" s="13"/>
      <c r="AG835" s="13"/>
      <c r="AH835" s="13"/>
      <c r="AI835" s="13"/>
      <c r="AJ835" s="13"/>
      <c r="AK835" s="13"/>
      <c r="AL835" s="13"/>
      <c r="AM835" s="13"/>
      <c r="AN835" s="13"/>
      <c r="AO835" s="13"/>
      <c r="AP835" s="13"/>
      <c r="AQ835" s="13"/>
      <c r="AR835" s="13"/>
      <c r="AS835" s="13"/>
      <c r="AT835" s="13"/>
      <c r="AU835" s="13"/>
      <c r="AV835" s="13"/>
      <c r="AW835" s="13"/>
      <c r="AX835" s="13"/>
      <c r="AY835" s="13"/>
      <c r="AZ835" s="13"/>
      <c r="BA835" s="13"/>
      <c r="BB835" s="13"/>
      <c r="BC835" s="13"/>
      <c r="BD835" s="13"/>
      <c r="BE835" s="13"/>
      <c r="BF835" s="13"/>
      <c r="BG835" s="13"/>
      <c r="BH835" s="13"/>
      <c r="BI835" s="13"/>
      <c r="BJ835" s="13"/>
    </row>
    <row r="836" spans="1:62" ht="15.75">
      <c r="A836" s="92"/>
      <c r="B836" s="13"/>
      <c r="C836" s="13"/>
      <c r="D836" s="13"/>
      <c r="E836" s="13"/>
      <c r="F836" s="13"/>
      <c r="G836" s="13"/>
      <c r="H836" s="92"/>
      <c r="I836" s="13"/>
      <c r="J836" s="94"/>
      <c r="K836" s="13"/>
      <c r="L836" s="13"/>
      <c r="M836" s="13"/>
      <c r="N836" s="13"/>
      <c r="O836" s="13"/>
      <c r="P836" s="13"/>
      <c r="Q836" s="13"/>
      <c r="R836" s="13"/>
      <c r="S836" s="13"/>
      <c r="T836" s="21"/>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c r="BI836" s="13"/>
      <c r="BJ836" s="13"/>
    </row>
    <row r="837" spans="1:62" ht="15.75">
      <c r="A837" s="92"/>
      <c r="B837" s="13"/>
      <c r="C837" s="13"/>
      <c r="D837" s="13"/>
      <c r="E837" s="13"/>
      <c r="F837" s="13"/>
      <c r="G837" s="13"/>
      <c r="H837" s="92"/>
      <c r="I837" s="13"/>
      <c r="J837" s="94"/>
      <c r="K837" s="13"/>
      <c r="L837" s="13"/>
      <c r="M837" s="13"/>
      <c r="N837" s="13"/>
      <c r="O837" s="13"/>
      <c r="P837" s="13"/>
      <c r="Q837" s="13"/>
      <c r="R837" s="13"/>
      <c r="S837" s="13"/>
      <c r="T837" s="21"/>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row>
    <row r="838" spans="1:62" ht="15.75">
      <c r="A838" s="92"/>
      <c r="B838" s="13"/>
      <c r="C838" s="13"/>
      <c r="D838" s="13"/>
      <c r="E838" s="13"/>
      <c r="F838" s="13"/>
      <c r="G838" s="13"/>
      <c r="H838" s="92"/>
      <c r="I838" s="13"/>
      <c r="J838" s="94"/>
      <c r="K838" s="13"/>
      <c r="L838" s="13"/>
      <c r="M838" s="13"/>
      <c r="N838" s="13"/>
      <c r="O838" s="13"/>
      <c r="P838" s="13"/>
      <c r="Q838" s="13"/>
      <c r="R838" s="13"/>
      <c r="S838" s="13"/>
      <c r="T838" s="21"/>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row>
    <row r="839" spans="1:62" ht="15.75">
      <c r="A839" s="92"/>
      <c r="B839" s="13"/>
      <c r="C839" s="13"/>
      <c r="D839" s="13"/>
      <c r="E839" s="13"/>
      <c r="F839" s="13"/>
      <c r="G839" s="13"/>
      <c r="H839" s="92"/>
      <c r="I839" s="13"/>
      <c r="J839" s="94"/>
      <c r="K839" s="13"/>
      <c r="L839" s="13"/>
      <c r="M839" s="13"/>
      <c r="N839" s="13"/>
      <c r="O839" s="13"/>
      <c r="P839" s="13"/>
      <c r="Q839" s="13"/>
      <c r="R839" s="13"/>
      <c r="S839" s="13"/>
      <c r="T839" s="21"/>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row>
    <row r="840" spans="1:62" ht="15.75">
      <c r="A840" s="92"/>
      <c r="B840" s="13"/>
      <c r="C840" s="13"/>
      <c r="D840" s="13"/>
      <c r="E840" s="13"/>
      <c r="F840" s="13"/>
      <c r="G840" s="13"/>
      <c r="H840" s="92"/>
      <c r="I840" s="13"/>
      <c r="J840" s="94"/>
      <c r="K840" s="13"/>
      <c r="L840" s="13"/>
      <c r="M840" s="13"/>
      <c r="N840" s="13"/>
      <c r="O840" s="13"/>
      <c r="P840" s="13"/>
      <c r="Q840" s="13"/>
      <c r="R840" s="13"/>
      <c r="S840" s="13"/>
      <c r="T840" s="21"/>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row>
    <row r="841" spans="1:62" ht="15.75">
      <c r="A841" s="92"/>
      <c r="B841" s="13"/>
      <c r="C841" s="13"/>
      <c r="D841" s="13"/>
      <c r="E841" s="13"/>
      <c r="F841" s="13"/>
      <c r="G841" s="13"/>
      <c r="H841" s="92"/>
      <c r="I841" s="13"/>
      <c r="J841" s="94"/>
      <c r="K841" s="13"/>
      <c r="L841" s="13"/>
      <c r="M841" s="13"/>
      <c r="N841" s="13"/>
      <c r="O841" s="13"/>
      <c r="P841" s="13"/>
      <c r="Q841" s="13"/>
      <c r="R841" s="13"/>
      <c r="S841" s="13"/>
      <c r="T841" s="21"/>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row>
    <row r="842" spans="1:62" ht="15.75">
      <c r="A842" s="92"/>
      <c r="B842" s="13"/>
      <c r="C842" s="13"/>
      <c r="D842" s="13"/>
      <c r="E842" s="13"/>
      <c r="F842" s="13"/>
      <c r="G842" s="13"/>
      <c r="H842" s="92"/>
      <c r="I842" s="13"/>
      <c r="J842" s="94"/>
      <c r="K842" s="13"/>
      <c r="L842" s="13"/>
      <c r="M842" s="13"/>
      <c r="N842" s="13"/>
      <c r="O842" s="13"/>
      <c r="P842" s="13"/>
      <c r="Q842" s="13"/>
      <c r="R842" s="13"/>
      <c r="S842" s="13"/>
      <c r="T842" s="21"/>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row>
    <row r="843" spans="1:62" ht="15.75">
      <c r="A843" s="92"/>
      <c r="B843" s="13"/>
      <c r="C843" s="13"/>
      <c r="D843" s="13"/>
      <c r="E843" s="13"/>
      <c r="F843" s="13"/>
      <c r="G843" s="13"/>
      <c r="H843" s="92"/>
      <c r="I843" s="13"/>
      <c r="J843" s="94"/>
      <c r="K843" s="13"/>
      <c r="L843" s="13"/>
      <c r="M843" s="13"/>
      <c r="N843" s="13"/>
      <c r="O843" s="13"/>
      <c r="P843" s="13"/>
      <c r="Q843" s="13"/>
      <c r="R843" s="13"/>
      <c r="S843" s="13"/>
      <c r="T843" s="21"/>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row>
    <row r="844" spans="1:62" ht="15.75">
      <c r="A844" s="92"/>
      <c r="B844" s="13"/>
      <c r="C844" s="13"/>
      <c r="D844" s="13"/>
      <c r="E844" s="13"/>
      <c r="F844" s="13"/>
      <c r="G844" s="13"/>
      <c r="H844" s="92"/>
      <c r="I844" s="13"/>
      <c r="J844" s="94"/>
      <c r="K844" s="13"/>
      <c r="L844" s="13"/>
      <c r="M844" s="13"/>
      <c r="N844" s="13"/>
      <c r="O844" s="13"/>
      <c r="P844" s="13"/>
      <c r="Q844" s="13"/>
      <c r="R844" s="13"/>
      <c r="S844" s="13"/>
      <c r="T844" s="21"/>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row>
    <row r="845" spans="1:62" ht="15.75">
      <c r="A845" s="92"/>
      <c r="B845" s="13"/>
      <c r="C845" s="13"/>
      <c r="D845" s="13"/>
      <c r="E845" s="13"/>
      <c r="F845" s="13"/>
      <c r="G845" s="13"/>
      <c r="H845" s="92"/>
      <c r="I845" s="13"/>
      <c r="J845" s="94"/>
      <c r="K845" s="13"/>
      <c r="L845" s="13"/>
      <c r="M845" s="13"/>
      <c r="N845" s="13"/>
      <c r="O845" s="13"/>
      <c r="P845" s="13"/>
      <c r="Q845" s="13"/>
      <c r="R845" s="13"/>
      <c r="S845" s="13"/>
      <c r="T845" s="21"/>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row>
    <row r="846" spans="1:62" ht="15.75">
      <c r="A846" s="92"/>
      <c r="B846" s="13"/>
      <c r="C846" s="13"/>
      <c r="D846" s="13"/>
      <c r="E846" s="13"/>
      <c r="F846" s="13"/>
      <c r="G846" s="13"/>
      <c r="H846" s="92"/>
      <c r="I846" s="13"/>
      <c r="J846" s="94"/>
      <c r="K846" s="13"/>
      <c r="L846" s="13"/>
      <c r="M846" s="13"/>
      <c r="N846" s="13"/>
      <c r="O846" s="13"/>
      <c r="P846" s="13"/>
      <c r="Q846" s="13"/>
      <c r="R846" s="13"/>
      <c r="S846" s="13"/>
      <c r="T846" s="21"/>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row>
    <row r="847" spans="1:62" ht="15.75">
      <c r="A847" s="92"/>
      <c r="B847" s="13"/>
      <c r="C847" s="13"/>
      <c r="D847" s="13"/>
      <c r="E847" s="13"/>
      <c r="F847" s="13"/>
      <c r="G847" s="13"/>
      <c r="H847" s="92"/>
      <c r="I847" s="13"/>
      <c r="J847" s="94"/>
      <c r="K847" s="13"/>
      <c r="L847" s="13"/>
      <c r="M847" s="13"/>
      <c r="N847" s="13"/>
      <c r="O847" s="13"/>
      <c r="P847" s="13"/>
      <c r="Q847" s="13"/>
      <c r="R847" s="13"/>
      <c r="S847" s="13"/>
      <c r="T847" s="21"/>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row>
    <row r="848" spans="1:62" ht="15.75">
      <c r="A848" s="92"/>
      <c r="B848" s="13"/>
      <c r="C848" s="13"/>
      <c r="D848" s="13"/>
      <c r="E848" s="13"/>
      <c r="F848" s="13"/>
      <c r="G848" s="13"/>
      <c r="H848" s="92"/>
      <c r="I848" s="13"/>
      <c r="J848" s="94"/>
      <c r="K848" s="13"/>
      <c r="L848" s="13"/>
      <c r="M848" s="13"/>
      <c r="N848" s="13"/>
      <c r="O848" s="13"/>
      <c r="P848" s="13"/>
      <c r="Q848" s="13"/>
      <c r="R848" s="13"/>
      <c r="S848" s="13"/>
      <c r="T848" s="21"/>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row>
    <row r="849" spans="1:62" ht="15.75">
      <c r="A849" s="92"/>
      <c r="B849" s="13"/>
      <c r="C849" s="13"/>
      <c r="D849" s="13"/>
      <c r="E849" s="13"/>
      <c r="F849" s="13"/>
      <c r="G849" s="13"/>
      <c r="H849" s="92"/>
      <c r="I849" s="13"/>
      <c r="J849" s="94"/>
      <c r="K849" s="13"/>
      <c r="L849" s="13"/>
      <c r="M849" s="13"/>
      <c r="N849" s="13"/>
      <c r="O849" s="13"/>
      <c r="P849" s="13"/>
      <c r="Q849" s="13"/>
      <c r="R849" s="13"/>
      <c r="S849" s="13"/>
      <c r="T849" s="21"/>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row>
    <row r="850" spans="1:62" ht="15.75">
      <c r="A850" s="92"/>
      <c r="B850" s="13"/>
      <c r="C850" s="13"/>
      <c r="D850" s="13"/>
      <c r="E850" s="13"/>
      <c r="F850" s="13"/>
      <c r="G850" s="13"/>
      <c r="H850" s="92"/>
      <c r="I850" s="13"/>
      <c r="J850" s="94"/>
      <c r="K850" s="13"/>
      <c r="L850" s="13"/>
      <c r="M850" s="13"/>
      <c r="N850" s="13"/>
      <c r="O850" s="13"/>
      <c r="P850" s="13"/>
      <c r="Q850" s="13"/>
      <c r="R850" s="13"/>
      <c r="S850" s="13"/>
      <c r="T850" s="21"/>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row>
    <row r="851" spans="1:62" ht="15.75">
      <c r="A851" s="92"/>
      <c r="B851" s="13"/>
      <c r="C851" s="13"/>
      <c r="D851" s="13"/>
      <c r="E851" s="13"/>
      <c r="F851" s="13"/>
      <c r="G851" s="13"/>
      <c r="H851" s="92"/>
      <c r="I851" s="13"/>
      <c r="J851" s="94"/>
      <c r="K851" s="13"/>
      <c r="L851" s="13"/>
      <c r="M851" s="13"/>
      <c r="N851" s="13"/>
      <c r="O851" s="13"/>
      <c r="P851" s="13"/>
      <c r="Q851" s="13"/>
      <c r="R851" s="13"/>
      <c r="S851" s="13"/>
      <c r="T851" s="21"/>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row>
    <row r="852" spans="1:62" ht="15.75">
      <c r="A852" s="92"/>
      <c r="B852" s="13"/>
      <c r="C852" s="13"/>
      <c r="D852" s="13"/>
      <c r="E852" s="13"/>
      <c r="F852" s="13"/>
      <c r="G852" s="13"/>
      <c r="H852" s="92"/>
      <c r="I852" s="13"/>
      <c r="J852" s="94"/>
      <c r="K852" s="13"/>
      <c r="L852" s="13"/>
      <c r="M852" s="13"/>
      <c r="N852" s="13"/>
      <c r="O852" s="13"/>
      <c r="P852" s="13"/>
      <c r="Q852" s="13"/>
      <c r="R852" s="13"/>
      <c r="S852" s="13"/>
      <c r="T852" s="21"/>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row>
    <row r="853" spans="1:62" ht="15.75">
      <c r="A853" s="92"/>
      <c r="B853" s="13"/>
      <c r="C853" s="13"/>
      <c r="D853" s="13"/>
      <c r="E853" s="13"/>
      <c r="F853" s="13"/>
      <c r="G853" s="13"/>
      <c r="H853" s="92"/>
      <c r="I853" s="13"/>
      <c r="J853" s="94"/>
      <c r="K853" s="13"/>
      <c r="L853" s="13"/>
      <c r="M853" s="13"/>
      <c r="N853" s="13"/>
      <c r="O853" s="13"/>
      <c r="P853" s="13"/>
      <c r="Q853" s="13"/>
      <c r="R853" s="13"/>
      <c r="S853" s="13"/>
      <c r="T853" s="21"/>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row>
    <row r="854" spans="1:62" ht="15.75">
      <c r="A854" s="92"/>
      <c r="B854" s="13"/>
      <c r="C854" s="13"/>
      <c r="D854" s="13"/>
      <c r="E854" s="13"/>
      <c r="F854" s="13"/>
      <c r="G854" s="13"/>
      <c r="H854" s="92"/>
      <c r="I854" s="13"/>
      <c r="J854" s="94"/>
      <c r="K854" s="13"/>
      <c r="L854" s="13"/>
      <c r="M854" s="13"/>
      <c r="N854" s="13"/>
      <c r="O854" s="13"/>
      <c r="P854" s="13"/>
      <c r="Q854" s="13"/>
      <c r="R854" s="13"/>
      <c r="S854" s="13"/>
      <c r="T854" s="21"/>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row>
    <row r="855" spans="1:62" ht="15.75">
      <c r="A855" s="92"/>
      <c r="B855" s="13"/>
      <c r="C855" s="13"/>
      <c r="D855" s="13"/>
      <c r="E855" s="13"/>
      <c r="F855" s="13"/>
      <c r="G855" s="13"/>
      <c r="H855" s="92"/>
      <c r="I855" s="13"/>
      <c r="J855" s="94"/>
      <c r="K855" s="13"/>
      <c r="L855" s="13"/>
      <c r="M855" s="13"/>
      <c r="N855" s="13"/>
      <c r="O855" s="13"/>
      <c r="P855" s="13"/>
      <c r="Q855" s="13"/>
      <c r="R855" s="13"/>
      <c r="S855" s="13"/>
      <c r="T855" s="21"/>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row>
    <row r="856" spans="1:62" ht="15.75">
      <c r="A856" s="92"/>
      <c r="B856" s="13"/>
      <c r="C856" s="13"/>
      <c r="D856" s="13"/>
      <c r="E856" s="13"/>
      <c r="F856" s="13"/>
      <c r="G856" s="13"/>
      <c r="H856" s="92"/>
      <c r="I856" s="13"/>
      <c r="J856" s="94"/>
      <c r="K856" s="13"/>
      <c r="L856" s="13"/>
      <c r="M856" s="13"/>
      <c r="N856" s="13"/>
      <c r="O856" s="13"/>
      <c r="P856" s="13"/>
      <c r="Q856" s="13"/>
      <c r="R856" s="13"/>
      <c r="S856" s="13"/>
      <c r="T856" s="21"/>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row>
    <row r="857" spans="1:62" ht="15.75">
      <c r="A857" s="92"/>
      <c r="B857" s="13"/>
      <c r="C857" s="13"/>
      <c r="D857" s="13"/>
      <c r="E857" s="13"/>
      <c r="F857" s="13"/>
      <c r="G857" s="13"/>
      <c r="H857" s="92"/>
      <c r="I857" s="13"/>
      <c r="J857" s="94"/>
      <c r="K857" s="13"/>
      <c r="L857" s="13"/>
      <c r="M857" s="13"/>
      <c r="N857" s="13"/>
      <c r="O857" s="13"/>
      <c r="P857" s="13"/>
      <c r="Q857" s="13"/>
      <c r="R857" s="13"/>
      <c r="S857" s="13"/>
      <c r="T857" s="21"/>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row>
    <row r="858" spans="1:62" ht="15.75">
      <c r="A858" s="92"/>
      <c r="B858" s="13"/>
      <c r="C858" s="13"/>
      <c r="D858" s="13"/>
      <c r="E858" s="13"/>
      <c r="F858" s="13"/>
      <c r="G858" s="13"/>
      <c r="H858" s="92"/>
      <c r="I858" s="13"/>
      <c r="J858" s="94"/>
      <c r="K858" s="13"/>
      <c r="L858" s="13"/>
      <c r="M858" s="13"/>
      <c r="N858" s="13"/>
      <c r="O858" s="13"/>
      <c r="P858" s="13"/>
      <c r="Q858" s="13"/>
      <c r="R858" s="13"/>
      <c r="S858" s="13"/>
      <c r="T858" s="21"/>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row>
    <row r="859" spans="1:62" ht="15.75">
      <c r="A859" s="92"/>
      <c r="B859" s="13"/>
      <c r="C859" s="13"/>
      <c r="D859" s="13"/>
      <c r="E859" s="13"/>
      <c r="F859" s="13"/>
      <c r="G859" s="13"/>
      <c r="H859" s="92"/>
      <c r="I859" s="13"/>
      <c r="J859" s="94"/>
      <c r="K859" s="13"/>
      <c r="L859" s="13"/>
      <c r="M859" s="13"/>
      <c r="N859" s="13"/>
      <c r="O859" s="13"/>
      <c r="P859" s="13"/>
      <c r="Q859" s="13"/>
      <c r="R859" s="13"/>
      <c r="S859" s="13"/>
      <c r="T859" s="21"/>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row>
    <row r="860" spans="1:62" ht="15.75">
      <c r="A860" s="92"/>
      <c r="B860" s="13"/>
      <c r="C860" s="13"/>
      <c r="D860" s="13"/>
      <c r="E860" s="13"/>
      <c r="F860" s="13"/>
      <c r="G860" s="13"/>
      <c r="H860" s="92"/>
      <c r="I860" s="13"/>
      <c r="J860" s="94"/>
      <c r="K860" s="13"/>
      <c r="L860" s="13"/>
      <c r="M860" s="13"/>
      <c r="N860" s="13"/>
      <c r="O860" s="13"/>
      <c r="P860" s="13"/>
      <c r="Q860" s="13"/>
      <c r="R860" s="13"/>
      <c r="S860" s="13"/>
      <c r="T860" s="21"/>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row>
    <row r="861" spans="1:62" ht="15.75">
      <c r="A861" s="92"/>
      <c r="B861" s="13"/>
      <c r="C861" s="13"/>
      <c r="D861" s="13"/>
      <c r="E861" s="13"/>
      <c r="F861" s="13"/>
      <c r="G861" s="13"/>
      <c r="H861" s="92"/>
      <c r="I861" s="13"/>
      <c r="J861" s="94"/>
      <c r="K861" s="13"/>
      <c r="L861" s="13"/>
      <c r="M861" s="13"/>
      <c r="N861" s="13"/>
      <c r="O861" s="13"/>
      <c r="P861" s="13"/>
      <c r="Q861" s="13"/>
      <c r="R861" s="13"/>
      <c r="S861" s="13"/>
      <c r="T861" s="21"/>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row>
    <row r="862" spans="1:62" ht="15.75">
      <c r="A862" s="92"/>
      <c r="B862" s="13"/>
      <c r="C862" s="13"/>
      <c r="D862" s="13"/>
      <c r="E862" s="13"/>
      <c r="F862" s="13"/>
      <c r="G862" s="13"/>
      <c r="H862" s="92"/>
      <c r="I862" s="13"/>
      <c r="J862" s="94"/>
      <c r="K862" s="13"/>
      <c r="L862" s="13"/>
      <c r="M862" s="13"/>
      <c r="N862" s="13"/>
      <c r="O862" s="13"/>
      <c r="P862" s="13"/>
      <c r="Q862" s="13"/>
      <c r="R862" s="13"/>
      <c r="S862" s="13"/>
      <c r="T862" s="21"/>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row>
    <row r="863" spans="1:62" ht="15.75">
      <c r="A863" s="92"/>
      <c r="B863" s="13"/>
      <c r="C863" s="13"/>
      <c r="D863" s="13"/>
      <c r="E863" s="13"/>
      <c r="F863" s="13"/>
      <c r="G863" s="13"/>
      <c r="H863" s="92"/>
      <c r="I863" s="13"/>
      <c r="J863" s="94"/>
      <c r="K863" s="13"/>
      <c r="L863" s="13"/>
      <c r="M863" s="13"/>
      <c r="N863" s="13"/>
      <c r="O863" s="13"/>
      <c r="P863" s="13"/>
      <c r="Q863" s="13"/>
      <c r="R863" s="13"/>
      <c r="S863" s="13"/>
      <c r="T863" s="21"/>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row>
    <row r="864" spans="1:62" ht="15.75">
      <c r="A864" s="92"/>
      <c r="B864" s="13"/>
      <c r="C864" s="13"/>
      <c r="D864" s="13"/>
      <c r="E864" s="13"/>
      <c r="F864" s="13"/>
      <c r="G864" s="13"/>
      <c r="H864" s="92"/>
      <c r="I864" s="13"/>
      <c r="J864" s="94"/>
      <c r="K864" s="13"/>
      <c r="L864" s="13"/>
      <c r="M864" s="13"/>
      <c r="N864" s="13"/>
      <c r="O864" s="13"/>
      <c r="P864" s="13"/>
      <c r="Q864" s="13"/>
      <c r="R864" s="13"/>
      <c r="S864" s="13"/>
      <c r="T864" s="21"/>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row>
    <row r="865" spans="1:62" ht="15.75">
      <c r="A865" s="92"/>
      <c r="B865" s="13"/>
      <c r="C865" s="13"/>
      <c r="D865" s="13"/>
      <c r="E865" s="13"/>
      <c r="F865" s="13"/>
      <c r="G865" s="13"/>
      <c r="H865" s="92"/>
      <c r="I865" s="13"/>
      <c r="J865" s="94"/>
      <c r="K865" s="13"/>
      <c r="L865" s="13"/>
      <c r="M865" s="13"/>
      <c r="N865" s="13"/>
      <c r="O865" s="13"/>
      <c r="P865" s="13"/>
      <c r="Q865" s="13"/>
      <c r="R865" s="13"/>
      <c r="S865" s="13"/>
      <c r="T865" s="21"/>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row>
    <row r="866" spans="1:62" ht="15.75">
      <c r="A866" s="92"/>
      <c r="B866" s="13"/>
      <c r="C866" s="13"/>
      <c r="D866" s="13"/>
      <c r="E866" s="13"/>
      <c r="F866" s="13"/>
      <c r="G866" s="13"/>
      <c r="H866" s="92"/>
      <c r="I866" s="13"/>
      <c r="J866" s="94"/>
      <c r="K866" s="13"/>
      <c r="L866" s="13"/>
      <c r="M866" s="13"/>
      <c r="N866" s="13"/>
      <c r="O866" s="13"/>
      <c r="P866" s="13"/>
      <c r="Q866" s="13"/>
      <c r="R866" s="13"/>
      <c r="S866" s="13"/>
      <c r="T866" s="21"/>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row>
    <row r="867" spans="1:62" ht="15.75">
      <c r="A867" s="92"/>
      <c r="B867" s="13"/>
      <c r="C867" s="13"/>
      <c r="D867" s="13"/>
      <c r="E867" s="13"/>
      <c r="F867" s="13"/>
      <c r="G867" s="13"/>
      <c r="H867" s="92"/>
      <c r="I867" s="13"/>
      <c r="J867" s="94"/>
      <c r="K867" s="13"/>
      <c r="L867" s="13"/>
      <c r="M867" s="13"/>
      <c r="N867" s="13"/>
      <c r="O867" s="13"/>
      <c r="P867" s="13"/>
      <c r="Q867" s="13"/>
      <c r="R867" s="13"/>
      <c r="S867" s="13"/>
      <c r="T867" s="21"/>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row>
    <row r="868" spans="1:62" ht="15.75">
      <c r="A868" s="92"/>
      <c r="B868" s="13"/>
      <c r="C868" s="13"/>
      <c r="D868" s="13"/>
      <c r="E868" s="13"/>
      <c r="F868" s="13"/>
      <c r="G868" s="13"/>
      <c r="H868" s="92"/>
      <c r="I868" s="13"/>
      <c r="J868" s="94"/>
      <c r="K868" s="13"/>
      <c r="L868" s="13"/>
      <c r="M868" s="13"/>
      <c r="N868" s="13"/>
      <c r="O868" s="13"/>
      <c r="P868" s="13"/>
      <c r="Q868" s="13"/>
      <c r="R868" s="13"/>
      <c r="S868" s="13"/>
      <c r="T868" s="21"/>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row>
    <row r="869" spans="1:62" ht="15.75">
      <c r="A869" s="92"/>
      <c r="B869" s="13"/>
      <c r="C869" s="13"/>
      <c r="D869" s="13"/>
      <c r="E869" s="13"/>
      <c r="F869" s="13"/>
      <c r="G869" s="13"/>
      <c r="H869" s="92"/>
      <c r="I869" s="13"/>
      <c r="J869" s="94"/>
      <c r="K869" s="13"/>
      <c r="L869" s="13"/>
      <c r="M869" s="13"/>
      <c r="N869" s="13"/>
      <c r="O869" s="13"/>
      <c r="P869" s="13"/>
      <c r="Q869" s="13"/>
      <c r="R869" s="13"/>
      <c r="S869" s="13"/>
      <c r="T869" s="21"/>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row>
    <row r="870" spans="1:62" ht="15.75">
      <c r="A870" s="92"/>
      <c r="B870" s="13"/>
      <c r="C870" s="13"/>
      <c r="D870" s="13"/>
      <c r="E870" s="13"/>
      <c r="F870" s="13"/>
      <c r="G870" s="13"/>
      <c r="H870" s="92"/>
      <c r="I870" s="13"/>
      <c r="J870" s="94"/>
      <c r="K870" s="13"/>
      <c r="L870" s="13"/>
      <c r="M870" s="13"/>
      <c r="N870" s="13"/>
      <c r="O870" s="13"/>
      <c r="P870" s="13"/>
      <c r="Q870" s="13"/>
      <c r="R870" s="13"/>
      <c r="S870" s="13"/>
      <c r="T870" s="21"/>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row>
    <row r="871" spans="1:62" ht="15.75">
      <c r="A871" s="92"/>
      <c r="B871" s="13"/>
      <c r="C871" s="13"/>
      <c r="D871" s="13"/>
      <c r="E871" s="13"/>
      <c r="F871" s="13"/>
      <c r="G871" s="13"/>
      <c r="H871" s="92"/>
      <c r="I871" s="13"/>
      <c r="J871" s="94"/>
      <c r="K871" s="13"/>
      <c r="L871" s="13"/>
      <c r="M871" s="13"/>
      <c r="N871" s="13"/>
      <c r="O871" s="13"/>
      <c r="P871" s="13"/>
      <c r="Q871" s="13"/>
      <c r="R871" s="13"/>
      <c r="S871" s="13"/>
      <c r="T871" s="21"/>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row>
    <row r="872" spans="1:62" ht="15.75">
      <c r="A872" s="92"/>
      <c r="B872" s="13"/>
      <c r="C872" s="13"/>
      <c r="D872" s="13"/>
      <c r="E872" s="13"/>
      <c r="F872" s="13"/>
      <c r="G872" s="13"/>
      <c r="H872" s="92"/>
      <c r="I872" s="13"/>
      <c r="J872" s="94"/>
      <c r="K872" s="13"/>
      <c r="L872" s="13"/>
      <c r="M872" s="13"/>
      <c r="N872" s="13"/>
      <c r="O872" s="13"/>
      <c r="P872" s="13"/>
      <c r="Q872" s="13"/>
      <c r="R872" s="13"/>
      <c r="S872" s="13"/>
      <c r="T872" s="21"/>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row>
    <row r="873" spans="1:62" ht="15.75">
      <c r="A873" s="92"/>
      <c r="B873" s="13"/>
      <c r="C873" s="13"/>
      <c r="D873" s="13"/>
      <c r="E873" s="13"/>
      <c r="F873" s="13"/>
      <c r="G873" s="13"/>
      <c r="H873" s="92"/>
      <c r="I873" s="13"/>
      <c r="J873" s="94"/>
      <c r="K873" s="13"/>
      <c r="L873" s="13"/>
      <c r="M873" s="13"/>
      <c r="N873" s="13"/>
      <c r="O873" s="13"/>
      <c r="P873" s="13"/>
      <c r="Q873" s="13"/>
      <c r="R873" s="13"/>
      <c r="S873" s="13"/>
      <c r="T873" s="21"/>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row>
    <row r="874" spans="1:62" ht="15.75">
      <c r="A874" s="92"/>
      <c r="B874" s="13"/>
      <c r="C874" s="13"/>
      <c r="D874" s="13"/>
      <c r="E874" s="13"/>
      <c r="F874" s="13"/>
      <c r="G874" s="13"/>
      <c r="H874" s="92"/>
      <c r="I874" s="13"/>
      <c r="J874" s="94"/>
      <c r="K874" s="13"/>
      <c r="L874" s="13"/>
      <c r="M874" s="13"/>
      <c r="N874" s="13"/>
      <c r="O874" s="13"/>
      <c r="P874" s="13"/>
      <c r="Q874" s="13"/>
      <c r="R874" s="13"/>
      <c r="S874" s="13"/>
      <c r="T874" s="21"/>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row>
    <row r="875" spans="1:62" ht="15.75">
      <c r="A875" s="92"/>
      <c r="B875" s="13"/>
      <c r="C875" s="13"/>
      <c r="D875" s="13"/>
      <c r="E875" s="13"/>
      <c r="F875" s="13"/>
      <c r="G875" s="13"/>
      <c r="H875" s="92"/>
      <c r="I875" s="13"/>
      <c r="J875" s="94"/>
      <c r="K875" s="13"/>
      <c r="L875" s="13"/>
      <c r="M875" s="13"/>
      <c r="N875" s="13"/>
      <c r="O875" s="13"/>
      <c r="P875" s="13"/>
      <c r="Q875" s="13"/>
      <c r="R875" s="13"/>
      <c r="S875" s="13"/>
      <c r="T875" s="21"/>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row>
    <row r="876" spans="1:62" ht="15.75">
      <c r="A876" s="92"/>
      <c r="B876" s="13"/>
      <c r="C876" s="13"/>
      <c r="D876" s="13"/>
      <c r="E876" s="13"/>
      <c r="F876" s="13"/>
      <c r="G876" s="13"/>
      <c r="H876" s="92"/>
      <c r="I876" s="13"/>
      <c r="J876" s="94"/>
      <c r="K876" s="13"/>
      <c r="L876" s="13"/>
      <c r="M876" s="13"/>
      <c r="N876" s="13"/>
      <c r="O876" s="13"/>
      <c r="P876" s="13"/>
      <c r="Q876" s="13"/>
      <c r="R876" s="13"/>
      <c r="S876" s="13"/>
      <c r="T876" s="21"/>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row>
    <row r="877" spans="1:62" ht="15.75">
      <c r="A877" s="92"/>
      <c r="B877" s="13"/>
      <c r="C877" s="13"/>
      <c r="D877" s="13"/>
      <c r="E877" s="13"/>
      <c r="F877" s="13"/>
      <c r="G877" s="13"/>
      <c r="H877" s="92"/>
      <c r="I877" s="13"/>
      <c r="J877" s="94"/>
      <c r="K877" s="13"/>
      <c r="L877" s="13"/>
      <c r="M877" s="13"/>
      <c r="N877" s="13"/>
      <c r="O877" s="13"/>
      <c r="P877" s="13"/>
      <c r="Q877" s="13"/>
      <c r="R877" s="13"/>
      <c r="S877" s="13"/>
      <c r="T877" s="21"/>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row>
    <row r="878" spans="1:62" ht="15.75">
      <c r="A878" s="92"/>
      <c r="B878" s="13"/>
      <c r="C878" s="13"/>
      <c r="D878" s="13"/>
      <c r="E878" s="13"/>
      <c r="F878" s="13"/>
      <c r="G878" s="13"/>
      <c r="H878" s="92"/>
      <c r="I878" s="13"/>
      <c r="J878" s="94"/>
      <c r="K878" s="13"/>
      <c r="L878" s="13"/>
      <c r="M878" s="13"/>
      <c r="N878" s="13"/>
      <c r="O878" s="13"/>
      <c r="P878" s="13"/>
      <c r="Q878" s="13"/>
      <c r="R878" s="13"/>
      <c r="S878" s="13"/>
      <c r="T878" s="21"/>
      <c r="U878" s="13"/>
      <c r="V878" s="13"/>
      <c r="W878" s="13"/>
      <c r="X878" s="13"/>
      <c r="Y878" s="13"/>
      <c r="Z878" s="13"/>
      <c r="AA878" s="13"/>
      <c r="AB878" s="13"/>
      <c r="AC878" s="13"/>
      <c r="AD878" s="13"/>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3"/>
      <c r="BH878" s="13"/>
      <c r="BI878" s="13"/>
      <c r="BJ878" s="13"/>
    </row>
    <row r="879" spans="1:62" ht="15.75">
      <c r="A879" s="92"/>
      <c r="B879" s="13"/>
      <c r="C879" s="13"/>
      <c r="D879" s="13"/>
      <c r="E879" s="13"/>
      <c r="F879" s="13"/>
      <c r="G879" s="13"/>
      <c r="H879" s="92"/>
      <c r="I879" s="13"/>
      <c r="J879" s="94"/>
      <c r="K879" s="13"/>
      <c r="L879" s="13"/>
      <c r="M879" s="13"/>
      <c r="N879" s="13"/>
      <c r="O879" s="13"/>
      <c r="P879" s="13"/>
      <c r="Q879" s="13"/>
      <c r="R879" s="13"/>
      <c r="S879" s="13"/>
      <c r="T879" s="21"/>
      <c r="U879" s="13"/>
      <c r="V879" s="13"/>
      <c r="W879" s="13"/>
      <c r="X879" s="13"/>
      <c r="Y879" s="13"/>
      <c r="Z879" s="13"/>
      <c r="AA879" s="13"/>
      <c r="AB879" s="13"/>
      <c r="AC879" s="13"/>
      <c r="AD879" s="13"/>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3"/>
      <c r="BH879" s="13"/>
      <c r="BI879" s="13"/>
      <c r="BJ879" s="13"/>
    </row>
    <row r="880" spans="1:62" ht="15.75">
      <c r="A880" s="92"/>
      <c r="B880" s="13"/>
      <c r="C880" s="13"/>
      <c r="D880" s="13"/>
      <c r="E880" s="13"/>
      <c r="F880" s="13"/>
      <c r="G880" s="13"/>
      <c r="H880" s="92"/>
      <c r="I880" s="13"/>
      <c r="J880" s="94"/>
      <c r="K880" s="13"/>
      <c r="L880" s="13"/>
      <c r="M880" s="13"/>
      <c r="N880" s="13"/>
      <c r="O880" s="13"/>
      <c r="P880" s="13"/>
      <c r="Q880" s="13"/>
      <c r="R880" s="13"/>
      <c r="S880" s="13"/>
      <c r="T880" s="21"/>
      <c r="U880" s="13"/>
      <c r="V880" s="13"/>
      <c r="W880" s="13"/>
      <c r="X880" s="13"/>
      <c r="Y880" s="13"/>
      <c r="Z880" s="13"/>
      <c r="AA880" s="13"/>
      <c r="AB880" s="13"/>
      <c r="AC880" s="13"/>
      <c r="AD880" s="13"/>
      <c r="AE880" s="13"/>
      <c r="AF880" s="13"/>
      <c r="AG880" s="13"/>
      <c r="AH880" s="13"/>
      <c r="AI880" s="13"/>
      <c r="AJ880" s="13"/>
      <c r="AK880" s="13"/>
      <c r="AL880" s="13"/>
      <c r="AM880" s="13"/>
      <c r="AN880" s="13"/>
      <c r="AO880" s="13"/>
      <c r="AP880" s="13"/>
      <c r="AQ880" s="13"/>
      <c r="AR880" s="13"/>
      <c r="AS880" s="13"/>
      <c r="AT880" s="13"/>
      <c r="AU880" s="13"/>
      <c r="AV880" s="13"/>
      <c r="AW880" s="13"/>
      <c r="AX880" s="13"/>
      <c r="AY880" s="13"/>
      <c r="AZ880" s="13"/>
      <c r="BA880" s="13"/>
      <c r="BB880" s="13"/>
      <c r="BC880" s="13"/>
      <c r="BD880" s="13"/>
      <c r="BE880" s="13"/>
      <c r="BF880" s="13"/>
      <c r="BG880" s="13"/>
      <c r="BH880" s="13"/>
      <c r="BI880" s="13"/>
      <c r="BJ880" s="13"/>
    </row>
    <row r="881" spans="1:62" ht="15.75">
      <c r="A881" s="92"/>
      <c r="B881" s="13"/>
      <c r="C881" s="13"/>
      <c r="D881" s="13"/>
      <c r="E881" s="13"/>
      <c r="F881" s="13"/>
      <c r="G881" s="13"/>
      <c r="H881" s="92"/>
      <c r="I881" s="13"/>
      <c r="J881" s="94"/>
      <c r="K881" s="13"/>
      <c r="L881" s="13"/>
      <c r="M881" s="13"/>
      <c r="N881" s="13"/>
      <c r="O881" s="13"/>
      <c r="P881" s="13"/>
      <c r="Q881" s="13"/>
      <c r="R881" s="13"/>
      <c r="S881" s="13"/>
      <c r="T881" s="21"/>
      <c r="U881" s="13"/>
      <c r="V881" s="13"/>
      <c r="W881" s="13"/>
      <c r="X881" s="13"/>
      <c r="Y881" s="13"/>
      <c r="Z881" s="13"/>
      <c r="AA881" s="13"/>
      <c r="AB881" s="13"/>
      <c r="AC881" s="13"/>
      <c r="AD881" s="13"/>
      <c r="AE881" s="13"/>
      <c r="AF881" s="13"/>
      <c r="AG881" s="13"/>
      <c r="AH881" s="13"/>
      <c r="AI881" s="13"/>
      <c r="AJ881" s="13"/>
      <c r="AK881" s="13"/>
      <c r="AL881" s="13"/>
      <c r="AM881" s="13"/>
      <c r="AN881" s="13"/>
      <c r="AO881" s="13"/>
      <c r="AP881" s="13"/>
      <c r="AQ881" s="13"/>
      <c r="AR881" s="13"/>
      <c r="AS881" s="13"/>
      <c r="AT881" s="13"/>
      <c r="AU881" s="13"/>
      <c r="AV881" s="13"/>
      <c r="AW881" s="13"/>
      <c r="AX881" s="13"/>
      <c r="AY881" s="13"/>
      <c r="AZ881" s="13"/>
      <c r="BA881" s="13"/>
      <c r="BB881" s="13"/>
      <c r="BC881" s="13"/>
      <c r="BD881" s="13"/>
      <c r="BE881" s="13"/>
      <c r="BF881" s="13"/>
      <c r="BG881" s="13"/>
      <c r="BH881" s="13"/>
      <c r="BI881" s="13"/>
      <c r="BJ881" s="13"/>
    </row>
    <row r="882" spans="1:62" ht="15.75">
      <c r="A882" s="92"/>
      <c r="B882" s="13"/>
      <c r="C882" s="13"/>
      <c r="D882" s="13"/>
      <c r="E882" s="13"/>
      <c r="F882" s="13"/>
      <c r="G882" s="13"/>
      <c r="H882" s="92"/>
      <c r="I882" s="13"/>
      <c r="J882" s="94"/>
      <c r="K882" s="13"/>
      <c r="L882" s="13"/>
      <c r="M882" s="13"/>
      <c r="N882" s="13"/>
      <c r="O882" s="13"/>
      <c r="P882" s="13"/>
      <c r="Q882" s="13"/>
      <c r="R882" s="13"/>
      <c r="S882" s="13"/>
      <c r="T882" s="21"/>
      <c r="U882" s="13"/>
      <c r="V882" s="13"/>
      <c r="W882" s="13"/>
      <c r="X882" s="13"/>
      <c r="Y882" s="13"/>
      <c r="Z882" s="13"/>
      <c r="AA882" s="13"/>
      <c r="AB882" s="13"/>
      <c r="AC882" s="13"/>
      <c r="AD882" s="13"/>
      <c r="AE882" s="13"/>
      <c r="AF882" s="13"/>
      <c r="AG882" s="13"/>
      <c r="AH882" s="13"/>
      <c r="AI882" s="13"/>
      <c r="AJ882" s="13"/>
      <c r="AK882" s="13"/>
      <c r="AL882" s="13"/>
      <c r="AM882" s="13"/>
      <c r="AN882" s="13"/>
      <c r="AO882" s="13"/>
      <c r="AP882" s="13"/>
      <c r="AQ882" s="13"/>
      <c r="AR882" s="13"/>
      <c r="AS882" s="13"/>
      <c r="AT882" s="13"/>
      <c r="AU882" s="13"/>
      <c r="AV882" s="13"/>
      <c r="AW882" s="13"/>
      <c r="AX882" s="13"/>
      <c r="AY882" s="13"/>
      <c r="AZ882" s="13"/>
      <c r="BA882" s="13"/>
      <c r="BB882" s="13"/>
      <c r="BC882" s="13"/>
      <c r="BD882" s="13"/>
      <c r="BE882" s="13"/>
      <c r="BF882" s="13"/>
      <c r="BG882" s="13"/>
      <c r="BH882" s="13"/>
      <c r="BI882" s="13"/>
      <c r="BJ882" s="13"/>
    </row>
    <row r="883" spans="1:62" ht="15.75">
      <c r="A883" s="92"/>
      <c r="B883" s="13"/>
      <c r="C883" s="13"/>
      <c r="D883" s="13"/>
      <c r="E883" s="13"/>
      <c r="F883" s="13"/>
      <c r="G883" s="13"/>
      <c r="H883" s="92"/>
      <c r="I883" s="13"/>
      <c r="J883" s="94"/>
      <c r="K883" s="13"/>
      <c r="L883" s="13"/>
      <c r="M883" s="13"/>
      <c r="N883" s="13"/>
      <c r="O883" s="13"/>
      <c r="P883" s="13"/>
      <c r="Q883" s="13"/>
      <c r="R883" s="13"/>
      <c r="S883" s="13"/>
      <c r="T883" s="21"/>
      <c r="U883" s="13"/>
      <c r="V883" s="13"/>
      <c r="W883" s="13"/>
      <c r="X883" s="13"/>
      <c r="Y883" s="13"/>
      <c r="Z883" s="13"/>
      <c r="AA883" s="13"/>
      <c r="AB883" s="13"/>
      <c r="AC883" s="13"/>
      <c r="AD883" s="13"/>
      <c r="AE883" s="13"/>
      <c r="AF883" s="13"/>
      <c r="AG883" s="13"/>
      <c r="AH883" s="13"/>
      <c r="AI883" s="13"/>
      <c r="AJ883" s="13"/>
      <c r="AK883" s="13"/>
      <c r="AL883" s="13"/>
      <c r="AM883" s="13"/>
      <c r="AN883" s="13"/>
      <c r="AO883" s="13"/>
      <c r="AP883" s="13"/>
      <c r="AQ883" s="13"/>
      <c r="AR883" s="13"/>
      <c r="AS883" s="13"/>
      <c r="AT883" s="13"/>
      <c r="AU883" s="13"/>
      <c r="AV883" s="13"/>
      <c r="AW883" s="13"/>
      <c r="AX883" s="13"/>
      <c r="AY883" s="13"/>
      <c r="AZ883" s="13"/>
      <c r="BA883" s="13"/>
      <c r="BB883" s="13"/>
      <c r="BC883" s="13"/>
      <c r="BD883" s="13"/>
      <c r="BE883" s="13"/>
      <c r="BF883" s="13"/>
      <c r="BG883" s="13"/>
      <c r="BH883" s="13"/>
      <c r="BI883" s="13"/>
      <c r="BJ883" s="13"/>
    </row>
    <row r="884" spans="1:62" ht="15.75">
      <c r="A884" s="92"/>
      <c r="B884" s="13"/>
      <c r="C884" s="13"/>
      <c r="D884" s="13"/>
      <c r="E884" s="13"/>
      <c r="F884" s="13"/>
      <c r="G884" s="13"/>
      <c r="H884" s="92"/>
      <c r="I884" s="13"/>
      <c r="J884" s="94"/>
      <c r="K884" s="13"/>
      <c r="L884" s="13"/>
      <c r="M884" s="13"/>
      <c r="N884" s="13"/>
      <c r="O884" s="13"/>
      <c r="P884" s="13"/>
      <c r="Q884" s="13"/>
      <c r="R884" s="13"/>
      <c r="S884" s="13"/>
      <c r="T884" s="21"/>
      <c r="U884" s="13"/>
      <c r="V884" s="13"/>
      <c r="W884" s="13"/>
      <c r="X884" s="13"/>
      <c r="Y884" s="13"/>
      <c r="Z884" s="13"/>
      <c r="AA884" s="13"/>
      <c r="AB884" s="13"/>
      <c r="AC884" s="13"/>
      <c r="AD884" s="13"/>
      <c r="AE884" s="13"/>
      <c r="AF884" s="13"/>
      <c r="AG884" s="13"/>
      <c r="AH884" s="13"/>
      <c r="AI884" s="13"/>
      <c r="AJ884" s="13"/>
      <c r="AK884" s="13"/>
      <c r="AL884" s="13"/>
      <c r="AM884" s="13"/>
      <c r="AN884" s="13"/>
      <c r="AO884" s="13"/>
      <c r="AP884" s="13"/>
      <c r="AQ884" s="13"/>
      <c r="AR884" s="13"/>
      <c r="AS884" s="13"/>
      <c r="AT884" s="13"/>
      <c r="AU884" s="13"/>
      <c r="AV884" s="13"/>
      <c r="AW884" s="13"/>
      <c r="AX884" s="13"/>
      <c r="AY884" s="13"/>
      <c r="AZ884" s="13"/>
      <c r="BA884" s="13"/>
      <c r="BB884" s="13"/>
      <c r="BC884" s="13"/>
      <c r="BD884" s="13"/>
      <c r="BE884" s="13"/>
      <c r="BF884" s="13"/>
      <c r="BG884" s="13"/>
      <c r="BH884" s="13"/>
      <c r="BI884" s="13"/>
      <c r="BJ884" s="13"/>
    </row>
    <row r="885" spans="1:62" ht="15.75">
      <c r="A885" s="92"/>
      <c r="B885" s="13"/>
      <c r="C885" s="13"/>
      <c r="D885" s="13"/>
      <c r="E885" s="13"/>
      <c r="F885" s="13"/>
      <c r="G885" s="13"/>
      <c r="H885" s="92"/>
      <c r="I885" s="13"/>
      <c r="J885" s="94"/>
      <c r="K885" s="13"/>
      <c r="L885" s="13"/>
      <c r="M885" s="13"/>
      <c r="N885" s="13"/>
      <c r="O885" s="13"/>
      <c r="P885" s="13"/>
      <c r="Q885" s="13"/>
      <c r="R885" s="13"/>
      <c r="S885" s="13"/>
      <c r="T885" s="21"/>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c r="BI885" s="13"/>
      <c r="BJ885" s="13"/>
    </row>
    <row r="886" spans="1:62" ht="15.75">
      <c r="A886" s="92"/>
      <c r="B886" s="13"/>
      <c r="C886" s="13"/>
      <c r="D886" s="13"/>
      <c r="E886" s="13"/>
      <c r="F886" s="13"/>
      <c r="G886" s="13"/>
      <c r="H886" s="92"/>
      <c r="I886" s="13"/>
      <c r="J886" s="94"/>
      <c r="K886" s="13"/>
      <c r="L886" s="13"/>
      <c r="M886" s="13"/>
      <c r="N886" s="13"/>
      <c r="O886" s="13"/>
      <c r="P886" s="13"/>
      <c r="Q886" s="13"/>
      <c r="R886" s="13"/>
      <c r="S886" s="13"/>
      <c r="T886" s="21"/>
      <c r="U886" s="13"/>
      <c r="V886" s="13"/>
      <c r="W886" s="13"/>
      <c r="X886" s="13"/>
      <c r="Y886" s="13"/>
      <c r="Z886" s="13"/>
      <c r="AA886" s="13"/>
      <c r="AB886" s="13"/>
      <c r="AC886" s="13"/>
      <c r="AD886" s="13"/>
      <c r="AE886" s="13"/>
      <c r="AF886" s="13"/>
      <c r="AG886" s="13"/>
      <c r="AH886" s="13"/>
      <c r="AI886" s="13"/>
      <c r="AJ886" s="13"/>
      <c r="AK886" s="13"/>
      <c r="AL886" s="13"/>
      <c r="AM886" s="13"/>
      <c r="AN886" s="13"/>
      <c r="AO886" s="13"/>
      <c r="AP886" s="13"/>
      <c r="AQ886" s="13"/>
      <c r="AR886" s="13"/>
      <c r="AS886" s="13"/>
      <c r="AT886" s="13"/>
      <c r="AU886" s="13"/>
      <c r="AV886" s="13"/>
      <c r="AW886" s="13"/>
      <c r="AX886" s="13"/>
      <c r="AY886" s="13"/>
      <c r="AZ886" s="13"/>
      <c r="BA886" s="13"/>
      <c r="BB886" s="13"/>
      <c r="BC886" s="13"/>
      <c r="BD886" s="13"/>
      <c r="BE886" s="13"/>
      <c r="BF886" s="13"/>
      <c r="BG886" s="13"/>
      <c r="BH886" s="13"/>
      <c r="BI886" s="13"/>
      <c r="BJ886" s="13"/>
    </row>
    <row r="887" spans="1:62" ht="15.75">
      <c r="A887" s="92"/>
      <c r="B887" s="13"/>
      <c r="C887" s="13"/>
      <c r="D887" s="13"/>
      <c r="E887" s="13"/>
      <c r="F887" s="13"/>
      <c r="G887" s="13"/>
      <c r="H887" s="92"/>
      <c r="I887" s="13"/>
      <c r="J887" s="94"/>
      <c r="K887" s="13"/>
      <c r="L887" s="13"/>
      <c r="M887" s="13"/>
      <c r="N887" s="13"/>
      <c r="O887" s="13"/>
      <c r="P887" s="13"/>
      <c r="Q887" s="13"/>
      <c r="R887" s="13"/>
      <c r="S887" s="13"/>
      <c r="T887" s="21"/>
      <c r="U887" s="13"/>
      <c r="V887" s="13"/>
      <c r="W887" s="13"/>
      <c r="X887" s="13"/>
      <c r="Y887" s="13"/>
      <c r="Z887" s="13"/>
      <c r="AA887" s="13"/>
      <c r="AB887" s="13"/>
      <c r="AC887" s="13"/>
      <c r="AD887" s="13"/>
      <c r="AE887" s="13"/>
      <c r="AF887" s="13"/>
      <c r="AG887" s="13"/>
      <c r="AH887" s="13"/>
      <c r="AI887" s="13"/>
      <c r="AJ887" s="13"/>
      <c r="AK887" s="13"/>
      <c r="AL887" s="13"/>
      <c r="AM887" s="13"/>
      <c r="AN887" s="13"/>
      <c r="AO887" s="13"/>
      <c r="AP887" s="13"/>
      <c r="AQ887" s="13"/>
      <c r="AR887" s="13"/>
      <c r="AS887" s="13"/>
      <c r="AT887" s="13"/>
      <c r="AU887" s="13"/>
      <c r="AV887" s="13"/>
      <c r="AW887" s="13"/>
      <c r="AX887" s="13"/>
      <c r="AY887" s="13"/>
      <c r="AZ887" s="13"/>
      <c r="BA887" s="13"/>
      <c r="BB887" s="13"/>
      <c r="BC887" s="13"/>
      <c r="BD887" s="13"/>
      <c r="BE887" s="13"/>
      <c r="BF887" s="13"/>
      <c r="BG887" s="13"/>
      <c r="BH887" s="13"/>
      <c r="BI887" s="13"/>
      <c r="BJ887" s="13"/>
    </row>
    <row r="888" spans="1:62" ht="15.75">
      <c r="A888" s="92"/>
      <c r="B888" s="13"/>
      <c r="C888" s="13"/>
      <c r="D888" s="13"/>
      <c r="E888" s="13"/>
      <c r="F888" s="13"/>
      <c r="G888" s="13"/>
      <c r="H888" s="92"/>
      <c r="I888" s="13"/>
      <c r="J888" s="94"/>
      <c r="K888" s="13"/>
      <c r="L888" s="13"/>
      <c r="M888" s="13"/>
      <c r="N888" s="13"/>
      <c r="O888" s="13"/>
      <c r="P888" s="13"/>
      <c r="Q888" s="13"/>
      <c r="R888" s="13"/>
      <c r="S888" s="13"/>
      <c r="T888" s="21"/>
      <c r="U888" s="13"/>
      <c r="V888" s="13"/>
      <c r="W888" s="13"/>
      <c r="X888" s="13"/>
      <c r="Y888" s="13"/>
      <c r="Z888" s="13"/>
      <c r="AA888" s="13"/>
      <c r="AB888" s="13"/>
      <c r="AC888" s="13"/>
      <c r="AD888" s="13"/>
      <c r="AE888" s="13"/>
      <c r="AF888" s="13"/>
      <c r="AG888" s="13"/>
      <c r="AH888" s="13"/>
      <c r="AI888" s="13"/>
      <c r="AJ888" s="13"/>
      <c r="AK888" s="13"/>
      <c r="AL888" s="13"/>
      <c r="AM888" s="13"/>
      <c r="AN888" s="13"/>
      <c r="AO888" s="13"/>
      <c r="AP888" s="13"/>
      <c r="AQ888" s="13"/>
      <c r="AR888" s="13"/>
      <c r="AS888" s="13"/>
      <c r="AT888" s="13"/>
      <c r="AU888" s="13"/>
      <c r="AV888" s="13"/>
      <c r="AW888" s="13"/>
      <c r="AX888" s="13"/>
      <c r="AY888" s="13"/>
      <c r="AZ888" s="13"/>
      <c r="BA888" s="13"/>
      <c r="BB888" s="13"/>
      <c r="BC888" s="13"/>
      <c r="BD888" s="13"/>
      <c r="BE888" s="13"/>
      <c r="BF888" s="13"/>
      <c r="BG888" s="13"/>
      <c r="BH888" s="13"/>
      <c r="BI888" s="13"/>
      <c r="BJ888" s="13"/>
    </row>
    <row r="889" spans="1:62" ht="15.75">
      <c r="A889" s="92"/>
      <c r="B889" s="13"/>
      <c r="C889" s="13"/>
      <c r="D889" s="13"/>
      <c r="E889" s="13"/>
      <c r="F889" s="13"/>
      <c r="G889" s="13"/>
      <c r="H889" s="92"/>
      <c r="I889" s="13"/>
      <c r="J889" s="94"/>
      <c r="K889" s="13"/>
      <c r="L889" s="13"/>
      <c r="M889" s="13"/>
      <c r="N889" s="13"/>
      <c r="O889" s="13"/>
      <c r="P889" s="13"/>
      <c r="Q889" s="13"/>
      <c r="R889" s="13"/>
      <c r="S889" s="13"/>
      <c r="T889" s="21"/>
      <c r="U889" s="13"/>
      <c r="V889" s="13"/>
      <c r="W889" s="13"/>
      <c r="X889" s="13"/>
      <c r="Y889" s="13"/>
      <c r="Z889" s="13"/>
      <c r="AA889" s="13"/>
      <c r="AB889" s="13"/>
      <c r="AC889" s="13"/>
      <c r="AD889" s="13"/>
      <c r="AE889" s="13"/>
      <c r="AF889" s="13"/>
      <c r="AG889" s="13"/>
      <c r="AH889" s="13"/>
      <c r="AI889" s="13"/>
      <c r="AJ889" s="13"/>
      <c r="AK889" s="13"/>
      <c r="AL889" s="13"/>
      <c r="AM889" s="13"/>
      <c r="AN889" s="13"/>
      <c r="AO889" s="13"/>
      <c r="AP889" s="13"/>
      <c r="AQ889" s="13"/>
      <c r="AR889" s="13"/>
      <c r="AS889" s="13"/>
      <c r="AT889" s="13"/>
      <c r="AU889" s="13"/>
      <c r="AV889" s="13"/>
      <c r="AW889" s="13"/>
      <c r="AX889" s="13"/>
      <c r="AY889" s="13"/>
      <c r="AZ889" s="13"/>
      <c r="BA889" s="13"/>
      <c r="BB889" s="13"/>
      <c r="BC889" s="13"/>
      <c r="BD889" s="13"/>
      <c r="BE889" s="13"/>
      <c r="BF889" s="13"/>
      <c r="BG889" s="13"/>
      <c r="BH889" s="13"/>
      <c r="BI889" s="13"/>
      <c r="BJ889" s="13"/>
    </row>
    <row r="890" spans="1:62" ht="15.75">
      <c r="A890" s="92"/>
      <c r="B890" s="13"/>
      <c r="C890" s="13"/>
      <c r="D890" s="13"/>
      <c r="E890" s="13"/>
      <c r="F890" s="13"/>
      <c r="G890" s="13"/>
      <c r="H890" s="92"/>
      <c r="I890" s="13"/>
      <c r="J890" s="94"/>
      <c r="K890" s="13"/>
      <c r="L890" s="13"/>
      <c r="M890" s="13"/>
      <c r="N890" s="13"/>
      <c r="O890" s="13"/>
      <c r="P890" s="13"/>
      <c r="Q890" s="13"/>
      <c r="R890" s="13"/>
      <c r="S890" s="13"/>
      <c r="T890" s="21"/>
      <c r="U890" s="13"/>
      <c r="V890" s="13"/>
      <c r="W890" s="13"/>
      <c r="X890" s="13"/>
      <c r="Y890" s="13"/>
      <c r="Z890" s="13"/>
      <c r="AA890" s="13"/>
      <c r="AB890" s="13"/>
      <c r="AC890" s="13"/>
      <c r="AD890" s="13"/>
      <c r="AE890" s="13"/>
      <c r="AF890" s="13"/>
      <c r="AG890" s="13"/>
      <c r="AH890" s="13"/>
      <c r="AI890" s="13"/>
      <c r="AJ890" s="13"/>
      <c r="AK890" s="13"/>
      <c r="AL890" s="13"/>
      <c r="AM890" s="13"/>
      <c r="AN890" s="13"/>
      <c r="AO890" s="13"/>
      <c r="AP890" s="13"/>
      <c r="AQ890" s="13"/>
      <c r="AR890" s="13"/>
      <c r="AS890" s="13"/>
      <c r="AT890" s="13"/>
      <c r="AU890" s="13"/>
      <c r="AV890" s="13"/>
      <c r="AW890" s="13"/>
      <c r="AX890" s="13"/>
      <c r="AY890" s="13"/>
      <c r="AZ890" s="13"/>
      <c r="BA890" s="13"/>
      <c r="BB890" s="13"/>
      <c r="BC890" s="13"/>
      <c r="BD890" s="13"/>
      <c r="BE890" s="13"/>
      <c r="BF890" s="13"/>
      <c r="BG890" s="13"/>
      <c r="BH890" s="13"/>
      <c r="BI890" s="13"/>
      <c r="BJ890" s="13"/>
    </row>
    <row r="891" spans="1:62" ht="15.75">
      <c r="A891" s="92"/>
      <c r="B891" s="13"/>
      <c r="C891" s="13"/>
      <c r="D891" s="13"/>
      <c r="E891" s="13"/>
      <c r="F891" s="13"/>
      <c r="G891" s="13"/>
      <c r="H891" s="92"/>
      <c r="I891" s="13"/>
      <c r="J891" s="94"/>
      <c r="K891" s="13"/>
      <c r="L891" s="13"/>
      <c r="M891" s="13"/>
      <c r="N891" s="13"/>
      <c r="O891" s="13"/>
      <c r="P891" s="13"/>
      <c r="Q891" s="13"/>
      <c r="R891" s="13"/>
      <c r="S891" s="13"/>
      <c r="T891" s="21"/>
      <c r="U891" s="13"/>
      <c r="V891" s="13"/>
      <c r="W891" s="13"/>
      <c r="X891" s="13"/>
      <c r="Y891" s="13"/>
      <c r="Z891" s="13"/>
      <c r="AA891" s="13"/>
      <c r="AB891" s="13"/>
      <c r="AC891" s="13"/>
      <c r="AD891" s="13"/>
      <c r="AE891" s="13"/>
      <c r="AF891" s="13"/>
      <c r="AG891" s="13"/>
      <c r="AH891" s="13"/>
      <c r="AI891" s="13"/>
      <c r="AJ891" s="13"/>
      <c r="AK891" s="13"/>
      <c r="AL891" s="13"/>
      <c r="AM891" s="13"/>
      <c r="AN891" s="13"/>
      <c r="AO891" s="13"/>
      <c r="AP891" s="13"/>
      <c r="AQ891" s="13"/>
      <c r="AR891" s="13"/>
      <c r="AS891" s="13"/>
      <c r="AT891" s="13"/>
      <c r="AU891" s="13"/>
      <c r="AV891" s="13"/>
      <c r="AW891" s="13"/>
      <c r="AX891" s="13"/>
      <c r="AY891" s="13"/>
      <c r="AZ891" s="13"/>
      <c r="BA891" s="13"/>
      <c r="BB891" s="13"/>
      <c r="BC891" s="13"/>
      <c r="BD891" s="13"/>
      <c r="BE891" s="13"/>
      <c r="BF891" s="13"/>
      <c r="BG891" s="13"/>
      <c r="BH891" s="13"/>
      <c r="BI891" s="13"/>
      <c r="BJ891" s="13"/>
    </row>
    <row r="892" spans="1:62" ht="15.75">
      <c r="A892" s="92"/>
      <c r="B892" s="13"/>
      <c r="C892" s="13"/>
      <c r="D892" s="13"/>
      <c r="E892" s="13"/>
      <c r="F892" s="13"/>
      <c r="G892" s="13"/>
      <c r="H892" s="92"/>
      <c r="I892" s="13"/>
      <c r="J892" s="94"/>
      <c r="K892" s="13"/>
      <c r="L892" s="13"/>
      <c r="M892" s="13"/>
      <c r="N892" s="13"/>
      <c r="O892" s="13"/>
      <c r="P892" s="13"/>
      <c r="Q892" s="13"/>
      <c r="R892" s="13"/>
      <c r="S892" s="13"/>
      <c r="T892" s="21"/>
      <c r="U892" s="13"/>
      <c r="V892" s="13"/>
      <c r="W892" s="13"/>
      <c r="X892" s="13"/>
      <c r="Y892" s="13"/>
      <c r="Z892" s="13"/>
      <c r="AA892" s="13"/>
      <c r="AB892" s="13"/>
      <c r="AC892" s="13"/>
      <c r="AD892" s="13"/>
      <c r="AE892" s="13"/>
      <c r="AF892" s="13"/>
      <c r="AG892" s="13"/>
      <c r="AH892" s="13"/>
      <c r="AI892" s="13"/>
      <c r="AJ892" s="13"/>
      <c r="AK892" s="13"/>
      <c r="AL892" s="13"/>
      <c r="AM892" s="13"/>
      <c r="AN892" s="13"/>
      <c r="AO892" s="13"/>
      <c r="AP892" s="13"/>
      <c r="AQ892" s="13"/>
      <c r="AR892" s="13"/>
      <c r="AS892" s="13"/>
      <c r="AT892" s="13"/>
      <c r="AU892" s="13"/>
      <c r="AV892" s="13"/>
      <c r="AW892" s="13"/>
      <c r="AX892" s="13"/>
      <c r="AY892" s="13"/>
      <c r="AZ892" s="13"/>
      <c r="BA892" s="13"/>
      <c r="BB892" s="13"/>
      <c r="BC892" s="13"/>
      <c r="BD892" s="13"/>
      <c r="BE892" s="13"/>
      <c r="BF892" s="13"/>
      <c r="BG892" s="13"/>
      <c r="BH892" s="13"/>
      <c r="BI892" s="13"/>
      <c r="BJ892" s="13"/>
    </row>
    <row r="893" spans="1:62" ht="15.75">
      <c r="A893" s="92"/>
      <c r="B893" s="13"/>
      <c r="C893" s="13"/>
      <c r="D893" s="13"/>
      <c r="E893" s="13"/>
      <c r="F893" s="13"/>
      <c r="G893" s="13"/>
      <c r="H893" s="92"/>
      <c r="I893" s="13"/>
      <c r="J893" s="94"/>
      <c r="K893" s="13"/>
      <c r="L893" s="13"/>
      <c r="M893" s="13"/>
      <c r="N893" s="13"/>
      <c r="O893" s="13"/>
      <c r="P893" s="13"/>
      <c r="Q893" s="13"/>
      <c r="R893" s="13"/>
      <c r="S893" s="13"/>
      <c r="T893" s="21"/>
      <c r="U893" s="13"/>
      <c r="V893" s="13"/>
      <c r="W893" s="13"/>
      <c r="X893" s="13"/>
      <c r="Y893" s="13"/>
      <c r="Z893" s="13"/>
      <c r="AA893" s="13"/>
      <c r="AB893" s="13"/>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row>
    <row r="894" spans="1:62" ht="15.75">
      <c r="A894" s="92"/>
      <c r="B894" s="13"/>
      <c r="C894" s="13"/>
      <c r="D894" s="13"/>
      <c r="E894" s="13"/>
      <c r="F894" s="13"/>
      <c r="G894" s="13"/>
      <c r="H894" s="92"/>
      <c r="I894" s="13"/>
      <c r="J894" s="94"/>
      <c r="K894" s="13"/>
      <c r="L894" s="13"/>
      <c r="M894" s="13"/>
      <c r="N894" s="13"/>
      <c r="O894" s="13"/>
      <c r="P894" s="13"/>
      <c r="Q894" s="13"/>
      <c r="R894" s="13"/>
      <c r="S894" s="13"/>
      <c r="T894" s="21"/>
      <c r="U894" s="13"/>
      <c r="V894" s="13"/>
      <c r="W894" s="13"/>
      <c r="X894" s="13"/>
      <c r="Y894" s="13"/>
      <c r="Z894" s="13"/>
      <c r="AA894" s="13"/>
      <c r="AB894" s="13"/>
      <c r="AC894" s="13"/>
      <c r="AD894" s="13"/>
      <c r="AE894" s="13"/>
      <c r="AF894" s="13"/>
      <c r="AG894" s="13"/>
      <c r="AH894" s="13"/>
      <c r="AI894" s="13"/>
      <c r="AJ894" s="13"/>
      <c r="AK894" s="13"/>
      <c r="AL894" s="13"/>
      <c r="AM894" s="13"/>
      <c r="AN894" s="13"/>
      <c r="AO894" s="13"/>
      <c r="AP894" s="13"/>
      <c r="AQ894" s="13"/>
      <c r="AR894" s="13"/>
      <c r="AS894" s="13"/>
      <c r="AT894" s="13"/>
      <c r="AU894" s="13"/>
      <c r="AV894" s="13"/>
      <c r="AW894" s="13"/>
      <c r="AX894" s="13"/>
      <c r="AY894" s="13"/>
      <c r="AZ894" s="13"/>
      <c r="BA894" s="13"/>
      <c r="BB894" s="13"/>
      <c r="BC894" s="13"/>
      <c r="BD894" s="13"/>
      <c r="BE894" s="13"/>
      <c r="BF894" s="13"/>
      <c r="BG894" s="13"/>
      <c r="BH894" s="13"/>
      <c r="BI894" s="13"/>
      <c r="BJ894" s="13"/>
    </row>
    <row r="895" spans="1:62" ht="15.75">
      <c r="A895" s="92"/>
      <c r="B895" s="13"/>
      <c r="C895" s="13"/>
      <c r="D895" s="13"/>
      <c r="E895" s="13"/>
      <c r="F895" s="13"/>
      <c r="G895" s="13"/>
      <c r="H895" s="92"/>
      <c r="I895" s="13"/>
      <c r="J895" s="94"/>
      <c r="K895" s="13"/>
      <c r="L895" s="13"/>
      <c r="M895" s="13"/>
      <c r="N895" s="13"/>
      <c r="O895" s="13"/>
      <c r="P895" s="13"/>
      <c r="Q895" s="13"/>
      <c r="R895" s="13"/>
      <c r="S895" s="13"/>
      <c r="T895" s="21"/>
      <c r="U895" s="13"/>
      <c r="V895" s="13"/>
      <c r="W895" s="13"/>
      <c r="X895" s="13"/>
      <c r="Y895" s="13"/>
      <c r="Z895" s="13"/>
      <c r="AA895" s="13"/>
      <c r="AB895" s="13"/>
      <c r="AC895" s="13"/>
      <c r="AD895" s="13"/>
      <c r="AE895" s="13"/>
      <c r="AF895" s="13"/>
      <c r="AG895" s="13"/>
      <c r="AH895" s="13"/>
      <c r="AI895" s="13"/>
      <c r="AJ895" s="13"/>
      <c r="AK895" s="13"/>
      <c r="AL895" s="13"/>
      <c r="AM895" s="13"/>
      <c r="AN895" s="13"/>
      <c r="AO895" s="13"/>
      <c r="AP895" s="13"/>
      <c r="AQ895" s="13"/>
      <c r="AR895" s="13"/>
      <c r="AS895" s="13"/>
      <c r="AT895" s="13"/>
      <c r="AU895" s="13"/>
      <c r="AV895" s="13"/>
      <c r="AW895" s="13"/>
      <c r="AX895" s="13"/>
      <c r="AY895" s="13"/>
      <c r="AZ895" s="13"/>
      <c r="BA895" s="13"/>
      <c r="BB895" s="13"/>
      <c r="BC895" s="13"/>
      <c r="BD895" s="13"/>
      <c r="BE895" s="13"/>
      <c r="BF895" s="13"/>
      <c r="BG895" s="13"/>
      <c r="BH895" s="13"/>
      <c r="BI895" s="13"/>
      <c r="BJ895" s="13"/>
    </row>
    <row r="896" spans="1:62" ht="15.75">
      <c r="A896" s="92"/>
      <c r="B896" s="13"/>
      <c r="C896" s="13"/>
      <c r="D896" s="13"/>
      <c r="E896" s="13"/>
      <c r="F896" s="13"/>
      <c r="G896" s="13"/>
      <c r="H896" s="92"/>
      <c r="I896" s="13"/>
      <c r="J896" s="94"/>
      <c r="K896" s="13"/>
      <c r="L896" s="13"/>
      <c r="M896" s="13"/>
      <c r="N896" s="13"/>
      <c r="O896" s="13"/>
      <c r="P896" s="13"/>
      <c r="Q896" s="13"/>
      <c r="R896" s="13"/>
      <c r="S896" s="13"/>
      <c r="T896" s="21"/>
      <c r="U896" s="13"/>
      <c r="V896" s="13"/>
      <c r="W896" s="13"/>
      <c r="X896" s="13"/>
      <c r="Y896" s="13"/>
      <c r="Z896" s="13"/>
      <c r="AA896" s="13"/>
      <c r="AB896" s="13"/>
      <c r="AC896" s="13"/>
      <c r="AD896" s="13"/>
      <c r="AE896" s="13"/>
      <c r="AF896" s="13"/>
      <c r="AG896" s="13"/>
      <c r="AH896" s="13"/>
      <c r="AI896" s="13"/>
      <c r="AJ896" s="13"/>
      <c r="AK896" s="13"/>
      <c r="AL896" s="13"/>
      <c r="AM896" s="13"/>
      <c r="AN896" s="13"/>
      <c r="AO896" s="13"/>
      <c r="AP896" s="13"/>
      <c r="AQ896" s="13"/>
      <c r="AR896" s="13"/>
      <c r="AS896" s="13"/>
      <c r="AT896" s="13"/>
      <c r="AU896" s="13"/>
      <c r="AV896" s="13"/>
      <c r="AW896" s="13"/>
      <c r="AX896" s="13"/>
      <c r="AY896" s="13"/>
      <c r="AZ896" s="13"/>
      <c r="BA896" s="13"/>
      <c r="BB896" s="13"/>
      <c r="BC896" s="13"/>
      <c r="BD896" s="13"/>
      <c r="BE896" s="13"/>
      <c r="BF896" s="13"/>
      <c r="BG896" s="13"/>
      <c r="BH896" s="13"/>
      <c r="BI896" s="13"/>
      <c r="BJ896" s="13"/>
    </row>
    <row r="897" spans="1:62" ht="15.75">
      <c r="A897" s="92"/>
      <c r="B897" s="13"/>
      <c r="C897" s="13"/>
      <c r="D897" s="13"/>
      <c r="E897" s="13"/>
      <c r="F897" s="13"/>
      <c r="G897" s="13"/>
      <c r="H897" s="92"/>
      <c r="I897" s="13"/>
      <c r="J897" s="94"/>
      <c r="K897" s="13"/>
      <c r="L897" s="13"/>
      <c r="M897" s="13"/>
      <c r="N897" s="13"/>
      <c r="O897" s="13"/>
      <c r="P897" s="13"/>
      <c r="Q897" s="13"/>
      <c r="R897" s="13"/>
      <c r="S897" s="13"/>
      <c r="T897" s="21"/>
      <c r="U897" s="13"/>
      <c r="V897" s="13"/>
      <c r="W897" s="13"/>
      <c r="X897" s="13"/>
      <c r="Y897" s="13"/>
      <c r="Z897" s="13"/>
      <c r="AA897" s="13"/>
      <c r="AB897" s="13"/>
      <c r="AC897" s="13"/>
      <c r="AD897" s="13"/>
      <c r="AE897" s="13"/>
      <c r="AF897" s="13"/>
      <c r="AG897" s="13"/>
      <c r="AH897" s="13"/>
      <c r="AI897" s="13"/>
      <c r="AJ897" s="13"/>
      <c r="AK897" s="13"/>
      <c r="AL897" s="13"/>
      <c r="AM897" s="13"/>
      <c r="AN897" s="13"/>
      <c r="AO897" s="13"/>
      <c r="AP897" s="13"/>
      <c r="AQ897" s="13"/>
      <c r="AR897" s="13"/>
      <c r="AS897" s="13"/>
      <c r="AT897" s="13"/>
      <c r="AU897" s="13"/>
      <c r="AV897" s="13"/>
      <c r="AW897" s="13"/>
      <c r="AX897" s="13"/>
      <c r="AY897" s="13"/>
      <c r="AZ897" s="13"/>
      <c r="BA897" s="13"/>
      <c r="BB897" s="13"/>
      <c r="BC897" s="13"/>
      <c r="BD897" s="13"/>
      <c r="BE897" s="13"/>
      <c r="BF897" s="13"/>
      <c r="BG897" s="13"/>
      <c r="BH897" s="13"/>
      <c r="BI897" s="13"/>
      <c r="BJ897" s="13"/>
    </row>
    <row r="898" spans="1:62" ht="15.75">
      <c r="A898" s="92"/>
      <c r="B898" s="13"/>
      <c r="C898" s="13"/>
      <c r="D898" s="13"/>
      <c r="E898" s="13"/>
      <c r="F898" s="13"/>
      <c r="G898" s="13"/>
      <c r="H898" s="92"/>
      <c r="I898" s="13"/>
      <c r="J898" s="94"/>
      <c r="K898" s="13"/>
      <c r="L898" s="13"/>
      <c r="M898" s="13"/>
      <c r="N898" s="13"/>
      <c r="O898" s="13"/>
      <c r="P898" s="13"/>
      <c r="Q898" s="13"/>
      <c r="R898" s="13"/>
      <c r="S898" s="13"/>
      <c r="T898" s="21"/>
      <c r="U898" s="13"/>
      <c r="V898" s="13"/>
      <c r="W898" s="13"/>
      <c r="X898" s="13"/>
      <c r="Y898" s="13"/>
      <c r="Z898" s="13"/>
      <c r="AA898" s="13"/>
      <c r="AB898" s="13"/>
      <c r="AC898" s="13"/>
      <c r="AD898" s="13"/>
      <c r="AE898" s="13"/>
      <c r="AF898" s="13"/>
      <c r="AG898" s="13"/>
      <c r="AH898" s="13"/>
      <c r="AI898" s="13"/>
      <c r="AJ898" s="13"/>
      <c r="AK898" s="13"/>
      <c r="AL898" s="13"/>
      <c r="AM898" s="13"/>
      <c r="AN898" s="13"/>
      <c r="AO898" s="13"/>
      <c r="AP898" s="13"/>
      <c r="AQ898" s="13"/>
      <c r="AR898" s="13"/>
      <c r="AS898" s="13"/>
      <c r="AT898" s="13"/>
      <c r="AU898" s="13"/>
      <c r="AV898" s="13"/>
      <c r="AW898" s="13"/>
      <c r="AX898" s="13"/>
      <c r="AY898" s="13"/>
      <c r="AZ898" s="13"/>
      <c r="BA898" s="13"/>
      <c r="BB898" s="13"/>
      <c r="BC898" s="13"/>
      <c r="BD898" s="13"/>
      <c r="BE898" s="13"/>
      <c r="BF898" s="13"/>
      <c r="BG898" s="13"/>
      <c r="BH898" s="13"/>
      <c r="BI898" s="13"/>
      <c r="BJ898" s="13"/>
    </row>
    <row r="899" spans="1:62" ht="15.75">
      <c r="A899" s="92"/>
      <c r="B899" s="13"/>
      <c r="C899" s="13"/>
      <c r="D899" s="13"/>
      <c r="E899" s="13"/>
      <c r="F899" s="13"/>
      <c r="G899" s="13"/>
      <c r="H899" s="92"/>
      <c r="I899" s="13"/>
      <c r="J899" s="94"/>
      <c r="K899" s="13"/>
      <c r="L899" s="13"/>
      <c r="M899" s="13"/>
      <c r="N899" s="13"/>
      <c r="O899" s="13"/>
      <c r="P899" s="13"/>
      <c r="Q899" s="13"/>
      <c r="R899" s="13"/>
      <c r="S899" s="13"/>
      <c r="T899" s="21"/>
      <c r="U899" s="13"/>
      <c r="V899" s="13"/>
      <c r="W899" s="13"/>
      <c r="X899" s="13"/>
      <c r="Y899" s="13"/>
      <c r="Z899" s="13"/>
      <c r="AA899" s="13"/>
      <c r="AB899" s="13"/>
      <c r="AC899" s="13"/>
      <c r="AD899" s="13"/>
      <c r="AE899" s="13"/>
      <c r="AF899" s="13"/>
      <c r="AG899" s="13"/>
      <c r="AH899" s="13"/>
      <c r="AI899" s="13"/>
      <c r="AJ899" s="13"/>
      <c r="AK899" s="13"/>
      <c r="AL899" s="13"/>
      <c r="AM899" s="13"/>
      <c r="AN899" s="13"/>
      <c r="AO899" s="13"/>
      <c r="AP899" s="13"/>
      <c r="AQ899" s="13"/>
      <c r="AR899" s="13"/>
      <c r="AS899" s="13"/>
      <c r="AT899" s="13"/>
      <c r="AU899" s="13"/>
      <c r="AV899" s="13"/>
      <c r="AW899" s="13"/>
      <c r="AX899" s="13"/>
      <c r="AY899" s="13"/>
      <c r="AZ899" s="13"/>
      <c r="BA899" s="13"/>
      <c r="BB899" s="13"/>
      <c r="BC899" s="13"/>
      <c r="BD899" s="13"/>
      <c r="BE899" s="13"/>
      <c r="BF899" s="13"/>
      <c r="BG899" s="13"/>
      <c r="BH899" s="13"/>
      <c r="BI899" s="13"/>
      <c r="BJ899" s="13"/>
    </row>
    <row r="900" spans="1:62" ht="15.75">
      <c r="A900" s="92"/>
      <c r="B900" s="13"/>
      <c r="C900" s="13"/>
      <c r="D900" s="13"/>
      <c r="E900" s="13"/>
      <c r="F900" s="13"/>
      <c r="G900" s="13"/>
      <c r="H900" s="92"/>
      <c r="I900" s="13"/>
      <c r="J900" s="94"/>
      <c r="K900" s="13"/>
      <c r="L900" s="13"/>
      <c r="M900" s="13"/>
      <c r="N900" s="13"/>
      <c r="O900" s="13"/>
      <c r="P900" s="13"/>
      <c r="Q900" s="13"/>
      <c r="R900" s="13"/>
      <c r="S900" s="13"/>
      <c r="T900" s="21"/>
      <c r="U900" s="13"/>
      <c r="V900" s="13"/>
      <c r="W900" s="13"/>
      <c r="X900" s="13"/>
      <c r="Y900" s="13"/>
      <c r="Z900" s="13"/>
      <c r="AA900" s="13"/>
      <c r="AB900" s="13"/>
      <c r="AC900" s="13"/>
      <c r="AD900" s="13"/>
      <c r="AE900" s="13"/>
      <c r="AF900" s="13"/>
      <c r="AG900" s="13"/>
      <c r="AH900" s="13"/>
      <c r="AI900" s="13"/>
      <c r="AJ900" s="13"/>
      <c r="AK900" s="13"/>
      <c r="AL900" s="13"/>
      <c r="AM900" s="13"/>
      <c r="AN900" s="13"/>
      <c r="AO900" s="13"/>
      <c r="AP900" s="13"/>
      <c r="AQ900" s="13"/>
      <c r="AR900" s="13"/>
      <c r="AS900" s="13"/>
      <c r="AT900" s="13"/>
      <c r="AU900" s="13"/>
      <c r="AV900" s="13"/>
      <c r="AW900" s="13"/>
      <c r="AX900" s="13"/>
      <c r="AY900" s="13"/>
      <c r="AZ900" s="13"/>
      <c r="BA900" s="13"/>
      <c r="BB900" s="13"/>
      <c r="BC900" s="13"/>
      <c r="BD900" s="13"/>
      <c r="BE900" s="13"/>
      <c r="BF900" s="13"/>
      <c r="BG900" s="13"/>
      <c r="BH900" s="13"/>
      <c r="BI900" s="13"/>
      <c r="BJ900" s="13"/>
    </row>
    <row r="901" spans="1:62" ht="15.75">
      <c r="A901" s="92"/>
      <c r="B901" s="13"/>
      <c r="C901" s="13"/>
      <c r="D901" s="13"/>
      <c r="E901" s="13"/>
      <c r="F901" s="13"/>
      <c r="G901" s="13"/>
      <c r="H901" s="92"/>
      <c r="I901" s="13"/>
      <c r="J901" s="94"/>
      <c r="K901" s="13"/>
      <c r="L901" s="13"/>
      <c r="M901" s="13"/>
      <c r="N901" s="13"/>
      <c r="O901" s="13"/>
      <c r="P901" s="13"/>
      <c r="Q901" s="13"/>
      <c r="R901" s="13"/>
      <c r="S901" s="13"/>
      <c r="T901" s="21"/>
      <c r="U901" s="13"/>
      <c r="V901" s="13"/>
      <c r="W901" s="13"/>
      <c r="X901" s="13"/>
      <c r="Y901" s="13"/>
      <c r="Z901" s="13"/>
      <c r="AA901" s="13"/>
      <c r="AB901" s="13"/>
      <c r="AC901" s="13"/>
      <c r="AD901" s="13"/>
      <c r="AE901" s="13"/>
      <c r="AF901" s="13"/>
      <c r="AG901" s="13"/>
      <c r="AH901" s="13"/>
      <c r="AI901" s="13"/>
      <c r="AJ901" s="13"/>
      <c r="AK901" s="13"/>
      <c r="AL901" s="13"/>
      <c r="AM901" s="13"/>
      <c r="AN901" s="13"/>
      <c r="AO901" s="13"/>
      <c r="AP901" s="13"/>
      <c r="AQ901" s="13"/>
      <c r="AR901" s="13"/>
      <c r="AS901" s="13"/>
      <c r="AT901" s="13"/>
      <c r="AU901" s="13"/>
      <c r="AV901" s="13"/>
      <c r="AW901" s="13"/>
      <c r="AX901" s="13"/>
      <c r="AY901" s="13"/>
      <c r="AZ901" s="13"/>
      <c r="BA901" s="13"/>
      <c r="BB901" s="13"/>
      <c r="BC901" s="13"/>
      <c r="BD901" s="13"/>
      <c r="BE901" s="13"/>
      <c r="BF901" s="13"/>
      <c r="BG901" s="13"/>
      <c r="BH901" s="13"/>
      <c r="BI901" s="13"/>
      <c r="BJ901" s="13"/>
    </row>
    <row r="902" spans="1:62" ht="15.75">
      <c r="A902" s="92"/>
      <c r="B902" s="13"/>
      <c r="C902" s="13"/>
      <c r="D902" s="13"/>
      <c r="E902" s="13"/>
      <c r="F902" s="13"/>
      <c r="G902" s="13"/>
      <c r="H902" s="92"/>
      <c r="I902" s="13"/>
      <c r="J902" s="94"/>
      <c r="K902" s="13"/>
      <c r="L902" s="13"/>
      <c r="M902" s="13"/>
      <c r="N902" s="13"/>
      <c r="O902" s="13"/>
      <c r="P902" s="13"/>
      <c r="Q902" s="13"/>
      <c r="R902" s="13"/>
      <c r="S902" s="13"/>
      <c r="T902" s="21"/>
      <c r="U902" s="13"/>
      <c r="V902" s="13"/>
      <c r="W902" s="13"/>
      <c r="X902" s="13"/>
      <c r="Y902" s="13"/>
      <c r="Z902" s="13"/>
      <c r="AA902" s="13"/>
      <c r="AB902" s="13"/>
      <c r="AC902" s="13"/>
      <c r="AD902" s="13"/>
      <c r="AE902" s="13"/>
      <c r="AF902" s="13"/>
      <c r="AG902" s="13"/>
      <c r="AH902" s="13"/>
      <c r="AI902" s="13"/>
      <c r="AJ902" s="13"/>
      <c r="AK902" s="13"/>
      <c r="AL902" s="13"/>
      <c r="AM902" s="13"/>
      <c r="AN902" s="13"/>
      <c r="AO902" s="13"/>
      <c r="AP902" s="13"/>
      <c r="AQ902" s="13"/>
      <c r="AR902" s="13"/>
      <c r="AS902" s="13"/>
      <c r="AT902" s="13"/>
      <c r="AU902" s="13"/>
      <c r="AV902" s="13"/>
      <c r="AW902" s="13"/>
      <c r="AX902" s="13"/>
      <c r="AY902" s="13"/>
      <c r="AZ902" s="13"/>
      <c r="BA902" s="13"/>
      <c r="BB902" s="13"/>
      <c r="BC902" s="13"/>
      <c r="BD902" s="13"/>
      <c r="BE902" s="13"/>
      <c r="BF902" s="13"/>
      <c r="BG902" s="13"/>
      <c r="BH902" s="13"/>
      <c r="BI902" s="13"/>
      <c r="BJ902" s="13"/>
    </row>
    <row r="903" spans="1:62" ht="15.75">
      <c r="A903" s="92"/>
      <c r="B903" s="13"/>
      <c r="C903" s="13"/>
      <c r="D903" s="13"/>
      <c r="E903" s="13"/>
      <c r="F903" s="13"/>
      <c r="G903" s="13"/>
      <c r="H903" s="92"/>
      <c r="I903" s="13"/>
      <c r="J903" s="94"/>
      <c r="K903" s="13"/>
      <c r="L903" s="13"/>
      <c r="M903" s="13"/>
      <c r="N903" s="13"/>
      <c r="O903" s="13"/>
      <c r="P903" s="13"/>
      <c r="Q903" s="13"/>
      <c r="R903" s="13"/>
      <c r="S903" s="13"/>
      <c r="T903" s="21"/>
      <c r="U903" s="13"/>
      <c r="V903" s="13"/>
      <c r="W903" s="13"/>
      <c r="X903" s="13"/>
      <c r="Y903" s="13"/>
      <c r="Z903" s="13"/>
      <c r="AA903" s="13"/>
      <c r="AB903" s="13"/>
      <c r="AC903" s="13"/>
      <c r="AD903" s="13"/>
      <c r="AE903" s="13"/>
      <c r="AF903" s="13"/>
      <c r="AG903" s="13"/>
      <c r="AH903" s="13"/>
      <c r="AI903" s="13"/>
      <c r="AJ903" s="13"/>
      <c r="AK903" s="13"/>
      <c r="AL903" s="13"/>
      <c r="AM903" s="13"/>
      <c r="AN903" s="13"/>
      <c r="AO903" s="13"/>
      <c r="AP903" s="13"/>
      <c r="AQ903" s="13"/>
      <c r="AR903" s="13"/>
      <c r="AS903" s="13"/>
      <c r="AT903" s="13"/>
      <c r="AU903" s="13"/>
      <c r="AV903" s="13"/>
      <c r="AW903" s="13"/>
      <c r="AX903" s="13"/>
      <c r="AY903" s="13"/>
      <c r="AZ903" s="13"/>
      <c r="BA903" s="13"/>
      <c r="BB903" s="13"/>
      <c r="BC903" s="13"/>
      <c r="BD903" s="13"/>
      <c r="BE903" s="13"/>
      <c r="BF903" s="13"/>
      <c r="BG903" s="13"/>
      <c r="BH903" s="13"/>
      <c r="BI903" s="13"/>
      <c r="BJ903" s="13"/>
    </row>
    <row r="904" spans="1:62" ht="15.75">
      <c r="A904" s="92"/>
      <c r="B904" s="13"/>
      <c r="C904" s="13"/>
      <c r="D904" s="13"/>
      <c r="E904" s="13"/>
      <c r="F904" s="13"/>
      <c r="G904" s="13"/>
      <c r="H904" s="92"/>
      <c r="I904" s="13"/>
      <c r="J904" s="94"/>
      <c r="K904" s="13"/>
      <c r="L904" s="13"/>
      <c r="M904" s="13"/>
      <c r="N904" s="13"/>
      <c r="O904" s="13"/>
      <c r="P904" s="13"/>
      <c r="Q904" s="13"/>
      <c r="R904" s="13"/>
      <c r="S904" s="13"/>
      <c r="T904" s="21"/>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c r="BI904" s="13"/>
      <c r="BJ904" s="13"/>
    </row>
    <row r="905" spans="1:62" ht="15.75">
      <c r="A905" s="92"/>
      <c r="B905" s="13"/>
      <c r="C905" s="13"/>
      <c r="D905" s="13"/>
      <c r="E905" s="13"/>
      <c r="F905" s="13"/>
      <c r="G905" s="13"/>
      <c r="H905" s="92"/>
      <c r="I905" s="13"/>
      <c r="J905" s="94"/>
      <c r="K905" s="13"/>
      <c r="L905" s="13"/>
      <c r="M905" s="13"/>
      <c r="N905" s="13"/>
      <c r="O905" s="13"/>
      <c r="P905" s="13"/>
      <c r="Q905" s="13"/>
      <c r="R905" s="13"/>
      <c r="S905" s="13"/>
      <c r="T905" s="21"/>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row>
    <row r="906" spans="1:62" ht="15.75">
      <c r="A906" s="92"/>
      <c r="B906" s="13"/>
      <c r="C906" s="13"/>
      <c r="D906" s="13"/>
      <c r="E906" s="13"/>
      <c r="F906" s="13"/>
      <c r="G906" s="13"/>
      <c r="H906" s="92"/>
      <c r="I906" s="13"/>
      <c r="J906" s="94"/>
      <c r="K906" s="13"/>
      <c r="L906" s="13"/>
      <c r="M906" s="13"/>
      <c r="N906" s="13"/>
      <c r="O906" s="13"/>
      <c r="P906" s="13"/>
      <c r="Q906" s="13"/>
      <c r="R906" s="13"/>
      <c r="S906" s="13"/>
      <c r="T906" s="21"/>
      <c r="U906" s="13"/>
      <c r="V906" s="13"/>
      <c r="W906" s="13"/>
      <c r="X906" s="13"/>
      <c r="Y906" s="13"/>
      <c r="Z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3"/>
      <c r="BH906" s="13"/>
      <c r="BI906" s="13"/>
      <c r="BJ906" s="13"/>
    </row>
    <row r="907" spans="1:62" ht="15.75">
      <c r="A907" s="92"/>
      <c r="B907" s="13"/>
      <c r="C907" s="13"/>
      <c r="D907" s="13"/>
      <c r="E907" s="13"/>
      <c r="F907" s="13"/>
      <c r="G907" s="13"/>
      <c r="H907" s="92"/>
      <c r="I907" s="13"/>
      <c r="J907" s="94"/>
      <c r="K907" s="13"/>
      <c r="L907" s="13"/>
      <c r="M907" s="13"/>
      <c r="N907" s="13"/>
      <c r="O907" s="13"/>
      <c r="P907" s="13"/>
      <c r="Q907" s="13"/>
      <c r="R907" s="13"/>
      <c r="S907" s="13"/>
      <c r="T907" s="21"/>
      <c r="U907" s="13"/>
      <c r="V907" s="13"/>
      <c r="W907" s="13"/>
      <c r="X907" s="13"/>
      <c r="Y907" s="13"/>
      <c r="Z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3"/>
      <c r="BH907" s="13"/>
      <c r="BI907" s="13"/>
      <c r="BJ907" s="13"/>
    </row>
    <row r="908" spans="1:62" ht="15.75">
      <c r="A908" s="92"/>
      <c r="B908" s="13"/>
      <c r="C908" s="13"/>
      <c r="D908" s="13"/>
      <c r="E908" s="13"/>
      <c r="F908" s="13"/>
      <c r="G908" s="13"/>
      <c r="H908" s="92"/>
      <c r="I908" s="13"/>
      <c r="J908" s="94"/>
      <c r="K908" s="13"/>
      <c r="L908" s="13"/>
      <c r="M908" s="13"/>
      <c r="N908" s="13"/>
      <c r="O908" s="13"/>
      <c r="P908" s="13"/>
      <c r="Q908" s="13"/>
      <c r="R908" s="13"/>
      <c r="S908" s="13"/>
      <c r="T908" s="21"/>
      <c r="U908" s="13"/>
      <c r="V908" s="13"/>
      <c r="W908" s="13"/>
      <c r="X908" s="13"/>
      <c r="Y908" s="13"/>
      <c r="Z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row>
    <row r="909" spans="1:62" ht="15.75">
      <c r="A909" s="92"/>
      <c r="B909" s="13"/>
      <c r="C909" s="13"/>
      <c r="D909" s="13"/>
      <c r="E909" s="13"/>
      <c r="F909" s="13"/>
      <c r="G909" s="13"/>
      <c r="H909" s="92"/>
      <c r="I909" s="13"/>
      <c r="J909" s="94"/>
      <c r="K909" s="13"/>
      <c r="L909" s="13"/>
      <c r="M909" s="13"/>
      <c r="N909" s="13"/>
      <c r="O909" s="13"/>
      <c r="P909" s="13"/>
      <c r="Q909" s="13"/>
      <c r="R909" s="13"/>
      <c r="S909" s="13"/>
      <c r="T909" s="21"/>
      <c r="U909" s="13"/>
      <c r="V909" s="13"/>
      <c r="W909" s="13"/>
      <c r="X909" s="13"/>
      <c r="Y909" s="13"/>
      <c r="Z909" s="13"/>
      <c r="AA909" s="13"/>
      <c r="AB909" s="13"/>
      <c r="AC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row>
    <row r="910" spans="1:62" ht="15.75">
      <c r="A910" s="92"/>
      <c r="B910" s="13"/>
      <c r="C910" s="13"/>
      <c r="D910" s="13"/>
      <c r="E910" s="13"/>
      <c r="F910" s="13"/>
      <c r="G910" s="13"/>
      <c r="H910" s="92"/>
      <c r="I910" s="13"/>
      <c r="J910" s="94"/>
      <c r="K910" s="13"/>
      <c r="L910" s="13"/>
      <c r="M910" s="13"/>
      <c r="N910" s="13"/>
      <c r="O910" s="13"/>
      <c r="P910" s="13"/>
      <c r="Q910" s="13"/>
      <c r="R910" s="13"/>
      <c r="S910" s="13"/>
      <c r="T910" s="21"/>
      <c r="U910" s="13"/>
      <c r="V910" s="13"/>
      <c r="W910" s="13"/>
      <c r="X910" s="13"/>
      <c r="Y910" s="13"/>
      <c r="Z910" s="13"/>
      <c r="AA910" s="13"/>
      <c r="AB910" s="13"/>
      <c r="AC910" s="13"/>
      <c r="AD910" s="13"/>
      <c r="AE910" s="13"/>
      <c r="AF910" s="13"/>
      <c r="AG910" s="13"/>
      <c r="AH910" s="13"/>
      <c r="AI910" s="13"/>
      <c r="AJ910" s="13"/>
      <c r="AK910" s="13"/>
      <c r="AL910" s="13"/>
      <c r="AM910" s="13"/>
      <c r="AN910" s="13"/>
      <c r="AO910" s="13"/>
      <c r="AP910" s="13"/>
      <c r="AQ910" s="13"/>
      <c r="AR910" s="13"/>
      <c r="AS910" s="13"/>
      <c r="AT910" s="13"/>
      <c r="AU910" s="13"/>
      <c r="AV910" s="13"/>
      <c r="AW910" s="13"/>
      <c r="AX910" s="13"/>
      <c r="AY910" s="13"/>
      <c r="AZ910" s="13"/>
      <c r="BA910" s="13"/>
      <c r="BB910" s="13"/>
      <c r="BC910" s="13"/>
      <c r="BD910" s="13"/>
      <c r="BE910" s="13"/>
      <c r="BF910" s="13"/>
      <c r="BG910" s="13"/>
      <c r="BH910" s="13"/>
      <c r="BI910" s="13"/>
      <c r="BJ910" s="13"/>
    </row>
    <row r="911" spans="1:62" ht="15.75">
      <c r="A911" s="92"/>
      <c r="B911" s="13"/>
      <c r="C911" s="13"/>
      <c r="D911" s="13"/>
      <c r="E911" s="13"/>
      <c r="F911" s="13"/>
      <c r="G911" s="13"/>
      <c r="H911" s="92"/>
      <c r="I911" s="13"/>
      <c r="J911" s="94"/>
      <c r="K911" s="13"/>
      <c r="L911" s="13"/>
      <c r="M911" s="13"/>
      <c r="N911" s="13"/>
      <c r="O911" s="13"/>
      <c r="P911" s="13"/>
      <c r="Q911" s="13"/>
      <c r="R911" s="13"/>
      <c r="S911" s="13"/>
      <c r="T911" s="21"/>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row>
    <row r="912" spans="1:62" ht="15.75">
      <c r="A912" s="92"/>
      <c r="B912" s="13"/>
      <c r="C912" s="13"/>
      <c r="D912" s="13"/>
      <c r="E912" s="13"/>
      <c r="F912" s="13"/>
      <c r="G912" s="13"/>
      <c r="H912" s="92"/>
      <c r="I912" s="13"/>
      <c r="J912" s="94"/>
      <c r="K912" s="13"/>
      <c r="L912" s="13"/>
      <c r="M912" s="13"/>
      <c r="N912" s="13"/>
      <c r="O912" s="13"/>
      <c r="P912" s="13"/>
      <c r="Q912" s="13"/>
      <c r="R912" s="13"/>
      <c r="S912" s="13"/>
      <c r="T912" s="21"/>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row>
    <row r="913" spans="1:62" ht="15.75">
      <c r="A913" s="92"/>
      <c r="B913" s="13"/>
      <c r="C913" s="13"/>
      <c r="D913" s="13"/>
      <c r="E913" s="13"/>
      <c r="F913" s="13"/>
      <c r="G913" s="13"/>
      <c r="H913" s="92"/>
      <c r="I913" s="13"/>
      <c r="J913" s="94"/>
      <c r="K913" s="13"/>
      <c r="L913" s="13"/>
      <c r="M913" s="13"/>
      <c r="N913" s="13"/>
      <c r="O913" s="13"/>
      <c r="P913" s="13"/>
      <c r="Q913" s="13"/>
      <c r="R913" s="13"/>
      <c r="S913" s="13"/>
      <c r="T913" s="21"/>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row>
    <row r="914" spans="1:62" ht="15.75">
      <c r="A914" s="92"/>
      <c r="B914" s="13"/>
      <c r="C914" s="13"/>
      <c r="D914" s="13"/>
      <c r="E914" s="13"/>
      <c r="F914" s="13"/>
      <c r="G914" s="13"/>
      <c r="H914" s="92"/>
      <c r="I914" s="13"/>
      <c r="J914" s="94"/>
      <c r="K914" s="13"/>
      <c r="L914" s="13"/>
      <c r="M914" s="13"/>
      <c r="N914" s="13"/>
      <c r="O914" s="13"/>
      <c r="P914" s="13"/>
      <c r="Q914" s="13"/>
      <c r="R914" s="13"/>
      <c r="S914" s="13"/>
      <c r="T914" s="21"/>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row>
    <row r="915" spans="1:62" ht="15.75">
      <c r="A915" s="92"/>
      <c r="B915" s="13"/>
      <c r="C915" s="13"/>
      <c r="D915" s="13"/>
      <c r="E915" s="13"/>
      <c r="F915" s="13"/>
      <c r="G915" s="13"/>
      <c r="H915" s="92"/>
      <c r="I915" s="13"/>
      <c r="J915" s="94"/>
      <c r="K915" s="13"/>
      <c r="L915" s="13"/>
      <c r="M915" s="13"/>
      <c r="N915" s="13"/>
      <c r="O915" s="13"/>
      <c r="P915" s="13"/>
      <c r="Q915" s="13"/>
      <c r="R915" s="13"/>
      <c r="S915" s="13"/>
      <c r="T915" s="21"/>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row>
    <row r="916" spans="1:62" ht="15.75">
      <c r="A916" s="92"/>
      <c r="B916" s="13"/>
      <c r="C916" s="13"/>
      <c r="D916" s="13"/>
      <c r="E916" s="13"/>
      <c r="F916" s="13"/>
      <c r="G916" s="13"/>
      <c r="H916" s="92"/>
      <c r="I916" s="13"/>
      <c r="J916" s="94"/>
      <c r="K916" s="13"/>
      <c r="L916" s="13"/>
      <c r="M916" s="13"/>
      <c r="N916" s="13"/>
      <c r="O916" s="13"/>
      <c r="P916" s="13"/>
      <c r="Q916" s="13"/>
      <c r="R916" s="13"/>
      <c r="S916" s="13"/>
      <c r="T916" s="21"/>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row>
    <row r="917" spans="1:62" ht="15.75">
      <c r="A917" s="92"/>
      <c r="B917" s="13"/>
      <c r="C917" s="13"/>
      <c r="D917" s="13"/>
      <c r="E917" s="13"/>
      <c r="F917" s="13"/>
      <c r="G917" s="13"/>
      <c r="H917" s="92"/>
      <c r="I917" s="13"/>
      <c r="J917" s="94"/>
      <c r="K917" s="13"/>
      <c r="L917" s="13"/>
      <c r="M917" s="13"/>
      <c r="N917" s="13"/>
      <c r="O917" s="13"/>
      <c r="P917" s="13"/>
      <c r="Q917" s="13"/>
      <c r="R917" s="13"/>
      <c r="S917" s="13"/>
      <c r="T917" s="21"/>
      <c r="U917" s="13"/>
      <c r="V917" s="13"/>
      <c r="W917" s="13"/>
      <c r="X917" s="13"/>
      <c r="Y917" s="13"/>
      <c r="Z917" s="13"/>
      <c r="AA917" s="13"/>
      <c r="AB917" s="13"/>
      <c r="AC917" s="13"/>
      <c r="AD917" s="13"/>
      <c r="AE917" s="13"/>
      <c r="AF917" s="13"/>
      <c r="AG917" s="13"/>
      <c r="AH917" s="13"/>
      <c r="AI917" s="13"/>
      <c r="AJ917" s="13"/>
      <c r="AK917" s="13"/>
      <c r="AL917" s="13"/>
      <c r="AM917" s="13"/>
      <c r="AN917" s="13"/>
      <c r="AO917" s="13"/>
      <c r="AP917" s="13"/>
      <c r="AQ917" s="13"/>
      <c r="AR917" s="13"/>
      <c r="AS917" s="13"/>
      <c r="AT917" s="13"/>
      <c r="AU917" s="13"/>
      <c r="AV917" s="13"/>
      <c r="AW917" s="13"/>
      <c r="AX917" s="13"/>
      <c r="AY917" s="13"/>
      <c r="AZ917" s="13"/>
      <c r="BA917" s="13"/>
      <c r="BB917" s="13"/>
      <c r="BC917" s="13"/>
      <c r="BD917" s="13"/>
      <c r="BE917" s="13"/>
      <c r="BF917" s="13"/>
      <c r="BG917" s="13"/>
      <c r="BH917" s="13"/>
      <c r="BI917" s="13"/>
      <c r="BJ917" s="13"/>
    </row>
    <row r="918" spans="1:62" ht="15.75">
      <c r="A918" s="92"/>
      <c r="B918" s="13"/>
      <c r="C918" s="13"/>
      <c r="D918" s="13"/>
      <c r="E918" s="13"/>
      <c r="F918" s="13"/>
      <c r="G918" s="13"/>
      <c r="H918" s="92"/>
      <c r="I918" s="13"/>
      <c r="J918" s="94"/>
      <c r="K918" s="13"/>
      <c r="L918" s="13"/>
      <c r="M918" s="13"/>
      <c r="N918" s="13"/>
      <c r="O918" s="13"/>
      <c r="P918" s="13"/>
      <c r="Q918" s="13"/>
      <c r="R918" s="13"/>
      <c r="S918" s="13"/>
      <c r="T918" s="21"/>
      <c r="U918" s="13"/>
      <c r="V918" s="13"/>
      <c r="W918" s="13"/>
      <c r="X918" s="13"/>
      <c r="Y918" s="13"/>
      <c r="Z918" s="13"/>
      <c r="AA918" s="13"/>
      <c r="AB918" s="13"/>
      <c r="AC918" s="13"/>
      <c r="AD918" s="13"/>
      <c r="AE918" s="13"/>
      <c r="AF918" s="13"/>
      <c r="AG918" s="13"/>
      <c r="AH918" s="13"/>
      <c r="AI918" s="13"/>
      <c r="AJ918" s="13"/>
      <c r="AK918" s="13"/>
      <c r="AL918" s="13"/>
      <c r="AM918" s="13"/>
      <c r="AN918" s="13"/>
      <c r="AO918" s="13"/>
      <c r="AP918" s="13"/>
      <c r="AQ918" s="13"/>
      <c r="AR918" s="13"/>
      <c r="AS918" s="13"/>
      <c r="AT918" s="13"/>
      <c r="AU918" s="13"/>
      <c r="AV918" s="13"/>
      <c r="AW918" s="13"/>
      <c r="AX918" s="13"/>
      <c r="AY918" s="13"/>
      <c r="AZ918" s="13"/>
      <c r="BA918" s="13"/>
      <c r="BB918" s="13"/>
      <c r="BC918" s="13"/>
      <c r="BD918" s="13"/>
      <c r="BE918" s="13"/>
      <c r="BF918" s="13"/>
      <c r="BG918" s="13"/>
      <c r="BH918" s="13"/>
      <c r="BI918" s="13"/>
      <c r="BJ918" s="13"/>
    </row>
    <row r="919" spans="1:62" ht="15.75">
      <c r="A919" s="92"/>
      <c r="B919" s="13"/>
      <c r="C919" s="13"/>
      <c r="D919" s="13"/>
      <c r="E919" s="13"/>
      <c r="F919" s="13"/>
      <c r="G919" s="13"/>
      <c r="H919" s="92"/>
      <c r="I919" s="13"/>
      <c r="J919" s="94"/>
      <c r="K919" s="13"/>
      <c r="L919" s="13"/>
      <c r="M919" s="13"/>
      <c r="N919" s="13"/>
      <c r="O919" s="13"/>
      <c r="P919" s="13"/>
      <c r="Q919" s="13"/>
      <c r="R919" s="13"/>
      <c r="S919" s="13"/>
      <c r="T919" s="21"/>
      <c r="U919" s="13"/>
      <c r="V919" s="13"/>
      <c r="W919" s="13"/>
      <c r="X919" s="13"/>
      <c r="Y919" s="13"/>
      <c r="Z919" s="13"/>
      <c r="AA919" s="13"/>
      <c r="AB919" s="13"/>
      <c r="AC919" s="13"/>
      <c r="AD919" s="13"/>
      <c r="AE919" s="13"/>
      <c r="AF919" s="13"/>
      <c r="AG919" s="13"/>
      <c r="AH919" s="13"/>
      <c r="AI919" s="13"/>
      <c r="AJ919" s="13"/>
      <c r="AK919" s="13"/>
      <c r="AL919" s="13"/>
      <c r="AM919" s="13"/>
      <c r="AN919" s="13"/>
      <c r="AO919" s="13"/>
      <c r="AP919" s="13"/>
      <c r="AQ919" s="13"/>
      <c r="AR919" s="13"/>
      <c r="AS919" s="13"/>
      <c r="AT919" s="13"/>
      <c r="AU919" s="13"/>
      <c r="AV919" s="13"/>
      <c r="AW919" s="13"/>
      <c r="AX919" s="13"/>
      <c r="AY919" s="13"/>
      <c r="AZ919" s="13"/>
      <c r="BA919" s="13"/>
      <c r="BB919" s="13"/>
      <c r="BC919" s="13"/>
      <c r="BD919" s="13"/>
      <c r="BE919" s="13"/>
      <c r="BF919" s="13"/>
      <c r="BG919" s="13"/>
      <c r="BH919" s="13"/>
      <c r="BI919" s="13"/>
      <c r="BJ919" s="13"/>
    </row>
    <row r="920" spans="1:62" ht="15.75">
      <c r="A920" s="92"/>
      <c r="B920" s="13"/>
      <c r="C920" s="13"/>
      <c r="D920" s="13"/>
      <c r="E920" s="13"/>
      <c r="F920" s="13"/>
      <c r="G920" s="13"/>
      <c r="H920" s="92"/>
      <c r="I920" s="13"/>
      <c r="J920" s="94"/>
      <c r="K920" s="13"/>
      <c r="L920" s="13"/>
      <c r="M920" s="13"/>
      <c r="N920" s="13"/>
      <c r="O920" s="13"/>
      <c r="P920" s="13"/>
      <c r="Q920" s="13"/>
      <c r="R920" s="13"/>
      <c r="S920" s="13"/>
      <c r="T920" s="21"/>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row>
    <row r="921" spans="1:62" ht="15.75">
      <c r="A921" s="92"/>
      <c r="B921" s="13"/>
      <c r="C921" s="13"/>
      <c r="D921" s="13"/>
      <c r="E921" s="13"/>
      <c r="F921" s="13"/>
      <c r="G921" s="13"/>
      <c r="H921" s="92"/>
      <c r="I921" s="13"/>
      <c r="J921" s="94"/>
      <c r="K921" s="13"/>
      <c r="L921" s="13"/>
      <c r="M921" s="13"/>
      <c r="N921" s="13"/>
      <c r="O921" s="13"/>
      <c r="P921" s="13"/>
      <c r="Q921" s="13"/>
      <c r="R921" s="13"/>
      <c r="S921" s="13"/>
      <c r="T921" s="21"/>
      <c r="U921" s="13"/>
      <c r="V921" s="13"/>
      <c r="W921" s="13"/>
      <c r="X921" s="13"/>
      <c r="Y921" s="13"/>
      <c r="Z921" s="13"/>
      <c r="AA921" s="13"/>
      <c r="AB921" s="13"/>
      <c r="AC921" s="13"/>
      <c r="AD921" s="13"/>
      <c r="AE921" s="13"/>
      <c r="AF921" s="13"/>
      <c r="AG921" s="13"/>
      <c r="AH921" s="13"/>
      <c r="AI921" s="13"/>
      <c r="AJ921" s="13"/>
      <c r="AK921" s="13"/>
      <c r="AL921" s="13"/>
      <c r="AM921" s="13"/>
      <c r="AN921" s="13"/>
      <c r="AO921" s="13"/>
      <c r="AP921" s="13"/>
      <c r="AQ921" s="13"/>
      <c r="AR921" s="13"/>
      <c r="AS921" s="13"/>
      <c r="AT921" s="13"/>
      <c r="AU921" s="13"/>
      <c r="AV921" s="13"/>
      <c r="AW921" s="13"/>
      <c r="AX921" s="13"/>
      <c r="AY921" s="13"/>
      <c r="AZ921" s="13"/>
      <c r="BA921" s="13"/>
      <c r="BB921" s="13"/>
      <c r="BC921" s="13"/>
      <c r="BD921" s="13"/>
      <c r="BE921" s="13"/>
      <c r="BF921" s="13"/>
      <c r="BG921" s="13"/>
      <c r="BH921" s="13"/>
      <c r="BI921" s="13"/>
      <c r="BJ921" s="13"/>
    </row>
    <row r="922" spans="1:62" ht="15.75">
      <c r="A922" s="92"/>
      <c r="B922" s="13"/>
      <c r="C922" s="13"/>
      <c r="D922" s="13"/>
      <c r="E922" s="13"/>
      <c r="F922" s="13"/>
      <c r="G922" s="13"/>
      <c r="H922" s="92"/>
      <c r="I922" s="13"/>
      <c r="J922" s="94"/>
      <c r="K922" s="13"/>
      <c r="L922" s="13"/>
      <c r="M922" s="13"/>
      <c r="N922" s="13"/>
      <c r="O922" s="13"/>
      <c r="P922" s="13"/>
      <c r="Q922" s="13"/>
      <c r="R922" s="13"/>
      <c r="S922" s="13"/>
      <c r="T922" s="21"/>
      <c r="U922" s="13"/>
      <c r="V922" s="13"/>
      <c r="W922" s="13"/>
      <c r="X922" s="13"/>
      <c r="Y922" s="13"/>
      <c r="Z922" s="13"/>
      <c r="AA922" s="13"/>
      <c r="AB922" s="13"/>
      <c r="AC922" s="13"/>
      <c r="AD922" s="13"/>
      <c r="AE922" s="13"/>
      <c r="AF922" s="13"/>
      <c r="AG922" s="13"/>
      <c r="AH922" s="13"/>
      <c r="AI922" s="13"/>
      <c r="AJ922" s="13"/>
      <c r="AK922" s="13"/>
      <c r="AL922" s="13"/>
      <c r="AM922" s="13"/>
      <c r="AN922" s="13"/>
      <c r="AO922" s="13"/>
      <c r="AP922" s="13"/>
      <c r="AQ922" s="13"/>
      <c r="AR922" s="13"/>
      <c r="AS922" s="13"/>
      <c r="AT922" s="13"/>
      <c r="AU922" s="13"/>
      <c r="AV922" s="13"/>
      <c r="AW922" s="13"/>
      <c r="AX922" s="13"/>
      <c r="AY922" s="13"/>
      <c r="AZ922" s="13"/>
      <c r="BA922" s="13"/>
      <c r="BB922" s="13"/>
      <c r="BC922" s="13"/>
      <c r="BD922" s="13"/>
      <c r="BE922" s="13"/>
      <c r="BF922" s="13"/>
      <c r="BG922" s="13"/>
      <c r="BH922" s="13"/>
      <c r="BI922" s="13"/>
      <c r="BJ922" s="13"/>
    </row>
    <row r="923" spans="1:62" ht="15.75">
      <c r="A923" s="92"/>
      <c r="B923" s="13"/>
      <c r="C923" s="13"/>
      <c r="D923" s="13"/>
      <c r="E923" s="13"/>
      <c r="F923" s="13"/>
      <c r="G923" s="13"/>
      <c r="H923" s="92"/>
      <c r="I923" s="13"/>
      <c r="J923" s="94"/>
      <c r="K923" s="13"/>
      <c r="L923" s="13"/>
      <c r="M923" s="13"/>
      <c r="N923" s="13"/>
      <c r="O923" s="13"/>
      <c r="P923" s="13"/>
      <c r="Q923" s="13"/>
      <c r="R923" s="13"/>
      <c r="S923" s="13"/>
      <c r="T923" s="21"/>
      <c r="U923" s="13"/>
      <c r="V923" s="13"/>
      <c r="W923" s="13"/>
      <c r="X923" s="13"/>
      <c r="Y923" s="13"/>
      <c r="Z923" s="13"/>
      <c r="AA923" s="13"/>
      <c r="AB923" s="13"/>
      <c r="AC923" s="13"/>
      <c r="AD923" s="13"/>
      <c r="AE923" s="13"/>
      <c r="AF923" s="13"/>
      <c r="AG923" s="13"/>
      <c r="AH923" s="13"/>
      <c r="AI923" s="13"/>
      <c r="AJ923" s="13"/>
      <c r="AK923" s="13"/>
      <c r="AL923" s="13"/>
      <c r="AM923" s="13"/>
      <c r="AN923" s="13"/>
      <c r="AO923" s="13"/>
      <c r="AP923" s="13"/>
      <c r="AQ923" s="13"/>
      <c r="AR923" s="13"/>
      <c r="AS923" s="13"/>
      <c r="AT923" s="13"/>
      <c r="AU923" s="13"/>
      <c r="AV923" s="13"/>
      <c r="AW923" s="13"/>
      <c r="AX923" s="13"/>
      <c r="AY923" s="13"/>
      <c r="AZ923" s="13"/>
      <c r="BA923" s="13"/>
      <c r="BB923" s="13"/>
      <c r="BC923" s="13"/>
      <c r="BD923" s="13"/>
      <c r="BE923" s="13"/>
      <c r="BF923" s="13"/>
      <c r="BG923" s="13"/>
      <c r="BH923" s="13"/>
      <c r="BI923" s="13"/>
      <c r="BJ923" s="13"/>
    </row>
    <row r="924" spans="1:62" ht="15.75">
      <c r="A924" s="92"/>
      <c r="B924" s="13"/>
      <c r="C924" s="13"/>
      <c r="D924" s="13"/>
      <c r="E924" s="13"/>
      <c r="F924" s="13"/>
      <c r="G924" s="13"/>
      <c r="H924" s="92"/>
      <c r="I924" s="13"/>
      <c r="J924" s="94"/>
      <c r="K924" s="13"/>
      <c r="L924" s="13"/>
      <c r="M924" s="13"/>
      <c r="N924" s="13"/>
      <c r="O924" s="13"/>
      <c r="P924" s="13"/>
      <c r="Q924" s="13"/>
      <c r="R924" s="13"/>
      <c r="S924" s="13"/>
      <c r="T924" s="21"/>
      <c r="U924" s="13"/>
      <c r="V924" s="13"/>
      <c r="W924" s="13"/>
      <c r="X924" s="13"/>
      <c r="Y924" s="13"/>
      <c r="Z924" s="13"/>
      <c r="AA924" s="13"/>
      <c r="AB924" s="13"/>
      <c r="AC924" s="13"/>
      <c r="AD924" s="13"/>
      <c r="AE924" s="13"/>
      <c r="AF924" s="13"/>
      <c r="AG924" s="13"/>
      <c r="AH924" s="13"/>
      <c r="AI924" s="13"/>
      <c r="AJ924" s="13"/>
      <c r="AK924" s="13"/>
      <c r="AL924" s="13"/>
      <c r="AM924" s="13"/>
      <c r="AN924" s="13"/>
      <c r="AO924" s="13"/>
      <c r="AP924" s="13"/>
      <c r="AQ924" s="13"/>
      <c r="AR924" s="13"/>
      <c r="AS924" s="13"/>
      <c r="AT924" s="13"/>
      <c r="AU924" s="13"/>
      <c r="AV924" s="13"/>
      <c r="AW924" s="13"/>
      <c r="AX924" s="13"/>
      <c r="AY924" s="13"/>
      <c r="AZ924" s="13"/>
      <c r="BA924" s="13"/>
      <c r="BB924" s="13"/>
      <c r="BC924" s="13"/>
      <c r="BD924" s="13"/>
      <c r="BE924" s="13"/>
      <c r="BF924" s="13"/>
      <c r="BG924" s="13"/>
      <c r="BH924" s="13"/>
      <c r="BI924" s="13"/>
      <c r="BJ924" s="13"/>
    </row>
    <row r="925" spans="1:62" ht="15.75">
      <c r="A925" s="92"/>
      <c r="B925" s="13"/>
      <c r="C925" s="13"/>
      <c r="D925" s="13"/>
      <c r="E925" s="13"/>
      <c r="F925" s="13"/>
      <c r="G925" s="13"/>
      <c r="H925" s="92"/>
      <c r="I925" s="13"/>
      <c r="J925" s="94"/>
      <c r="K925" s="13"/>
      <c r="L925" s="13"/>
      <c r="M925" s="13"/>
      <c r="N925" s="13"/>
      <c r="O925" s="13"/>
      <c r="P925" s="13"/>
      <c r="Q925" s="13"/>
      <c r="R925" s="13"/>
      <c r="S925" s="13"/>
      <c r="T925" s="21"/>
      <c r="U925" s="13"/>
      <c r="V925" s="13"/>
      <c r="W925" s="13"/>
      <c r="X925" s="13"/>
      <c r="Y925" s="13"/>
      <c r="Z925" s="13"/>
      <c r="AA925" s="13"/>
      <c r="AB925" s="13"/>
      <c r="AC925" s="13"/>
      <c r="AD925" s="13"/>
      <c r="AE925" s="13"/>
      <c r="AF925" s="13"/>
      <c r="AG925" s="13"/>
      <c r="AH925" s="13"/>
      <c r="AI925" s="13"/>
      <c r="AJ925" s="13"/>
      <c r="AK925" s="13"/>
      <c r="AL925" s="13"/>
      <c r="AM925" s="13"/>
      <c r="AN925" s="13"/>
      <c r="AO925" s="13"/>
      <c r="AP925" s="13"/>
      <c r="AQ925" s="13"/>
      <c r="AR925" s="13"/>
      <c r="AS925" s="13"/>
      <c r="AT925" s="13"/>
      <c r="AU925" s="13"/>
      <c r="AV925" s="13"/>
      <c r="AW925" s="13"/>
      <c r="AX925" s="13"/>
      <c r="AY925" s="13"/>
      <c r="AZ925" s="13"/>
      <c r="BA925" s="13"/>
      <c r="BB925" s="13"/>
      <c r="BC925" s="13"/>
      <c r="BD925" s="13"/>
      <c r="BE925" s="13"/>
      <c r="BF925" s="13"/>
      <c r="BG925" s="13"/>
      <c r="BH925" s="13"/>
      <c r="BI925" s="13"/>
      <c r="BJ925" s="13"/>
    </row>
    <row r="926" spans="1:62" ht="15.75">
      <c r="A926" s="92"/>
      <c r="B926" s="13"/>
      <c r="C926" s="13"/>
      <c r="D926" s="13"/>
      <c r="E926" s="13"/>
      <c r="F926" s="13"/>
      <c r="G926" s="13"/>
      <c r="H926" s="92"/>
      <c r="I926" s="13"/>
      <c r="J926" s="94"/>
      <c r="K926" s="13"/>
      <c r="L926" s="13"/>
      <c r="M926" s="13"/>
      <c r="N926" s="13"/>
      <c r="O926" s="13"/>
      <c r="P926" s="13"/>
      <c r="Q926" s="13"/>
      <c r="R926" s="13"/>
      <c r="S926" s="13"/>
      <c r="T926" s="21"/>
      <c r="U926" s="13"/>
      <c r="V926" s="13"/>
      <c r="W926" s="13"/>
      <c r="X926" s="13"/>
      <c r="Y926" s="13"/>
      <c r="Z926" s="13"/>
      <c r="AA926" s="13"/>
      <c r="AB926" s="13"/>
      <c r="AC926" s="13"/>
      <c r="AD926" s="13"/>
      <c r="AE926" s="13"/>
      <c r="AF926" s="13"/>
      <c r="AG926" s="13"/>
      <c r="AH926" s="13"/>
      <c r="AI926" s="13"/>
      <c r="AJ926" s="13"/>
      <c r="AK926" s="13"/>
      <c r="AL926" s="13"/>
      <c r="AM926" s="13"/>
      <c r="AN926" s="13"/>
      <c r="AO926" s="13"/>
      <c r="AP926" s="13"/>
      <c r="AQ926" s="13"/>
      <c r="AR926" s="13"/>
      <c r="AS926" s="13"/>
      <c r="AT926" s="13"/>
      <c r="AU926" s="13"/>
      <c r="AV926" s="13"/>
      <c r="AW926" s="13"/>
      <c r="AX926" s="13"/>
      <c r="AY926" s="13"/>
      <c r="AZ926" s="13"/>
      <c r="BA926" s="13"/>
      <c r="BB926" s="13"/>
      <c r="BC926" s="13"/>
      <c r="BD926" s="13"/>
      <c r="BE926" s="13"/>
      <c r="BF926" s="13"/>
      <c r="BG926" s="13"/>
      <c r="BH926" s="13"/>
      <c r="BI926" s="13"/>
      <c r="BJ926" s="13"/>
    </row>
    <row r="927" spans="1:62" ht="15.75">
      <c r="A927" s="92"/>
      <c r="B927" s="13"/>
      <c r="C927" s="13"/>
      <c r="D927" s="13"/>
      <c r="E927" s="13"/>
      <c r="F927" s="13"/>
      <c r="G927" s="13"/>
      <c r="H927" s="92"/>
      <c r="I927" s="13"/>
      <c r="J927" s="94"/>
      <c r="K927" s="13"/>
      <c r="L927" s="13"/>
      <c r="M927" s="13"/>
      <c r="N927" s="13"/>
      <c r="O927" s="13"/>
      <c r="P927" s="13"/>
      <c r="Q927" s="13"/>
      <c r="R927" s="13"/>
      <c r="S927" s="13"/>
      <c r="T927" s="21"/>
      <c r="U927" s="13"/>
      <c r="V927" s="13"/>
      <c r="W927" s="13"/>
      <c r="X927" s="13"/>
      <c r="Y927" s="13"/>
      <c r="Z927" s="13"/>
      <c r="AA927" s="13"/>
      <c r="AB927" s="13"/>
      <c r="AC927" s="13"/>
      <c r="AD927" s="13"/>
      <c r="AE927" s="13"/>
      <c r="AF927" s="13"/>
      <c r="AG927" s="13"/>
      <c r="AH927" s="13"/>
      <c r="AI927" s="13"/>
      <c r="AJ927" s="13"/>
      <c r="AK927" s="13"/>
      <c r="AL927" s="13"/>
      <c r="AM927" s="13"/>
      <c r="AN927" s="13"/>
      <c r="AO927" s="13"/>
      <c r="AP927" s="13"/>
      <c r="AQ927" s="13"/>
      <c r="AR927" s="13"/>
      <c r="AS927" s="13"/>
      <c r="AT927" s="13"/>
      <c r="AU927" s="13"/>
      <c r="AV927" s="13"/>
      <c r="AW927" s="13"/>
      <c r="AX927" s="13"/>
      <c r="AY927" s="13"/>
      <c r="AZ927" s="13"/>
      <c r="BA927" s="13"/>
      <c r="BB927" s="13"/>
      <c r="BC927" s="13"/>
      <c r="BD927" s="13"/>
      <c r="BE927" s="13"/>
      <c r="BF927" s="13"/>
      <c r="BG927" s="13"/>
      <c r="BH927" s="13"/>
      <c r="BI927" s="13"/>
      <c r="BJ927" s="13"/>
    </row>
    <row r="928" spans="1:62" ht="15.75">
      <c r="A928" s="92"/>
      <c r="B928" s="13"/>
      <c r="C928" s="13"/>
      <c r="D928" s="13"/>
      <c r="E928" s="13"/>
      <c r="F928" s="13"/>
      <c r="G928" s="13"/>
      <c r="H928" s="92"/>
      <c r="I928" s="13"/>
      <c r="J928" s="94"/>
      <c r="K928" s="13"/>
      <c r="L928" s="13"/>
      <c r="M928" s="13"/>
      <c r="N928" s="13"/>
      <c r="O928" s="13"/>
      <c r="P928" s="13"/>
      <c r="Q928" s="13"/>
      <c r="R928" s="13"/>
      <c r="S928" s="13"/>
      <c r="T928" s="21"/>
      <c r="U928" s="13"/>
      <c r="V928" s="13"/>
      <c r="W928" s="13"/>
      <c r="X928" s="13"/>
      <c r="Y928" s="13"/>
      <c r="Z928" s="13"/>
      <c r="AA928" s="13"/>
      <c r="AB928" s="13"/>
      <c r="AC928" s="13"/>
      <c r="AD928" s="13"/>
      <c r="AE928" s="13"/>
      <c r="AF928" s="13"/>
      <c r="AG928" s="13"/>
      <c r="AH928" s="13"/>
      <c r="AI928" s="13"/>
      <c r="AJ928" s="13"/>
      <c r="AK928" s="13"/>
      <c r="AL928" s="13"/>
      <c r="AM928" s="13"/>
      <c r="AN928" s="13"/>
      <c r="AO928" s="13"/>
      <c r="AP928" s="13"/>
      <c r="AQ928" s="13"/>
      <c r="AR928" s="13"/>
      <c r="AS928" s="13"/>
      <c r="AT928" s="13"/>
      <c r="AU928" s="13"/>
      <c r="AV928" s="13"/>
      <c r="AW928" s="13"/>
      <c r="AX928" s="13"/>
      <c r="AY928" s="13"/>
      <c r="AZ928" s="13"/>
      <c r="BA928" s="13"/>
      <c r="BB928" s="13"/>
      <c r="BC928" s="13"/>
      <c r="BD928" s="13"/>
      <c r="BE928" s="13"/>
      <c r="BF928" s="13"/>
      <c r="BG928" s="13"/>
      <c r="BH928" s="13"/>
      <c r="BI928" s="13"/>
      <c r="BJ928" s="13"/>
    </row>
    <row r="929" spans="1:62" ht="15.75">
      <c r="A929" s="92"/>
      <c r="B929" s="13"/>
      <c r="C929" s="13"/>
      <c r="D929" s="13"/>
      <c r="E929" s="13"/>
      <c r="F929" s="13"/>
      <c r="G929" s="13"/>
      <c r="H929" s="92"/>
      <c r="I929" s="13"/>
      <c r="J929" s="94"/>
      <c r="K929" s="13"/>
      <c r="L929" s="13"/>
      <c r="M929" s="13"/>
      <c r="N929" s="13"/>
      <c r="O929" s="13"/>
      <c r="P929" s="13"/>
      <c r="Q929" s="13"/>
      <c r="R929" s="13"/>
      <c r="S929" s="13"/>
      <c r="T929" s="21"/>
      <c r="U929" s="13"/>
      <c r="V929" s="13"/>
      <c r="W929" s="13"/>
      <c r="X929" s="13"/>
      <c r="Y929" s="13"/>
      <c r="Z929" s="13"/>
      <c r="AA929" s="13"/>
      <c r="AB929" s="13"/>
      <c r="AC929" s="13"/>
      <c r="AD929" s="13"/>
      <c r="AE929" s="13"/>
      <c r="AF929" s="13"/>
      <c r="AG929" s="13"/>
      <c r="AH929" s="13"/>
      <c r="AI929" s="13"/>
      <c r="AJ929" s="13"/>
      <c r="AK929" s="13"/>
      <c r="AL929" s="13"/>
      <c r="AM929" s="13"/>
      <c r="AN929" s="13"/>
      <c r="AO929" s="13"/>
      <c r="AP929" s="13"/>
      <c r="AQ929" s="13"/>
      <c r="AR929" s="13"/>
      <c r="AS929" s="13"/>
      <c r="AT929" s="13"/>
      <c r="AU929" s="13"/>
      <c r="AV929" s="13"/>
      <c r="AW929" s="13"/>
      <c r="AX929" s="13"/>
      <c r="AY929" s="13"/>
      <c r="AZ929" s="13"/>
      <c r="BA929" s="13"/>
      <c r="BB929" s="13"/>
      <c r="BC929" s="13"/>
      <c r="BD929" s="13"/>
      <c r="BE929" s="13"/>
      <c r="BF929" s="13"/>
      <c r="BG929" s="13"/>
      <c r="BH929" s="13"/>
      <c r="BI929" s="13"/>
      <c r="BJ929" s="13"/>
    </row>
    <row r="930" spans="1:62" ht="15.75">
      <c r="A930" s="92"/>
      <c r="B930" s="13"/>
      <c r="C930" s="13"/>
      <c r="D930" s="13"/>
      <c r="E930" s="13"/>
      <c r="F930" s="13"/>
      <c r="G930" s="13"/>
      <c r="H930" s="92"/>
      <c r="I930" s="13"/>
      <c r="J930" s="94"/>
      <c r="K930" s="13"/>
      <c r="L930" s="13"/>
      <c r="M930" s="13"/>
      <c r="N930" s="13"/>
      <c r="O930" s="13"/>
      <c r="P930" s="13"/>
      <c r="Q930" s="13"/>
      <c r="R930" s="13"/>
      <c r="S930" s="13"/>
      <c r="T930" s="21"/>
      <c r="U930" s="13"/>
      <c r="V930" s="13"/>
      <c r="W930" s="13"/>
      <c r="X930" s="13"/>
      <c r="Y930" s="13"/>
      <c r="Z930" s="13"/>
      <c r="AA930" s="13"/>
      <c r="AB930" s="13"/>
      <c r="AC930" s="13"/>
      <c r="AD930" s="13"/>
      <c r="AE930" s="13"/>
      <c r="AF930" s="13"/>
      <c r="AG930" s="13"/>
      <c r="AH930" s="13"/>
      <c r="AI930" s="13"/>
      <c r="AJ930" s="13"/>
      <c r="AK930" s="13"/>
      <c r="AL930" s="13"/>
      <c r="AM930" s="13"/>
      <c r="AN930" s="13"/>
      <c r="AO930" s="13"/>
      <c r="AP930" s="13"/>
      <c r="AQ930" s="13"/>
      <c r="AR930" s="13"/>
      <c r="AS930" s="13"/>
      <c r="AT930" s="13"/>
      <c r="AU930" s="13"/>
      <c r="AV930" s="13"/>
      <c r="AW930" s="13"/>
      <c r="AX930" s="13"/>
      <c r="AY930" s="13"/>
      <c r="AZ930" s="13"/>
      <c r="BA930" s="13"/>
      <c r="BB930" s="13"/>
      <c r="BC930" s="13"/>
      <c r="BD930" s="13"/>
      <c r="BE930" s="13"/>
      <c r="BF930" s="13"/>
      <c r="BG930" s="13"/>
      <c r="BH930" s="13"/>
      <c r="BI930" s="13"/>
      <c r="BJ930" s="13"/>
    </row>
    <row r="931" spans="1:62" ht="15.75">
      <c r="A931" s="92"/>
      <c r="B931" s="13"/>
      <c r="C931" s="13"/>
      <c r="D931" s="13"/>
      <c r="E931" s="13"/>
      <c r="F931" s="13"/>
      <c r="G931" s="13"/>
      <c r="H931" s="92"/>
      <c r="I931" s="13"/>
      <c r="J931" s="94"/>
      <c r="K931" s="13"/>
      <c r="L931" s="13"/>
      <c r="M931" s="13"/>
      <c r="N931" s="13"/>
      <c r="O931" s="13"/>
      <c r="P931" s="13"/>
      <c r="Q931" s="13"/>
      <c r="R931" s="13"/>
      <c r="S931" s="13"/>
      <c r="T931" s="21"/>
      <c r="U931" s="13"/>
      <c r="V931" s="13"/>
      <c r="W931" s="13"/>
      <c r="X931" s="13"/>
      <c r="Y931" s="13"/>
      <c r="Z931" s="13"/>
      <c r="AA931" s="13"/>
      <c r="AB931" s="13"/>
      <c r="AC931" s="13"/>
      <c r="AD931" s="13"/>
      <c r="AE931" s="13"/>
      <c r="AF931" s="13"/>
      <c r="AG931" s="13"/>
      <c r="AH931" s="13"/>
      <c r="AI931" s="13"/>
      <c r="AJ931" s="13"/>
      <c r="AK931" s="13"/>
      <c r="AL931" s="13"/>
      <c r="AM931" s="13"/>
      <c r="AN931" s="13"/>
      <c r="AO931" s="13"/>
      <c r="AP931" s="13"/>
      <c r="AQ931" s="13"/>
      <c r="AR931" s="13"/>
      <c r="AS931" s="13"/>
      <c r="AT931" s="13"/>
      <c r="AU931" s="13"/>
      <c r="AV931" s="13"/>
      <c r="AW931" s="13"/>
      <c r="AX931" s="13"/>
      <c r="AY931" s="13"/>
      <c r="AZ931" s="13"/>
      <c r="BA931" s="13"/>
      <c r="BB931" s="13"/>
      <c r="BC931" s="13"/>
      <c r="BD931" s="13"/>
      <c r="BE931" s="13"/>
      <c r="BF931" s="13"/>
      <c r="BG931" s="13"/>
      <c r="BH931" s="13"/>
      <c r="BI931" s="13"/>
      <c r="BJ931" s="13"/>
    </row>
    <row r="932" spans="1:62" ht="15.75">
      <c r="A932" s="92"/>
      <c r="B932" s="13"/>
      <c r="C932" s="13"/>
      <c r="D932" s="13"/>
      <c r="E932" s="13"/>
      <c r="F932" s="13"/>
      <c r="G932" s="13"/>
      <c r="H932" s="92"/>
      <c r="I932" s="13"/>
      <c r="J932" s="94"/>
      <c r="K932" s="13"/>
      <c r="L932" s="13"/>
      <c r="M932" s="13"/>
      <c r="N932" s="13"/>
      <c r="O932" s="13"/>
      <c r="P932" s="13"/>
      <c r="Q932" s="13"/>
      <c r="R932" s="13"/>
      <c r="S932" s="13"/>
      <c r="T932" s="21"/>
      <c r="U932" s="13"/>
      <c r="V932" s="13"/>
      <c r="W932" s="13"/>
      <c r="X932" s="13"/>
      <c r="Y932" s="13"/>
      <c r="Z932" s="13"/>
      <c r="AA932" s="13"/>
      <c r="AB932" s="13"/>
      <c r="AC932" s="13"/>
      <c r="AD932" s="13"/>
      <c r="AE932" s="13"/>
      <c r="AF932" s="13"/>
      <c r="AG932" s="13"/>
      <c r="AH932" s="13"/>
      <c r="AI932" s="13"/>
      <c r="AJ932" s="13"/>
      <c r="AK932" s="13"/>
      <c r="AL932" s="13"/>
      <c r="AM932" s="13"/>
      <c r="AN932" s="13"/>
      <c r="AO932" s="13"/>
      <c r="AP932" s="13"/>
      <c r="AQ932" s="13"/>
      <c r="AR932" s="13"/>
      <c r="AS932" s="13"/>
      <c r="AT932" s="13"/>
      <c r="AU932" s="13"/>
      <c r="AV932" s="13"/>
      <c r="AW932" s="13"/>
      <c r="AX932" s="13"/>
      <c r="AY932" s="13"/>
      <c r="AZ932" s="13"/>
      <c r="BA932" s="13"/>
      <c r="BB932" s="13"/>
      <c r="BC932" s="13"/>
      <c r="BD932" s="13"/>
      <c r="BE932" s="13"/>
      <c r="BF932" s="13"/>
      <c r="BG932" s="13"/>
      <c r="BH932" s="13"/>
      <c r="BI932" s="13"/>
      <c r="BJ932" s="13"/>
    </row>
    <row r="933" spans="1:62" ht="15.75">
      <c r="A933" s="92"/>
      <c r="B933" s="13"/>
      <c r="C933" s="13"/>
      <c r="D933" s="13"/>
      <c r="E933" s="13"/>
      <c r="F933" s="13"/>
      <c r="G933" s="13"/>
      <c r="H933" s="92"/>
      <c r="I933" s="13"/>
      <c r="J933" s="94"/>
      <c r="K933" s="13"/>
      <c r="L933" s="13"/>
      <c r="M933" s="13"/>
      <c r="N933" s="13"/>
      <c r="O933" s="13"/>
      <c r="P933" s="13"/>
      <c r="Q933" s="13"/>
      <c r="R933" s="13"/>
      <c r="S933" s="13"/>
      <c r="T933" s="21"/>
      <c r="U933" s="13"/>
      <c r="V933" s="13"/>
      <c r="W933" s="13"/>
      <c r="X933" s="13"/>
      <c r="Y933" s="13"/>
      <c r="Z933" s="13"/>
      <c r="AA933" s="13"/>
      <c r="AB933" s="13"/>
      <c r="AC933" s="13"/>
      <c r="AD933" s="13"/>
      <c r="AE933" s="13"/>
      <c r="AF933" s="13"/>
      <c r="AG933" s="13"/>
      <c r="AH933" s="13"/>
      <c r="AI933" s="13"/>
      <c r="AJ933" s="13"/>
      <c r="AK933" s="13"/>
      <c r="AL933" s="13"/>
      <c r="AM933" s="13"/>
      <c r="AN933" s="13"/>
      <c r="AO933" s="13"/>
      <c r="AP933" s="13"/>
      <c r="AQ933" s="13"/>
      <c r="AR933" s="13"/>
      <c r="AS933" s="13"/>
      <c r="AT933" s="13"/>
      <c r="AU933" s="13"/>
      <c r="AV933" s="13"/>
      <c r="AW933" s="13"/>
      <c r="AX933" s="13"/>
      <c r="AY933" s="13"/>
      <c r="AZ933" s="13"/>
      <c r="BA933" s="13"/>
      <c r="BB933" s="13"/>
      <c r="BC933" s="13"/>
      <c r="BD933" s="13"/>
      <c r="BE933" s="13"/>
      <c r="BF933" s="13"/>
      <c r="BG933" s="13"/>
      <c r="BH933" s="13"/>
      <c r="BI933" s="13"/>
      <c r="BJ933" s="13"/>
    </row>
    <row r="934" spans="1:62" ht="15.75">
      <c r="A934" s="92"/>
      <c r="B934" s="13"/>
      <c r="C934" s="13"/>
      <c r="D934" s="13"/>
      <c r="E934" s="13"/>
      <c r="F934" s="13"/>
      <c r="G934" s="13"/>
      <c r="H934" s="92"/>
      <c r="I934" s="13"/>
      <c r="J934" s="94"/>
      <c r="K934" s="13"/>
      <c r="L934" s="13"/>
      <c r="M934" s="13"/>
      <c r="N934" s="13"/>
      <c r="O934" s="13"/>
      <c r="P934" s="13"/>
      <c r="Q934" s="13"/>
      <c r="R934" s="13"/>
      <c r="S934" s="13"/>
      <c r="T934" s="21"/>
      <c r="U934" s="13"/>
      <c r="V934" s="13"/>
      <c r="W934" s="13"/>
      <c r="X934" s="13"/>
      <c r="Y934" s="13"/>
      <c r="Z934" s="13"/>
      <c r="AA934" s="13"/>
      <c r="AB934" s="13"/>
      <c r="AC934" s="13"/>
      <c r="AD934" s="13"/>
      <c r="AE934" s="13"/>
      <c r="AF934" s="13"/>
      <c r="AG934" s="13"/>
      <c r="AH934" s="13"/>
      <c r="AI934" s="13"/>
      <c r="AJ934" s="13"/>
      <c r="AK934" s="13"/>
      <c r="AL934" s="13"/>
      <c r="AM934" s="13"/>
      <c r="AN934" s="13"/>
      <c r="AO934" s="13"/>
      <c r="AP934" s="13"/>
      <c r="AQ934" s="13"/>
      <c r="AR934" s="13"/>
      <c r="AS934" s="13"/>
      <c r="AT934" s="13"/>
      <c r="AU934" s="13"/>
      <c r="AV934" s="13"/>
      <c r="AW934" s="13"/>
      <c r="AX934" s="13"/>
      <c r="AY934" s="13"/>
      <c r="AZ934" s="13"/>
      <c r="BA934" s="13"/>
      <c r="BB934" s="13"/>
      <c r="BC934" s="13"/>
      <c r="BD934" s="13"/>
      <c r="BE934" s="13"/>
      <c r="BF934" s="13"/>
      <c r="BG934" s="13"/>
      <c r="BH934" s="13"/>
      <c r="BI934" s="13"/>
      <c r="BJ934" s="13"/>
    </row>
    <row r="935" spans="1:62" ht="15.75">
      <c r="A935" s="92"/>
      <c r="B935" s="13"/>
      <c r="C935" s="13"/>
      <c r="D935" s="13"/>
      <c r="E935" s="13"/>
      <c r="F935" s="13"/>
      <c r="G935" s="13"/>
      <c r="H935" s="92"/>
      <c r="I935" s="13"/>
      <c r="J935" s="94"/>
      <c r="K935" s="13"/>
      <c r="L935" s="13"/>
      <c r="M935" s="13"/>
      <c r="N935" s="13"/>
      <c r="O935" s="13"/>
      <c r="P935" s="13"/>
      <c r="Q935" s="13"/>
      <c r="R935" s="13"/>
      <c r="S935" s="13"/>
      <c r="T935" s="21"/>
      <c r="U935" s="13"/>
      <c r="V935" s="13"/>
      <c r="W935" s="13"/>
      <c r="X935" s="13"/>
      <c r="Y935" s="13"/>
      <c r="Z935" s="13"/>
      <c r="AA935" s="13"/>
      <c r="AB935" s="13"/>
      <c r="AC935" s="13"/>
      <c r="AD935" s="13"/>
      <c r="AE935" s="13"/>
      <c r="AF935" s="13"/>
      <c r="AG935" s="13"/>
      <c r="AH935" s="13"/>
      <c r="AI935" s="13"/>
      <c r="AJ935" s="13"/>
      <c r="AK935" s="13"/>
      <c r="AL935" s="13"/>
      <c r="AM935" s="13"/>
      <c r="AN935" s="13"/>
      <c r="AO935" s="13"/>
      <c r="AP935" s="13"/>
      <c r="AQ935" s="13"/>
      <c r="AR935" s="13"/>
      <c r="AS935" s="13"/>
      <c r="AT935" s="13"/>
      <c r="AU935" s="13"/>
      <c r="AV935" s="13"/>
      <c r="AW935" s="13"/>
      <c r="AX935" s="13"/>
      <c r="AY935" s="13"/>
      <c r="AZ935" s="13"/>
      <c r="BA935" s="13"/>
      <c r="BB935" s="13"/>
      <c r="BC935" s="13"/>
      <c r="BD935" s="13"/>
      <c r="BE935" s="13"/>
      <c r="BF935" s="13"/>
      <c r="BG935" s="13"/>
      <c r="BH935" s="13"/>
      <c r="BI935" s="13"/>
      <c r="BJ935" s="13"/>
    </row>
    <row r="936" spans="1:62" ht="15.75">
      <c r="A936" s="92"/>
      <c r="B936" s="13"/>
      <c r="C936" s="13"/>
      <c r="D936" s="13"/>
      <c r="E936" s="13"/>
      <c r="F936" s="13"/>
      <c r="G936" s="13"/>
      <c r="H936" s="92"/>
      <c r="I936" s="13"/>
      <c r="J936" s="94"/>
      <c r="K936" s="13"/>
      <c r="L936" s="13"/>
      <c r="M936" s="13"/>
      <c r="N936" s="13"/>
      <c r="O936" s="13"/>
      <c r="P936" s="13"/>
      <c r="Q936" s="13"/>
      <c r="R936" s="13"/>
      <c r="S936" s="13"/>
      <c r="T936" s="21"/>
      <c r="U936" s="13"/>
      <c r="V936" s="13"/>
      <c r="W936" s="13"/>
      <c r="X936" s="13"/>
      <c r="Y936" s="13"/>
      <c r="Z936" s="13"/>
      <c r="AA936" s="13"/>
      <c r="AB936" s="13"/>
      <c r="AC936" s="13"/>
      <c r="AD936" s="13"/>
      <c r="AE936" s="13"/>
      <c r="AF936" s="13"/>
      <c r="AG936" s="13"/>
      <c r="AH936" s="13"/>
      <c r="AI936" s="13"/>
      <c r="AJ936" s="13"/>
      <c r="AK936" s="13"/>
      <c r="AL936" s="13"/>
      <c r="AM936" s="13"/>
      <c r="AN936" s="13"/>
      <c r="AO936" s="13"/>
      <c r="AP936" s="13"/>
      <c r="AQ936" s="13"/>
      <c r="AR936" s="13"/>
      <c r="AS936" s="13"/>
      <c r="AT936" s="13"/>
      <c r="AU936" s="13"/>
      <c r="AV936" s="13"/>
      <c r="AW936" s="13"/>
      <c r="AX936" s="13"/>
      <c r="AY936" s="13"/>
      <c r="AZ936" s="13"/>
      <c r="BA936" s="13"/>
      <c r="BB936" s="13"/>
      <c r="BC936" s="13"/>
      <c r="BD936" s="13"/>
      <c r="BE936" s="13"/>
      <c r="BF936" s="13"/>
      <c r="BG936" s="13"/>
      <c r="BH936" s="13"/>
      <c r="BI936" s="13"/>
      <c r="BJ936" s="13"/>
    </row>
    <row r="937" spans="1:62" ht="15.75">
      <c r="A937" s="92"/>
      <c r="B937" s="13"/>
      <c r="C937" s="13"/>
      <c r="D937" s="13"/>
      <c r="E937" s="13"/>
      <c r="F937" s="13"/>
      <c r="G937" s="13"/>
      <c r="H937" s="92"/>
      <c r="I937" s="13"/>
      <c r="J937" s="94"/>
      <c r="K937" s="13"/>
      <c r="L937" s="13"/>
      <c r="M937" s="13"/>
      <c r="N937" s="13"/>
      <c r="O937" s="13"/>
      <c r="P937" s="13"/>
      <c r="Q937" s="13"/>
      <c r="R937" s="13"/>
      <c r="S937" s="13"/>
      <c r="T937" s="21"/>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row>
    <row r="938" spans="1:62" ht="15.75">
      <c r="A938" s="92"/>
      <c r="B938" s="13"/>
      <c r="C938" s="13"/>
      <c r="D938" s="13"/>
      <c r="E938" s="13"/>
      <c r="F938" s="13"/>
      <c r="G938" s="13"/>
      <c r="H938" s="92"/>
      <c r="I938" s="13"/>
      <c r="J938" s="94"/>
      <c r="K938" s="13"/>
      <c r="L938" s="13"/>
      <c r="M938" s="13"/>
      <c r="N938" s="13"/>
      <c r="O938" s="13"/>
      <c r="P938" s="13"/>
      <c r="Q938" s="13"/>
      <c r="R938" s="13"/>
      <c r="S938" s="13"/>
      <c r="T938" s="21"/>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row>
    <row r="939" spans="1:62" ht="15.75">
      <c r="A939" s="92"/>
      <c r="B939" s="13"/>
      <c r="C939" s="13"/>
      <c r="D939" s="13"/>
      <c r="E939" s="13"/>
      <c r="F939" s="13"/>
      <c r="G939" s="13"/>
      <c r="H939" s="92"/>
      <c r="I939" s="13"/>
      <c r="J939" s="94"/>
      <c r="K939" s="13"/>
      <c r="L939" s="13"/>
      <c r="M939" s="13"/>
      <c r="N939" s="13"/>
      <c r="O939" s="13"/>
      <c r="P939" s="13"/>
      <c r="Q939" s="13"/>
      <c r="R939" s="13"/>
      <c r="S939" s="13"/>
      <c r="T939" s="21"/>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row>
    <row r="940" spans="1:62" ht="15.75">
      <c r="A940" s="92"/>
      <c r="B940" s="13"/>
      <c r="C940" s="13"/>
      <c r="D940" s="13"/>
      <c r="E940" s="13"/>
      <c r="F940" s="13"/>
      <c r="G940" s="13"/>
      <c r="H940" s="92"/>
      <c r="I940" s="13"/>
      <c r="J940" s="94"/>
      <c r="K940" s="13"/>
      <c r="L940" s="13"/>
      <c r="M940" s="13"/>
      <c r="N940" s="13"/>
      <c r="O940" s="13"/>
      <c r="P940" s="13"/>
      <c r="Q940" s="13"/>
      <c r="R940" s="13"/>
      <c r="S940" s="13"/>
      <c r="T940" s="21"/>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row>
    <row r="941" spans="1:62" ht="15.75">
      <c r="A941" s="92"/>
      <c r="B941" s="13"/>
      <c r="C941" s="13"/>
      <c r="D941" s="13"/>
      <c r="E941" s="13"/>
      <c r="F941" s="13"/>
      <c r="G941" s="13"/>
      <c r="H941" s="92"/>
      <c r="I941" s="13"/>
      <c r="J941" s="94"/>
      <c r="K941" s="13"/>
      <c r="L941" s="13"/>
      <c r="M941" s="13"/>
      <c r="N941" s="13"/>
      <c r="O941" s="13"/>
      <c r="P941" s="13"/>
      <c r="Q941" s="13"/>
      <c r="R941" s="13"/>
      <c r="S941" s="13"/>
      <c r="T941" s="21"/>
      <c r="U941" s="13"/>
      <c r="V941" s="13"/>
      <c r="W941" s="13"/>
      <c r="X941" s="13"/>
      <c r="Y941" s="13"/>
      <c r="Z941" s="13"/>
      <c r="AA941" s="13"/>
      <c r="AB941" s="13"/>
      <c r="AC941" s="13"/>
      <c r="AD941" s="13"/>
      <c r="AE941" s="13"/>
      <c r="AF941" s="13"/>
      <c r="AG941" s="13"/>
      <c r="AH941" s="13"/>
      <c r="AI941" s="13"/>
      <c r="AJ941" s="13"/>
      <c r="AK941" s="13"/>
      <c r="AL941" s="13"/>
      <c r="AM941" s="13"/>
      <c r="AN941" s="13"/>
      <c r="AO941" s="13"/>
      <c r="AP941" s="13"/>
      <c r="AQ941" s="13"/>
      <c r="AR941" s="13"/>
      <c r="AS941" s="13"/>
      <c r="AT941" s="13"/>
      <c r="AU941" s="13"/>
      <c r="AV941" s="13"/>
      <c r="AW941" s="13"/>
      <c r="AX941" s="13"/>
      <c r="AY941" s="13"/>
      <c r="AZ941" s="13"/>
      <c r="BA941" s="13"/>
      <c r="BB941" s="13"/>
      <c r="BC941" s="13"/>
      <c r="BD941" s="13"/>
      <c r="BE941" s="13"/>
      <c r="BF941" s="13"/>
      <c r="BG941" s="13"/>
      <c r="BH941" s="13"/>
      <c r="BI941" s="13"/>
      <c r="BJ941" s="13"/>
    </row>
    <row r="942" spans="1:62" ht="15.75">
      <c r="A942" s="92"/>
      <c r="B942" s="13"/>
      <c r="C942" s="13"/>
      <c r="D942" s="13"/>
      <c r="E942" s="13"/>
      <c r="F942" s="13"/>
      <c r="G942" s="13"/>
      <c r="H942" s="92"/>
      <c r="I942" s="13"/>
      <c r="J942" s="94"/>
      <c r="K942" s="13"/>
      <c r="L942" s="13"/>
      <c r="M942" s="13"/>
      <c r="N942" s="13"/>
      <c r="O942" s="13"/>
      <c r="P942" s="13"/>
      <c r="Q942" s="13"/>
      <c r="R942" s="13"/>
      <c r="S942" s="13"/>
      <c r="T942" s="21"/>
      <c r="U942" s="13"/>
      <c r="V942" s="13"/>
      <c r="W942" s="13"/>
      <c r="X942" s="13"/>
      <c r="Y942" s="13"/>
      <c r="Z942" s="13"/>
      <c r="AA942" s="13"/>
      <c r="AB942" s="13"/>
      <c r="AC942" s="13"/>
      <c r="AD942" s="13"/>
      <c r="AE942" s="13"/>
      <c r="AF942" s="13"/>
      <c r="AG942" s="13"/>
      <c r="AH942" s="13"/>
      <c r="AI942" s="13"/>
      <c r="AJ942" s="13"/>
      <c r="AK942" s="13"/>
      <c r="AL942" s="13"/>
      <c r="AM942" s="13"/>
      <c r="AN942" s="13"/>
      <c r="AO942" s="13"/>
      <c r="AP942" s="13"/>
      <c r="AQ942" s="13"/>
      <c r="AR942" s="13"/>
      <c r="AS942" s="13"/>
      <c r="AT942" s="13"/>
      <c r="AU942" s="13"/>
      <c r="AV942" s="13"/>
      <c r="AW942" s="13"/>
      <c r="AX942" s="13"/>
      <c r="AY942" s="13"/>
      <c r="AZ942" s="13"/>
      <c r="BA942" s="13"/>
      <c r="BB942" s="13"/>
      <c r="BC942" s="13"/>
      <c r="BD942" s="13"/>
      <c r="BE942" s="13"/>
      <c r="BF942" s="13"/>
      <c r="BG942" s="13"/>
      <c r="BH942" s="13"/>
      <c r="BI942" s="13"/>
      <c r="BJ942" s="13"/>
    </row>
    <row r="943" spans="1:62" ht="15.75">
      <c r="A943" s="92"/>
      <c r="B943" s="13"/>
      <c r="C943" s="13"/>
      <c r="D943" s="13"/>
      <c r="E943" s="13"/>
      <c r="F943" s="13"/>
      <c r="G943" s="13"/>
      <c r="H943" s="92"/>
      <c r="I943" s="13"/>
      <c r="J943" s="94"/>
      <c r="K943" s="13"/>
      <c r="L943" s="13"/>
      <c r="M943" s="13"/>
      <c r="N943" s="13"/>
      <c r="O943" s="13"/>
      <c r="P943" s="13"/>
      <c r="Q943" s="13"/>
      <c r="R943" s="13"/>
      <c r="S943" s="13"/>
      <c r="T943" s="21"/>
      <c r="U943" s="13"/>
      <c r="V943" s="13"/>
      <c r="W943" s="13"/>
      <c r="X943" s="13"/>
      <c r="Y943" s="13"/>
      <c r="Z943" s="13"/>
      <c r="AA943" s="13"/>
      <c r="AB943" s="13"/>
      <c r="AC943" s="13"/>
      <c r="AD943" s="13"/>
      <c r="AE943" s="13"/>
      <c r="AF943" s="13"/>
      <c r="AG943" s="13"/>
      <c r="AH943" s="13"/>
      <c r="AI943" s="13"/>
      <c r="AJ943" s="13"/>
      <c r="AK943" s="13"/>
      <c r="AL943" s="13"/>
      <c r="AM943" s="13"/>
      <c r="AN943" s="13"/>
      <c r="AO943" s="13"/>
      <c r="AP943" s="13"/>
      <c r="AQ943" s="13"/>
      <c r="AR943" s="13"/>
      <c r="AS943" s="13"/>
      <c r="AT943" s="13"/>
      <c r="AU943" s="13"/>
      <c r="AV943" s="13"/>
      <c r="AW943" s="13"/>
      <c r="AX943" s="13"/>
      <c r="AY943" s="13"/>
      <c r="AZ943" s="13"/>
      <c r="BA943" s="13"/>
      <c r="BB943" s="13"/>
      <c r="BC943" s="13"/>
      <c r="BD943" s="13"/>
      <c r="BE943" s="13"/>
      <c r="BF943" s="13"/>
      <c r="BG943" s="13"/>
      <c r="BH943" s="13"/>
      <c r="BI943" s="13"/>
      <c r="BJ943" s="13"/>
    </row>
    <row r="944" spans="1:62" ht="15.75">
      <c r="A944" s="92"/>
      <c r="B944" s="13"/>
      <c r="C944" s="13"/>
      <c r="D944" s="13"/>
      <c r="E944" s="13"/>
      <c r="F944" s="13"/>
      <c r="G944" s="13"/>
      <c r="H944" s="92"/>
      <c r="I944" s="13"/>
      <c r="J944" s="94"/>
      <c r="K944" s="13"/>
      <c r="L944" s="13"/>
      <c r="M944" s="13"/>
      <c r="N944" s="13"/>
      <c r="O944" s="13"/>
      <c r="P944" s="13"/>
      <c r="Q944" s="13"/>
      <c r="R944" s="13"/>
      <c r="S944" s="13"/>
      <c r="T944" s="21"/>
      <c r="U944" s="13"/>
      <c r="V944" s="13"/>
      <c r="W944" s="13"/>
      <c r="X944" s="13"/>
      <c r="Y944" s="13"/>
      <c r="Z944" s="13"/>
      <c r="AA944" s="13"/>
      <c r="AB944" s="13"/>
      <c r="AC944" s="13"/>
      <c r="AD944" s="13"/>
      <c r="AE944" s="13"/>
      <c r="AF944" s="13"/>
      <c r="AG944" s="13"/>
      <c r="AH944" s="13"/>
      <c r="AI944" s="13"/>
      <c r="AJ944" s="13"/>
      <c r="AK944" s="13"/>
      <c r="AL944" s="13"/>
      <c r="AM944" s="13"/>
      <c r="AN944" s="13"/>
      <c r="AO944" s="13"/>
      <c r="AP944" s="13"/>
      <c r="AQ944" s="13"/>
      <c r="AR944" s="13"/>
      <c r="AS944" s="13"/>
      <c r="AT944" s="13"/>
      <c r="AU944" s="13"/>
      <c r="AV944" s="13"/>
      <c r="AW944" s="13"/>
      <c r="AX944" s="13"/>
      <c r="AY944" s="13"/>
      <c r="AZ944" s="13"/>
      <c r="BA944" s="13"/>
      <c r="BB944" s="13"/>
      <c r="BC944" s="13"/>
      <c r="BD944" s="13"/>
      <c r="BE944" s="13"/>
      <c r="BF944" s="13"/>
      <c r="BG944" s="13"/>
      <c r="BH944" s="13"/>
      <c r="BI944" s="13"/>
      <c r="BJ944" s="13"/>
    </row>
    <row r="945" spans="1:62" ht="15.75">
      <c r="A945" s="92"/>
      <c r="B945" s="13"/>
      <c r="C945" s="13"/>
      <c r="D945" s="13"/>
      <c r="E945" s="13"/>
      <c r="F945" s="13"/>
      <c r="G945" s="13"/>
      <c r="H945" s="92"/>
      <c r="I945" s="13"/>
      <c r="J945" s="94"/>
      <c r="K945" s="13"/>
      <c r="L945" s="13"/>
      <c r="M945" s="13"/>
      <c r="N945" s="13"/>
      <c r="O945" s="13"/>
      <c r="P945" s="13"/>
      <c r="Q945" s="13"/>
      <c r="R945" s="13"/>
      <c r="S945" s="13"/>
      <c r="T945" s="21"/>
      <c r="U945" s="13"/>
      <c r="V945" s="13"/>
      <c r="W945" s="13"/>
      <c r="X945" s="13"/>
      <c r="Y945" s="13"/>
      <c r="Z945" s="13"/>
      <c r="AA945" s="13"/>
      <c r="AB945" s="13"/>
      <c r="AC945" s="13"/>
      <c r="AD945" s="13"/>
      <c r="AE945" s="13"/>
      <c r="AF945" s="13"/>
      <c r="AG945" s="13"/>
      <c r="AH945" s="13"/>
      <c r="AI945" s="13"/>
      <c r="AJ945" s="13"/>
      <c r="AK945" s="13"/>
      <c r="AL945" s="13"/>
      <c r="AM945" s="13"/>
      <c r="AN945" s="13"/>
      <c r="AO945" s="13"/>
      <c r="AP945" s="13"/>
      <c r="AQ945" s="13"/>
      <c r="AR945" s="13"/>
      <c r="AS945" s="13"/>
      <c r="AT945" s="13"/>
      <c r="AU945" s="13"/>
      <c r="AV945" s="13"/>
      <c r="AW945" s="13"/>
      <c r="AX945" s="13"/>
      <c r="AY945" s="13"/>
      <c r="AZ945" s="13"/>
      <c r="BA945" s="13"/>
      <c r="BB945" s="13"/>
      <c r="BC945" s="13"/>
      <c r="BD945" s="13"/>
      <c r="BE945" s="13"/>
      <c r="BF945" s="13"/>
      <c r="BG945" s="13"/>
      <c r="BH945" s="13"/>
      <c r="BI945" s="13"/>
      <c r="BJ945" s="13"/>
    </row>
    <row r="946" spans="1:62" ht="15.75">
      <c r="A946" s="92"/>
      <c r="B946" s="13"/>
      <c r="C946" s="13"/>
      <c r="D946" s="13"/>
      <c r="E946" s="13"/>
      <c r="F946" s="13"/>
      <c r="G946" s="13"/>
      <c r="H946" s="92"/>
      <c r="I946" s="13"/>
      <c r="J946" s="94"/>
      <c r="K946" s="13"/>
      <c r="L946" s="13"/>
      <c r="M946" s="13"/>
      <c r="N946" s="13"/>
      <c r="O946" s="13"/>
      <c r="P946" s="13"/>
      <c r="Q946" s="13"/>
      <c r="R946" s="13"/>
      <c r="S946" s="13"/>
      <c r="T946" s="21"/>
      <c r="U946" s="13"/>
      <c r="V946" s="13"/>
      <c r="W946" s="13"/>
      <c r="X946" s="13"/>
      <c r="Y946" s="13"/>
      <c r="Z946" s="13"/>
      <c r="AA946" s="13"/>
      <c r="AB946" s="13"/>
      <c r="AC946" s="13"/>
      <c r="AD946" s="13"/>
      <c r="AE946" s="13"/>
      <c r="AF946" s="13"/>
      <c r="AG946" s="13"/>
      <c r="AH946" s="13"/>
      <c r="AI946" s="13"/>
      <c r="AJ946" s="13"/>
      <c r="AK946" s="13"/>
      <c r="AL946" s="13"/>
      <c r="AM946" s="13"/>
      <c r="AN946" s="13"/>
      <c r="AO946" s="13"/>
      <c r="AP946" s="13"/>
      <c r="AQ946" s="13"/>
      <c r="AR946" s="13"/>
      <c r="AS946" s="13"/>
      <c r="AT946" s="13"/>
      <c r="AU946" s="13"/>
      <c r="AV946" s="13"/>
      <c r="AW946" s="13"/>
      <c r="AX946" s="13"/>
      <c r="AY946" s="13"/>
      <c r="AZ946" s="13"/>
      <c r="BA946" s="13"/>
      <c r="BB946" s="13"/>
      <c r="BC946" s="13"/>
      <c r="BD946" s="13"/>
      <c r="BE946" s="13"/>
      <c r="BF946" s="13"/>
      <c r="BG946" s="13"/>
      <c r="BH946" s="13"/>
      <c r="BI946" s="13"/>
      <c r="BJ946" s="13"/>
    </row>
    <row r="947" spans="1:62" ht="15.75">
      <c r="A947" s="92"/>
      <c r="B947" s="13"/>
      <c r="C947" s="13"/>
      <c r="D947" s="13"/>
      <c r="E947" s="13"/>
      <c r="F947" s="13"/>
      <c r="G947" s="13"/>
      <c r="H947" s="92"/>
      <c r="I947" s="13"/>
      <c r="J947" s="94"/>
      <c r="K947" s="13"/>
      <c r="L947" s="13"/>
      <c r="M947" s="13"/>
      <c r="N947" s="13"/>
      <c r="O947" s="13"/>
      <c r="P947" s="13"/>
      <c r="Q947" s="13"/>
      <c r="R947" s="13"/>
      <c r="S947" s="13"/>
      <c r="T947" s="21"/>
      <c r="U947" s="13"/>
      <c r="V947" s="13"/>
      <c r="W947" s="13"/>
      <c r="X947" s="13"/>
      <c r="Y947" s="13"/>
      <c r="Z947" s="13"/>
      <c r="AA947" s="13"/>
      <c r="AB947" s="13"/>
      <c r="AC947" s="13"/>
      <c r="AD947" s="13"/>
      <c r="AE947" s="13"/>
      <c r="AF947" s="13"/>
      <c r="AG947" s="13"/>
      <c r="AH947" s="13"/>
      <c r="AI947" s="13"/>
      <c r="AJ947" s="13"/>
      <c r="AK947" s="13"/>
      <c r="AL947" s="13"/>
      <c r="AM947" s="13"/>
      <c r="AN947" s="13"/>
      <c r="AO947" s="13"/>
      <c r="AP947" s="13"/>
      <c r="AQ947" s="13"/>
      <c r="AR947" s="13"/>
      <c r="AS947" s="13"/>
      <c r="AT947" s="13"/>
      <c r="AU947" s="13"/>
      <c r="AV947" s="13"/>
      <c r="AW947" s="13"/>
      <c r="AX947" s="13"/>
      <c r="AY947" s="13"/>
      <c r="AZ947" s="13"/>
      <c r="BA947" s="13"/>
      <c r="BB947" s="13"/>
      <c r="BC947" s="13"/>
      <c r="BD947" s="13"/>
      <c r="BE947" s="13"/>
      <c r="BF947" s="13"/>
      <c r="BG947" s="13"/>
      <c r="BH947" s="13"/>
      <c r="BI947" s="13"/>
      <c r="BJ947" s="13"/>
    </row>
    <row r="948" spans="1:62" ht="15.75">
      <c r="A948" s="92"/>
      <c r="B948" s="13"/>
      <c r="C948" s="13"/>
      <c r="D948" s="13"/>
      <c r="E948" s="13"/>
      <c r="F948" s="13"/>
      <c r="G948" s="13"/>
      <c r="H948" s="92"/>
      <c r="I948" s="13"/>
      <c r="J948" s="94"/>
      <c r="K948" s="13"/>
      <c r="L948" s="13"/>
      <c r="M948" s="13"/>
      <c r="N948" s="13"/>
      <c r="O948" s="13"/>
      <c r="P948" s="13"/>
      <c r="Q948" s="13"/>
      <c r="R948" s="13"/>
      <c r="S948" s="13"/>
      <c r="T948" s="21"/>
      <c r="U948" s="13"/>
      <c r="V948" s="13"/>
      <c r="W948" s="13"/>
      <c r="X948" s="13"/>
      <c r="Y948" s="13"/>
      <c r="Z948" s="13"/>
      <c r="AA948" s="13"/>
      <c r="AB948" s="13"/>
      <c r="AC948" s="13"/>
      <c r="AD948" s="13"/>
      <c r="AE948" s="13"/>
      <c r="AF948" s="13"/>
      <c r="AG948" s="13"/>
      <c r="AH948" s="13"/>
      <c r="AI948" s="13"/>
      <c r="AJ948" s="13"/>
      <c r="AK948" s="13"/>
      <c r="AL948" s="13"/>
      <c r="AM948" s="13"/>
      <c r="AN948" s="13"/>
      <c r="AO948" s="13"/>
      <c r="AP948" s="13"/>
      <c r="AQ948" s="13"/>
      <c r="AR948" s="13"/>
      <c r="AS948" s="13"/>
      <c r="AT948" s="13"/>
      <c r="AU948" s="13"/>
      <c r="AV948" s="13"/>
      <c r="AW948" s="13"/>
      <c r="AX948" s="13"/>
      <c r="AY948" s="13"/>
      <c r="AZ948" s="13"/>
      <c r="BA948" s="13"/>
      <c r="BB948" s="13"/>
      <c r="BC948" s="13"/>
      <c r="BD948" s="13"/>
      <c r="BE948" s="13"/>
      <c r="BF948" s="13"/>
      <c r="BG948" s="13"/>
      <c r="BH948" s="13"/>
      <c r="BI948" s="13"/>
      <c r="BJ948" s="13"/>
    </row>
    <row r="949" spans="1:62" ht="15.75">
      <c r="A949" s="92"/>
      <c r="B949" s="13"/>
      <c r="C949" s="13"/>
      <c r="D949" s="13"/>
      <c r="E949" s="13"/>
      <c r="F949" s="13"/>
      <c r="G949" s="13"/>
      <c r="H949" s="92"/>
      <c r="I949" s="13"/>
      <c r="J949" s="94"/>
      <c r="K949" s="13"/>
      <c r="L949" s="13"/>
      <c r="M949" s="13"/>
      <c r="N949" s="13"/>
      <c r="O949" s="13"/>
      <c r="P949" s="13"/>
      <c r="Q949" s="13"/>
      <c r="R949" s="13"/>
      <c r="S949" s="13"/>
      <c r="T949" s="21"/>
      <c r="U949" s="13"/>
      <c r="V949" s="13"/>
      <c r="W949" s="13"/>
      <c r="X949" s="13"/>
      <c r="Y949" s="13"/>
      <c r="Z949" s="13"/>
      <c r="AA949" s="13"/>
      <c r="AB949" s="13"/>
      <c r="AC949" s="13"/>
      <c r="AD949" s="13"/>
      <c r="AE949" s="13"/>
      <c r="AF949" s="13"/>
      <c r="AG949" s="13"/>
      <c r="AH949" s="13"/>
      <c r="AI949" s="13"/>
      <c r="AJ949" s="13"/>
      <c r="AK949" s="13"/>
      <c r="AL949" s="13"/>
      <c r="AM949" s="13"/>
      <c r="AN949" s="13"/>
      <c r="AO949" s="13"/>
      <c r="AP949" s="13"/>
      <c r="AQ949" s="13"/>
      <c r="AR949" s="13"/>
      <c r="AS949" s="13"/>
      <c r="AT949" s="13"/>
      <c r="AU949" s="13"/>
      <c r="AV949" s="13"/>
      <c r="AW949" s="13"/>
      <c r="AX949" s="13"/>
      <c r="AY949" s="13"/>
      <c r="AZ949" s="13"/>
      <c r="BA949" s="13"/>
      <c r="BB949" s="13"/>
      <c r="BC949" s="13"/>
      <c r="BD949" s="13"/>
      <c r="BE949" s="13"/>
      <c r="BF949" s="13"/>
      <c r="BG949" s="13"/>
      <c r="BH949" s="13"/>
      <c r="BI949" s="13"/>
      <c r="BJ949" s="13"/>
    </row>
    <row r="950" spans="1:62" ht="15.75">
      <c r="A950" s="92"/>
      <c r="B950" s="13"/>
      <c r="C950" s="13"/>
      <c r="D950" s="13"/>
      <c r="E950" s="13"/>
      <c r="F950" s="13"/>
      <c r="G950" s="13"/>
      <c r="H950" s="92"/>
      <c r="I950" s="13"/>
      <c r="J950" s="94"/>
      <c r="K950" s="13"/>
      <c r="L950" s="13"/>
      <c r="M950" s="13"/>
      <c r="N950" s="13"/>
      <c r="O950" s="13"/>
      <c r="P950" s="13"/>
      <c r="Q950" s="13"/>
      <c r="R950" s="13"/>
      <c r="S950" s="13"/>
      <c r="T950" s="21"/>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c r="BI950" s="13"/>
      <c r="BJ950" s="13"/>
    </row>
    <row r="951" spans="1:62" ht="15.75">
      <c r="A951" s="92"/>
      <c r="B951" s="13"/>
      <c r="C951" s="13"/>
      <c r="D951" s="13"/>
      <c r="E951" s="13"/>
      <c r="F951" s="13"/>
      <c r="G951" s="13"/>
      <c r="H951" s="92"/>
      <c r="I951" s="13"/>
      <c r="J951" s="94"/>
      <c r="K951" s="13"/>
      <c r="L951" s="13"/>
      <c r="M951" s="13"/>
      <c r="N951" s="13"/>
      <c r="O951" s="13"/>
      <c r="P951" s="13"/>
      <c r="Q951" s="13"/>
      <c r="R951" s="13"/>
      <c r="S951" s="13"/>
      <c r="T951" s="21"/>
      <c r="U951" s="13"/>
      <c r="V951" s="13"/>
      <c r="W951" s="13"/>
      <c r="X951" s="13"/>
      <c r="Y951" s="13"/>
      <c r="Z951" s="13"/>
      <c r="AA951" s="13"/>
      <c r="AB951" s="13"/>
      <c r="AC951" s="13"/>
      <c r="AD951" s="13"/>
      <c r="AE951" s="13"/>
      <c r="AF951" s="13"/>
      <c r="AG951" s="13"/>
      <c r="AH951" s="13"/>
      <c r="AI951" s="13"/>
      <c r="AJ951" s="13"/>
      <c r="AK951" s="13"/>
      <c r="AL951" s="13"/>
      <c r="AM951" s="13"/>
      <c r="AN951" s="13"/>
      <c r="AO951" s="13"/>
      <c r="AP951" s="13"/>
      <c r="AQ951" s="13"/>
      <c r="AR951" s="13"/>
      <c r="AS951" s="13"/>
      <c r="AT951" s="13"/>
      <c r="AU951" s="13"/>
      <c r="AV951" s="13"/>
      <c r="AW951" s="13"/>
      <c r="AX951" s="13"/>
      <c r="AY951" s="13"/>
      <c r="AZ951" s="13"/>
      <c r="BA951" s="13"/>
      <c r="BB951" s="13"/>
      <c r="BC951" s="13"/>
      <c r="BD951" s="13"/>
      <c r="BE951" s="13"/>
      <c r="BF951" s="13"/>
      <c r="BG951" s="13"/>
      <c r="BH951" s="13"/>
      <c r="BI951" s="13"/>
      <c r="BJ951" s="13"/>
    </row>
    <row r="952" spans="1:62" ht="15.75">
      <c r="A952" s="92"/>
      <c r="B952" s="13"/>
      <c r="C952" s="13"/>
      <c r="D952" s="13"/>
      <c r="E952" s="13"/>
      <c r="F952" s="13"/>
      <c r="G952" s="13"/>
      <c r="H952" s="92"/>
      <c r="I952" s="13"/>
      <c r="J952" s="94"/>
      <c r="K952" s="13"/>
      <c r="L952" s="13"/>
      <c r="M952" s="13"/>
      <c r="N952" s="13"/>
      <c r="O952" s="13"/>
      <c r="P952" s="13"/>
      <c r="Q952" s="13"/>
      <c r="R952" s="13"/>
      <c r="S952" s="13"/>
      <c r="T952" s="21"/>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row>
    <row r="953" spans="1:62" ht="15.75">
      <c r="A953" s="92"/>
      <c r="B953" s="13"/>
      <c r="C953" s="13"/>
      <c r="D953" s="13"/>
      <c r="E953" s="13"/>
      <c r="F953" s="13"/>
      <c r="G953" s="13"/>
      <c r="H953" s="92"/>
      <c r="I953" s="13"/>
      <c r="J953" s="94"/>
      <c r="K953" s="13"/>
      <c r="L953" s="13"/>
      <c r="M953" s="13"/>
      <c r="N953" s="13"/>
      <c r="O953" s="13"/>
      <c r="P953" s="13"/>
      <c r="Q953" s="13"/>
      <c r="R953" s="13"/>
      <c r="S953" s="13"/>
      <c r="T953" s="21"/>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row>
    <row r="954" spans="1:62" ht="15.75">
      <c r="A954" s="92"/>
      <c r="B954" s="13"/>
      <c r="C954" s="13"/>
      <c r="D954" s="13"/>
      <c r="E954" s="13"/>
      <c r="F954" s="13"/>
      <c r="G954" s="13"/>
      <c r="H954" s="92"/>
      <c r="I954" s="13"/>
      <c r="J954" s="94"/>
      <c r="K954" s="13"/>
      <c r="L954" s="13"/>
      <c r="M954" s="13"/>
      <c r="N954" s="13"/>
      <c r="O954" s="13"/>
      <c r="P954" s="13"/>
      <c r="Q954" s="13"/>
      <c r="R954" s="13"/>
      <c r="S954" s="13"/>
      <c r="T954" s="21"/>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row>
    <row r="955" spans="1:62" ht="15.75">
      <c r="A955" s="92"/>
      <c r="B955" s="13"/>
      <c r="C955" s="13"/>
      <c r="D955" s="13"/>
      <c r="E955" s="13"/>
      <c r="F955" s="13"/>
      <c r="G955" s="13"/>
      <c r="H955" s="92"/>
      <c r="I955" s="13"/>
      <c r="J955" s="94"/>
      <c r="K955" s="13"/>
      <c r="L955" s="13"/>
      <c r="M955" s="13"/>
      <c r="N955" s="13"/>
      <c r="O955" s="13"/>
      <c r="P955" s="13"/>
      <c r="Q955" s="13"/>
      <c r="R955" s="13"/>
      <c r="S955" s="13"/>
      <c r="T955" s="21"/>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row>
    <row r="956" spans="1:62" ht="15.75">
      <c r="A956" s="92"/>
      <c r="B956" s="13"/>
      <c r="C956" s="13"/>
      <c r="D956" s="13"/>
      <c r="E956" s="13"/>
      <c r="F956" s="13"/>
      <c r="G956" s="13"/>
      <c r="H956" s="92"/>
      <c r="I956" s="13"/>
      <c r="J956" s="94"/>
      <c r="K956" s="13"/>
      <c r="L956" s="13"/>
      <c r="M956" s="13"/>
      <c r="N956" s="13"/>
      <c r="O956" s="13"/>
      <c r="P956" s="13"/>
      <c r="Q956" s="13"/>
      <c r="R956" s="13"/>
      <c r="S956" s="13"/>
      <c r="T956" s="21"/>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row>
    <row r="957" spans="1:62" ht="15.75">
      <c r="A957" s="92"/>
      <c r="B957" s="13"/>
      <c r="C957" s="13"/>
      <c r="D957" s="13"/>
      <c r="E957" s="13"/>
      <c r="F957" s="13"/>
      <c r="G957" s="13"/>
      <c r="H957" s="92"/>
      <c r="I957" s="13"/>
      <c r="J957" s="94"/>
      <c r="K957" s="13"/>
      <c r="L957" s="13"/>
      <c r="M957" s="13"/>
      <c r="N957" s="13"/>
      <c r="O957" s="13"/>
      <c r="P957" s="13"/>
      <c r="Q957" s="13"/>
      <c r="R957" s="13"/>
      <c r="S957" s="13"/>
      <c r="T957" s="21"/>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row>
    <row r="958" spans="1:62" ht="15.75">
      <c r="A958" s="92"/>
      <c r="B958" s="13"/>
      <c r="C958" s="13"/>
      <c r="D958" s="13"/>
      <c r="E958" s="13"/>
      <c r="F958" s="13"/>
      <c r="G958" s="13"/>
      <c r="H958" s="92"/>
      <c r="I958" s="13"/>
      <c r="J958" s="94"/>
      <c r="K958" s="13"/>
      <c r="L958" s="13"/>
      <c r="M958" s="13"/>
      <c r="N958" s="13"/>
      <c r="O958" s="13"/>
      <c r="P958" s="13"/>
      <c r="Q958" s="13"/>
      <c r="R958" s="13"/>
      <c r="S958" s="13"/>
      <c r="T958" s="21"/>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row>
    <row r="959" spans="1:62" ht="15.75">
      <c r="A959" s="92"/>
      <c r="B959" s="13"/>
      <c r="C959" s="13"/>
      <c r="D959" s="13"/>
      <c r="E959" s="13"/>
      <c r="F959" s="13"/>
      <c r="G959" s="13"/>
      <c r="H959" s="92"/>
      <c r="I959" s="13"/>
      <c r="J959" s="94"/>
      <c r="K959" s="13"/>
      <c r="L959" s="13"/>
      <c r="M959" s="13"/>
      <c r="N959" s="13"/>
      <c r="O959" s="13"/>
      <c r="P959" s="13"/>
      <c r="Q959" s="13"/>
      <c r="R959" s="13"/>
      <c r="S959" s="13"/>
      <c r="T959" s="21"/>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row>
    <row r="960" spans="1:62" ht="15.75">
      <c r="A960" s="92"/>
      <c r="B960" s="13"/>
      <c r="C960" s="13"/>
      <c r="D960" s="13"/>
      <c r="E960" s="13"/>
      <c r="F960" s="13"/>
      <c r="G960" s="13"/>
      <c r="H960" s="92"/>
      <c r="I960" s="13"/>
      <c r="J960" s="94"/>
      <c r="K960" s="13"/>
      <c r="L960" s="13"/>
      <c r="M960" s="13"/>
      <c r="N960" s="13"/>
      <c r="O960" s="13"/>
      <c r="P960" s="13"/>
      <c r="Q960" s="13"/>
      <c r="R960" s="13"/>
      <c r="S960" s="13"/>
      <c r="T960" s="21"/>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row>
    <row r="961" spans="1:62" ht="15.75">
      <c r="A961" s="92"/>
      <c r="B961" s="13"/>
      <c r="C961" s="13"/>
      <c r="D961" s="13"/>
      <c r="E961" s="13"/>
      <c r="F961" s="13"/>
      <c r="G961" s="13"/>
      <c r="H961" s="92"/>
      <c r="I961" s="13"/>
      <c r="J961" s="94"/>
      <c r="K961" s="13"/>
      <c r="L961" s="13"/>
      <c r="M961" s="13"/>
      <c r="N961" s="13"/>
      <c r="O961" s="13"/>
      <c r="P961" s="13"/>
      <c r="Q961" s="13"/>
      <c r="R961" s="13"/>
      <c r="S961" s="13"/>
      <c r="T961" s="21"/>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c r="BI961" s="13"/>
      <c r="BJ961" s="13"/>
    </row>
    <row r="962" spans="1:62" ht="15.75">
      <c r="A962" s="92"/>
      <c r="B962" s="13"/>
      <c r="C962" s="13"/>
      <c r="D962" s="13"/>
      <c r="E962" s="13"/>
      <c r="F962" s="13"/>
      <c r="G962" s="13"/>
      <c r="H962" s="92"/>
      <c r="I962" s="13"/>
      <c r="J962" s="94"/>
      <c r="K962" s="13"/>
      <c r="L962" s="13"/>
      <c r="M962" s="13"/>
      <c r="N962" s="13"/>
      <c r="O962" s="13"/>
      <c r="P962" s="13"/>
      <c r="Q962" s="13"/>
      <c r="R962" s="13"/>
      <c r="S962" s="13"/>
      <c r="T962" s="21"/>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3"/>
      <c r="BH962" s="13"/>
      <c r="BI962" s="13"/>
      <c r="BJ962" s="13"/>
    </row>
    <row r="963" spans="1:62" ht="15.75">
      <c r="A963" s="92"/>
      <c r="B963" s="13"/>
      <c r="C963" s="13"/>
      <c r="D963" s="13"/>
      <c r="E963" s="13"/>
      <c r="F963" s="13"/>
      <c r="G963" s="13"/>
      <c r="H963" s="92"/>
      <c r="I963" s="13"/>
      <c r="J963" s="94"/>
      <c r="K963" s="13"/>
      <c r="L963" s="13"/>
      <c r="M963" s="13"/>
      <c r="N963" s="13"/>
      <c r="O963" s="13"/>
      <c r="P963" s="13"/>
      <c r="Q963" s="13"/>
      <c r="R963" s="13"/>
      <c r="S963" s="13"/>
      <c r="T963" s="21"/>
      <c r="U963" s="13"/>
      <c r="V963" s="13"/>
      <c r="W963" s="13"/>
      <c r="X963" s="13"/>
      <c r="Y963" s="13"/>
      <c r="Z963" s="13"/>
      <c r="AA963" s="13"/>
      <c r="AB963" s="13"/>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row>
    <row r="964" spans="1:62" ht="15.75">
      <c r="A964" s="92"/>
      <c r="B964" s="13"/>
      <c r="C964" s="13"/>
      <c r="D964" s="13"/>
      <c r="E964" s="13"/>
      <c r="F964" s="13"/>
      <c r="G964" s="13"/>
      <c r="H964" s="92"/>
      <c r="I964" s="13"/>
      <c r="J964" s="94"/>
      <c r="K964" s="13"/>
      <c r="L964" s="13"/>
      <c r="M964" s="13"/>
      <c r="N964" s="13"/>
      <c r="O964" s="13"/>
      <c r="P964" s="13"/>
      <c r="Q964" s="13"/>
      <c r="R964" s="13"/>
      <c r="S964" s="13"/>
      <c r="T964" s="21"/>
      <c r="U964" s="13"/>
      <c r="V964" s="13"/>
      <c r="W964" s="13"/>
      <c r="X964" s="13"/>
      <c r="Y964" s="13"/>
      <c r="Z964" s="13"/>
      <c r="AA964" s="13"/>
      <c r="AB964" s="13"/>
      <c r="AC964" s="13"/>
      <c r="AD964" s="13"/>
      <c r="AE964" s="13"/>
      <c r="AF964" s="13"/>
      <c r="AG964" s="13"/>
      <c r="AH964" s="13"/>
      <c r="AI964" s="13"/>
      <c r="AJ964" s="13"/>
      <c r="AK964" s="13"/>
      <c r="AL964" s="13"/>
      <c r="AM964" s="13"/>
      <c r="AN964" s="13"/>
      <c r="AO964" s="13"/>
      <c r="AP964" s="13"/>
      <c r="AQ964" s="13"/>
      <c r="AR964" s="13"/>
      <c r="AS964" s="13"/>
      <c r="AT964" s="13"/>
      <c r="AU964" s="13"/>
      <c r="AV964" s="13"/>
      <c r="AW964" s="13"/>
      <c r="AX964" s="13"/>
      <c r="AY964" s="13"/>
      <c r="AZ964" s="13"/>
      <c r="BA964" s="13"/>
      <c r="BB964" s="13"/>
      <c r="BC964" s="13"/>
      <c r="BD964" s="13"/>
      <c r="BE964" s="13"/>
      <c r="BF964" s="13"/>
      <c r="BG964" s="13"/>
      <c r="BH964" s="13"/>
      <c r="BI964" s="13"/>
      <c r="BJ964" s="13"/>
    </row>
    <row r="965" spans="1:62" ht="15.75">
      <c r="A965" s="92"/>
      <c r="B965" s="13"/>
      <c r="C965" s="13"/>
      <c r="D965" s="13"/>
      <c r="E965" s="13"/>
      <c r="F965" s="13"/>
      <c r="G965" s="13"/>
      <c r="H965" s="92"/>
      <c r="I965" s="13"/>
      <c r="J965" s="94"/>
      <c r="K965" s="13"/>
      <c r="L965" s="13"/>
      <c r="M965" s="13"/>
      <c r="N965" s="13"/>
      <c r="O965" s="13"/>
      <c r="P965" s="13"/>
      <c r="Q965" s="13"/>
      <c r="R965" s="13"/>
      <c r="S965" s="13"/>
      <c r="T965" s="21"/>
      <c r="U965" s="13"/>
      <c r="V965" s="13"/>
      <c r="W965" s="13"/>
      <c r="X965" s="13"/>
      <c r="Y965" s="13"/>
      <c r="Z965" s="13"/>
      <c r="AA965" s="13"/>
      <c r="AB965" s="13"/>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row>
    <row r="966" spans="1:62" ht="15.75">
      <c r="A966" s="92"/>
      <c r="B966" s="13"/>
      <c r="C966" s="13"/>
      <c r="D966" s="13"/>
      <c r="E966" s="13"/>
      <c r="F966" s="13"/>
      <c r="G966" s="13"/>
      <c r="H966" s="92"/>
      <c r="I966" s="13"/>
      <c r="J966" s="94"/>
      <c r="K966" s="13"/>
      <c r="L966" s="13"/>
      <c r="M966" s="13"/>
      <c r="N966" s="13"/>
      <c r="O966" s="13"/>
      <c r="P966" s="13"/>
      <c r="Q966" s="13"/>
      <c r="R966" s="13"/>
      <c r="S966" s="13"/>
      <c r="T966" s="21"/>
      <c r="U966" s="13"/>
      <c r="V966" s="13"/>
      <c r="W966" s="13"/>
      <c r="X966" s="13"/>
      <c r="Y966" s="13"/>
      <c r="Z966" s="13"/>
      <c r="AA966" s="13"/>
      <c r="AB966" s="13"/>
      <c r="AC966" s="13"/>
      <c r="AD966" s="13"/>
      <c r="AE966" s="13"/>
      <c r="AF966" s="13"/>
      <c r="AG966" s="13"/>
      <c r="AH966" s="13"/>
      <c r="AI966" s="13"/>
      <c r="AJ966" s="13"/>
      <c r="AK966" s="13"/>
      <c r="AL966" s="13"/>
      <c r="AM966" s="13"/>
      <c r="AN966" s="13"/>
      <c r="AO966" s="13"/>
      <c r="AP966" s="13"/>
      <c r="AQ966" s="13"/>
      <c r="AR966" s="13"/>
      <c r="AS966" s="13"/>
      <c r="AT966" s="13"/>
      <c r="AU966" s="13"/>
      <c r="AV966" s="13"/>
      <c r="AW966" s="13"/>
      <c r="AX966" s="13"/>
      <c r="AY966" s="13"/>
      <c r="AZ966" s="13"/>
      <c r="BA966" s="13"/>
      <c r="BB966" s="13"/>
      <c r="BC966" s="13"/>
      <c r="BD966" s="13"/>
      <c r="BE966" s="13"/>
      <c r="BF966" s="13"/>
      <c r="BG966" s="13"/>
      <c r="BH966" s="13"/>
      <c r="BI966" s="13"/>
      <c r="BJ966" s="13"/>
    </row>
    <row r="967" spans="1:62" ht="15.75">
      <c r="A967" s="92"/>
      <c r="B967" s="13"/>
      <c r="C967" s="13"/>
      <c r="D967" s="13"/>
      <c r="E967" s="13"/>
      <c r="F967" s="13"/>
      <c r="G967" s="13"/>
      <c r="H967" s="92"/>
      <c r="I967" s="13"/>
      <c r="J967" s="94"/>
      <c r="K967" s="13"/>
      <c r="L967" s="13"/>
      <c r="M967" s="13"/>
      <c r="N967" s="13"/>
      <c r="O967" s="13"/>
      <c r="P967" s="13"/>
      <c r="Q967" s="13"/>
      <c r="R967" s="13"/>
      <c r="S967" s="13"/>
      <c r="T967" s="21"/>
      <c r="U967" s="13"/>
      <c r="V967" s="13"/>
      <c r="W967" s="13"/>
      <c r="X967" s="13"/>
      <c r="Y967" s="13"/>
      <c r="Z967" s="13"/>
      <c r="AA967" s="13"/>
      <c r="AB967" s="13"/>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row>
    <row r="968" spans="1:62" ht="15.75">
      <c r="A968" s="92"/>
      <c r="B968" s="13"/>
      <c r="C968" s="13"/>
      <c r="D968" s="13"/>
      <c r="E968" s="13"/>
      <c r="F968" s="13"/>
      <c r="G968" s="13"/>
      <c r="H968" s="92"/>
      <c r="I968" s="13"/>
      <c r="J968" s="94"/>
      <c r="K968" s="13"/>
      <c r="L968" s="13"/>
      <c r="M968" s="13"/>
      <c r="N968" s="13"/>
      <c r="O968" s="13"/>
      <c r="P968" s="13"/>
      <c r="Q968" s="13"/>
      <c r="R968" s="13"/>
      <c r="S968" s="13"/>
      <c r="T968" s="21"/>
      <c r="U968" s="13"/>
      <c r="V968" s="13"/>
      <c r="W968" s="13"/>
      <c r="X968" s="13"/>
      <c r="Y968" s="13"/>
      <c r="Z968" s="13"/>
      <c r="AA968" s="13"/>
      <c r="AB968" s="13"/>
      <c r="AC968" s="13"/>
      <c r="AD968" s="13"/>
      <c r="AE968" s="13"/>
      <c r="AF968" s="13"/>
      <c r="AG968" s="13"/>
      <c r="AH968" s="13"/>
      <c r="AI968" s="13"/>
      <c r="AJ968" s="13"/>
      <c r="AK968" s="13"/>
      <c r="AL968" s="13"/>
      <c r="AM968" s="13"/>
      <c r="AN968" s="13"/>
      <c r="AO968" s="13"/>
      <c r="AP968" s="13"/>
      <c r="AQ968" s="13"/>
      <c r="AR968" s="13"/>
      <c r="AS968" s="13"/>
      <c r="AT968" s="13"/>
      <c r="AU968" s="13"/>
      <c r="AV968" s="13"/>
      <c r="AW968" s="13"/>
      <c r="AX968" s="13"/>
      <c r="AY968" s="13"/>
      <c r="AZ968" s="13"/>
      <c r="BA968" s="13"/>
      <c r="BB968" s="13"/>
      <c r="BC968" s="13"/>
      <c r="BD968" s="13"/>
      <c r="BE968" s="13"/>
      <c r="BF968" s="13"/>
      <c r="BG968" s="13"/>
      <c r="BH968" s="13"/>
      <c r="BI968" s="13"/>
      <c r="BJ968" s="13"/>
    </row>
    <row r="969" spans="1:62" ht="15.75">
      <c r="A969" s="92"/>
      <c r="B969" s="13"/>
      <c r="C969" s="13"/>
      <c r="D969" s="13"/>
      <c r="E969" s="13"/>
      <c r="F969" s="13"/>
      <c r="G969" s="13"/>
      <c r="H969" s="92"/>
      <c r="I969" s="13"/>
      <c r="J969" s="94"/>
      <c r="K969" s="13"/>
      <c r="L969" s="13"/>
      <c r="M969" s="13"/>
      <c r="N969" s="13"/>
      <c r="O969" s="13"/>
      <c r="P969" s="13"/>
      <c r="Q969" s="13"/>
      <c r="R969" s="13"/>
      <c r="S969" s="13"/>
      <c r="T969" s="21"/>
      <c r="U969" s="13"/>
      <c r="V969" s="13"/>
      <c r="W969" s="13"/>
      <c r="X969" s="13"/>
      <c r="Y969" s="13"/>
      <c r="Z969" s="13"/>
      <c r="AA969" s="13"/>
      <c r="AB969" s="13"/>
      <c r="AC969" s="13"/>
      <c r="AD969" s="13"/>
      <c r="AE969" s="13"/>
      <c r="AF969" s="13"/>
      <c r="AG969" s="13"/>
      <c r="AH969" s="13"/>
      <c r="AI969" s="13"/>
      <c r="AJ969" s="13"/>
      <c r="AK969" s="13"/>
      <c r="AL969" s="13"/>
      <c r="AM969" s="13"/>
      <c r="AN969" s="13"/>
      <c r="AO969" s="13"/>
      <c r="AP969" s="13"/>
      <c r="AQ969" s="13"/>
      <c r="AR969" s="13"/>
      <c r="AS969" s="13"/>
      <c r="AT969" s="13"/>
      <c r="AU969" s="13"/>
      <c r="AV969" s="13"/>
      <c r="AW969" s="13"/>
      <c r="AX969" s="13"/>
      <c r="AY969" s="13"/>
      <c r="AZ969" s="13"/>
      <c r="BA969" s="13"/>
      <c r="BB969" s="13"/>
      <c r="BC969" s="13"/>
      <c r="BD969" s="13"/>
      <c r="BE969" s="13"/>
      <c r="BF969" s="13"/>
      <c r="BG969" s="13"/>
      <c r="BH969" s="13"/>
      <c r="BI969" s="13"/>
      <c r="BJ969" s="13"/>
    </row>
    <row r="970" spans="1:62" ht="15.75">
      <c r="A970" s="92"/>
      <c r="B970" s="13"/>
      <c r="C970" s="13"/>
      <c r="D970" s="13"/>
      <c r="E970" s="13"/>
      <c r="F970" s="13"/>
      <c r="G970" s="13"/>
      <c r="H970" s="92"/>
      <c r="I970" s="13"/>
      <c r="J970" s="94"/>
      <c r="K970" s="13"/>
      <c r="L970" s="13"/>
      <c r="M970" s="13"/>
      <c r="N970" s="13"/>
      <c r="O970" s="13"/>
      <c r="P970" s="13"/>
      <c r="Q970" s="13"/>
      <c r="R970" s="13"/>
      <c r="S970" s="13"/>
      <c r="T970" s="21"/>
      <c r="U970" s="13"/>
      <c r="V970" s="13"/>
      <c r="W970" s="13"/>
      <c r="X970" s="13"/>
      <c r="Y970" s="13"/>
      <c r="Z970" s="13"/>
      <c r="AA970" s="13"/>
      <c r="AB970" s="13"/>
      <c r="AC970" s="13"/>
      <c r="AD970" s="13"/>
      <c r="AE970" s="13"/>
      <c r="AF970" s="13"/>
      <c r="AG970" s="13"/>
      <c r="AH970" s="13"/>
      <c r="AI970" s="13"/>
      <c r="AJ970" s="13"/>
      <c r="AK970" s="13"/>
      <c r="AL970" s="13"/>
      <c r="AM970" s="13"/>
      <c r="AN970" s="13"/>
      <c r="AO970" s="13"/>
      <c r="AP970" s="13"/>
      <c r="AQ970" s="13"/>
      <c r="AR970" s="13"/>
      <c r="AS970" s="13"/>
      <c r="AT970" s="13"/>
      <c r="AU970" s="13"/>
      <c r="AV970" s="13"/>
      <c r="AW970" s="13"/>
      <c r="AX970" s="13"/>
      <c r="AY970" s="13"/>
      <c r="AZ970" s="13"/>
      <c r="BA970" s="13"/>
      <c r="BB970" s="13"/>
      <c r="BC970" s="13"/>
      <c r="BD970" s="13"/>
      <c r="BE970" s="13"/>
      <c r="BF970" s="13"/>
      <c r="BG970" s="13"/>
      <c r="BH970" s="13"/>
      <c r="BI970" s="13"/>
      <c r="BJ970" s="13"/>
    </row>
    <row r="971" spans="1:62" ht="15.75">
      <c r="A971" s="92"/>
      <c r="B971" s="13"/>
      <c r="C971" s="13"/>
      <c r="D971" s="13"/>
      <c r="E971" s="13"/>
      <c r="F971" s="13"/>
      <c r="G971" s="13"/>
      <c r="H971" s="92"/>
      <c r="I971" s="13"/>
      <c r="J971" s="94"/>
      <c r="K971" s="13"/>
      <c r="L971" s="13"/>
      <c r="M971" s="13"/>
      <c r="N971" s="13"/>
      <c r="O971" s="13"/>
      <c r="P971" s="13"/>
      <c r="Q971" s="13"/>
      <c r="R971" s="13"/>
      <c r="S971" s="13"/>
      <c r="T971" s="21"/>
      <c r="U971" s="13"/>
      <c r="V971" s="13"/>
      <c r="W971" s="13"/>
      <c r="X971" s="13"/>
      <c r="Y971" s="13"/>
      <c r="Z971" s="13"/>
      <c r="AA971" s="13"/>
      <c r="AB971" s="13"/>
      <c r="AC971" s="13"/>
      <c r="AD971" s="13"/>
      <c r="AE971" s="13"/>
      <c r="AF971" s="13"/>
      <c r="AG971" s="13"/>
      <c r="AH971" s="13"/>
      <c r="AI971" s="13"/>
      <c r="AJ971" s="13"/>
      <c r="AK971" s="13"/>
      <c r="AL971" s="13"/>
      <c r="AM971" s="13"/>
      <c r="AN971" s="13"/>
      <c r="AO971" s="13"/>
      <c r="AP971" s="13"/>
      <c r="AQ971" s="13"/>
      <c r="AR971" s="13"/>
      <c r="AS971" s="13"/>
      <c r="AT971" s="13"/>
      <c r="AU971" s="13"/>
      <c r="AV971" s="13"/>
      <c r="AW971" s="13"/>
      <c r="AX971" s="13"/>
      <c r="AY971" s="13"/>
      <c r="AZ971" s="13"/>
      <c r="BA971" s="13"/>
      <c r="BB971" s="13"/>
      <c r="BC971" s="13"/>
      <c r="BD971" s="13"/>
      <c r="BE971" s="13"/>
      <c r="BF971" s="13"/>
      <c r="BG971" s="13"/>
      <c r="BH971" s="13"/>
      <c r="BI971" s="13"/>
      <c r="BJ971" s="13"/>
    </row>
    <row r="972" spans="1:62" ht="15.75">
      <c r="A972" s="92"/>
      <c r="B972" s="13"/>
      <c r="C972" s="13"/>
      <c r="D972" s="13"/>
      <c r="E972" s="13"/>
      <c r="F972" s="13"/>
      <c r="G972" s="13"/>
      <c r="H972" s="92"/>
      <c r="I972" s="13"/>
      <c r="J972" s="94"/>
      <c r="K972" s="13"/>
      <c r="L972" s="13"/>
      <c r="M972" s="13"/>
      <c r="N972" s="13"/>
      <c r="O972" s="13"/>
      <c r="P972" s="13"/>
      <c r="Q972" s="13"/>
      <c r="R972" s="13"/>
      <c r="S972" s="13"/>
      <c r="T972" s="21"/>
      <c r="U972" s="13"/>
      <c r="V972" s="13"/>
      <c r="W972" s="13"/>
      <c r="X972" s="13"/>
      <c r="Y972" s="13"/>
      <c r="Z972" s="13"/>
      <c r="AA972" s="13"/>
      <c r="AB972" s="13"/>
      <c r="AC972" s="13"/>
      <c r="AD972" s="13"/>
      <c r="AE972" s="13"/>
      <c r="AF972" s="13"/>
      <c r="AG972" s="13"/>
      <c r="AH972" s="13"/>
      <c r="AI972" s="13"/>
      <c r="AJ972" s="13"/>
      <c r="AK972" s="13"/>
      <c r="AL972" s="13"/>
      <c r="AM972" s="13"/>
      <c r="AN972" s="13"/>
      <c r="AO972" s="13"/>
      <c r="AP972" s="13"/>
      <c r="AQ972" s="13"/>
      <c r="AR972" s="13"/>
      <c r="AS972" s="13"/>
      <c r="AT972" s="13"/>
      <c r="AU972" s="13"/>
      <c r="AV972" s="13"/>
      <c r="AW972" s="13"/>
      <c r="AX972" s="13"/>
      <c r="AY972" s="13"/>
      <c r="AZ972" s="13"/>
      <c r="BA972" s="13"/>
      <c r="BB972" s="13"/>
      <c r="BC972" s="13"/>
      <c r="BD972" s="13"/>
      <c r="BE972" s="13"/>
      <c r="BF972" s="13"/>
      <c r="BG972" s="13"/>
      <c r="BH972" s="13"/>
      <c r="BI972" s="13"/>
      <c r="BJ972" s="13"/>
    </row>
    <row r="973" spans="1:62" ht="15.75">
      <c r="A973" s="92"/>
      <c r="B973" s="13"/>
      <c r="C973" s="13"/>
      <c r="D973" s="13"/>
      <c r="E973" s="13"/>
      <c r="F973" s="13"/>
      <c r="G973" s="13"/>
      <c r="H973" s="92"/>
      <c r="I973" s="13"/>
      <c r="J973" s="94"/>
      <c r="K973" s="13"/>
      <c r="L973" s="13"/>
      <c r="M973" s="13"/>
      <c r="N973" s="13"/>
      <c r="O973" s="13"/>
      <c r="P973" s="13"/>
      <c r="Q973" s="13"/>
      <c r="R973" s="13"/>
      <c r="S973" s="13"/>
      <c r="T973" s="21"/>
      <c r="U973" s="13"/>
      <c r="V973" s="13"/>
      <c r="W973" s="13"/>
      <c r="X973" s="13"/>
      <c r="Y973" s="13"/>
      <c r="Z973" s="13"/>
      <c r="AA973" s="13"/>
      <c r="AB973" s="13"/>
      <c r="AC973" s="13"/>
      <c r="AD973" s="13"/>
      <c r="AE973" s="13"/>
      <c r="AF973" s="13"/>
      <c r="AG973" s="13"/>
      <c r="AH973" s="13"/>
      <c r="AI973" s="13"/>
      <c r="AJ973" s="13"/>
      <c r="AK973" s="13"/>
      <c r="AL973" s="13"/>
      <c r="AM973" s="13"/>
      <c r="AN973" s="13"/>
      <c r="AO973" s="13"/>
      <c r="AP973" s="13"/>
      <c r="AQ973" s="13"/>
      <c r="AR973" s="13"/>
      <c r="AS973" s="13"/>
      <c r="AT973" s="13"/>
      <c r="AU973" s="13"/>
      <c r="AV973" s="13"/>
      <c r="AW973" s="13"/>
      <c r="AX973" s="13"/>
      <c r="AY973" s="13"/>
      <c r="AZ973" s="13"/>
      <c r="BA973" s="13"/>
      <c r="BB973" s="13"/>
      <c r="BC973" s="13"/>
      <c r="BD973" s="13"/>
      <c r="BE973" s="13"/>
      <c r="BF973" s="13"/>
      <c r="BG973" s="13"/>
      <c r="BH973" s="13"/>
      <c r="BI973" s="13"/>
      <c r="BJ973" s="13"/>
    </row>
    <row r="974" spans="1:62" ht="15.75">
      <c r="A974" s="92"/>
      <c r="B974" s="13"/>
      <c r="C974" s="13"/>
      <c r="D974" s="13"/>
      <c r="E974" s="13"/>
      <c r="F974" s="13"/>
      <c r="G974" s="13"/>
      <c r="H974" s="92"/>
      <c r="I974" s="13"/>
      <c r="J974" s="94"/>
      <c r="K974" s="13"/>
      <c r="L974" s="13"/>
      <c r="M974" s="13"/>
      <c r="N974" s="13"/>
      <c r="O974" s="13"/>
      <c r="P974" s="13"/>
      <c r="Q974" s="13"/>
      <c r="R974" s="13"/>
      <c r="S974" s="13"/>
      <c r="T974" s="21"/>
      <c r="U974" s="13"/>
      <c r="V974" s="13"/>
      <c r="W974" s="13"/>
      <c r="X974" s="13"/>
      <c r="Y974" s="13"/>
      <c r="Z974" s="13"/>
      <c r="AA974" s="13"/>
      <c r="AB974" s="13"/>
      <c r="AC974" s="13"/>
      <c r="AD974" s="13"/>
      <c r="AE974" s="13"/>
      <c r="AF974" s="13"/>
      <c r="AG974" s="13"/>
      <c r="AH974" s="13"/>
      <c r="AI974" s="13"/>
      <c r="AJ974" s="13"/>
      <c r="AK974" s="13"/>
      <c r="AL974" s="13"/>
      <c r="AM974" s="13"/>
      <c r="AN974" s="13"/>
      <c r="AO974" s="13"/>
      <c r="AP974" s="13"/>
      <c r="AQ974" s="13"/>
      <c r="AR974" s="13"/>
      <c r="AS974" s="13"/>
      <c r="AT974" s="13"/>
      <c r="AU974" s="13"/>
      <c r="AV974" s="13"/>
      <c r="AW974" s="13"/>
      <c r="AX974" s="13"/>
      <c r="AY974" s="13"/>
      <c r="AZ974" s="13"/>
      <c r="BA974" s="13"/>
      <c r="BB974" s="13"/>
      <c r="BC974" s="13"/>
      <c r="BD974" s="13"/>
      <c r="BE974" s="13"/>
      <c r="BF974" s="13"/>
      <c r="BG974" s="13"/>
      <c r="BH974" s="13"/>
      <c r="BI974" s="13"/>
      <c r="BJ974" s="13"/>
    </row>
    <row r="975" spans="1:62" ht="15.75">
      <c r="A975" s="92"/>
      <c r="B975" s="13"/>
      <c r="C975" s="13"/>
      <c r="D975" s="13"/>
      <c r="E975" s="13"/>
      <c r="F975" s="13"/>
      <c r="G975" s="13"/>
      <c r="H975" s="92"/>
      <c r="I975" s="13"/>
      <c r="J975" s="94"/>
      <c r="K975" s="13"/>
      <c r="L975" s="13"/>
      <c r="M975" s="13"/>
      <c r="N975" s="13"/>
      <c r="O975" s="13"/>
      <c r="P975" s="13"/>
      <c r="Q975" s="13"/>
      <c r="R975" s="13"/>
      <c r="S975" s="13"/>
      <c r="T975" s="21"/>
      <c r="U975" s="13"/>
      <c r="V975" s="13"/>
      <c r="W975" s="13"/>
      <c r="X975" s="13"/>
      <c r="Y975" s="13"/>
      <c r="Z975" s="13"/>
      <c r="AA975" s="13"/>
      <c r="AB975" s="13"/>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row>
    <row r="976" spans="1:62" ht="15.75">
      <c r="A976" s="92"/>
      <c r="B976" s="13"/>
      <c r="C976" s="13"/>
      <c r="D976" s="13"/>
      <c r="E976" s="13"/>
      <c r="F976" s="13"/>
      <c r="G976" s="13"/>
      <c r="H976" s="92"/>
      <c r="I976" s="13"/>
      <c r="J976" s="94"/>
      <c r="K976" s="13"/>
      <c r="L976" s="13"/>
      <c r="M976" s="13"/>
      <c r="N976" s="13"/>
      <c r="O976" s="13"/>
      <c r="P976" s="13"/>
      <c r="Q976" s="13"/>
      <c r="R976" s="13"/>
      <c r="S976" s="13"/>
      <c r="T976" s="21"/>
      <c r="U976" s="13"/>
      <c r="V976" s="13"/>
      <c r="W976" s="13"/>
      <c r="X976" s="13"/>
      <c r="Y976" s="13"/>
      <c r="Z976" s="13"/>
      <c r="AA976" s="13"/>
      <c r="AB976" s="13"/>
      <c r="AC976" s="13"/>
      <c r="AD976" s="13"/>
      <c r="AE976" s="13"/>
      <c r="AF976" s="13"/>
      <c r="AG976" s="13"/>
      <c r="AH976" s="13"/>
      <c r="AI976" s="13"/>
      <c r="AJ976" s="13"/>
      <c r="AK976" s="13"/>
      <c r="AL976" s="13"/>
      <c r="AM976" s="13"/>
      <c r="AN976" s="13"/>
      <c r="AO976" s="13"/>
      <c r="AP976" s="13"/>
      <c r="AQ976" s="13"/>
      <c r="AR976" s="13"/>
      <c r="AS976" s="13"/>
      <c r="AT976" s="13"/>
      <c r="AU976" s="13"/>
      <c r="AV976" s="13"/>
      <c r="AW976" s="13"/>
      <c r="AX976" s="13"/>
      <c r="AY976" s="13"/>
      <c r="AZ976" s="13"/>
      <c r="BA976" s="13"/>
      <c r="BB976" s="13"/>
      <c r="BC976" s="13"/>
      <c r="BD976" s="13"/>
      <c r="BE976" s="13"/>
      <c r="BF976" s="13"/>
      <c r="BG976" s="13"/>
      <c r="BH976" s="13"/>
      <c r="BI976" s="13"/>
      <c r="BJ976" s="13"/>
    </row>
    <row r="977" spans="1:62" ht="15.75">
      <c r="A977" s="92"/>
      <c r="B977" s="13"/>
      <c r="C977" s="13"/>
      <c r="D977" s="13"/>
      <c r="E977" s="13"/>
      <c r="F977" s="13"/>
      <c r="G977" s="13"/>
      <c r="H977" s="92"/>
      <c r="I977" s="13"/>
      <c r="J977" s="94"/>
      <c r="K977" s="13"/>
      <c r="L977" s="13"/>
      <c r="M977" s="13"/>
      <c r="N977" s="13"/>
      <c r="O977" s="13"/>
      <c r="P977" s="13"/>
      <c r="Q977" s="13"/>
      <c r="R977" s="13"/>
      <c r="S977" s="13"/>
      <c r="T977" s="21"/>
      <c r="U977" s="13"/>
      <c r="V977" s="13"/>
      <c r="W977" s="13"/>
      <c r="X977" s="13"/>
      <c r="Y977" s="13"/>
      <c r="Z977" s="13"/>
      <c r="AA977" s="13"/>
      <c r="AB977" s="13"/>
      <c r="AC977" s="13"/>
      <c r="AD977" s="13"/>
      <c r="AE977" s="13"/>
      <c r="AF977" s="13"/>
      <c r="AG977" s="13"/>
      <c r="AH977" s="13"/>
      <c r="AI977" s="13"/>
      <c r="AJ977" s="13"/>
      <c r="AK977" s="13"/>
      <c r="AL977" s="13"/>
      <c r="AM977" s="13"/>
      <c r="AN977" s="13"/>
      <c r="AO977" s="13"/>
      <c r="AP977" s="13"/>
      <c r="AQ977" s="13"/>
      <c r="AR977" s="13"/>
      <c r="AS977" s="13"/>
      <c r="AT977" s="13"/>
      <c r="AU977" s="13"/>
      <c r="AV977" s="13"/>
      <c r="AW977" s="13"/>
      <c r="AX977" s="13"/>
      <c r="AY977" s="13"/>
      <c r="AZ977" s="13"/>
      <c r="BA977" s="13"/>
      <c r="BB977" s="13"/>
      <c r="BC977" s="13"/>
      <c r="BD977" s="13"/>
      <c r="BE977" s="13"/>
      <c r="BF977" s="13"/>
      <c r="BG977" s="13"/>
      <c r="BH977" s="13"/>
      <c r="BI977" s="13"/>
      <c r="BJ977" s="13"/>
    </row>
    <row r="978" spans="1:62" ht="15.75">
      <c r="A978" s="92"/>
      <c r="B978" s="13"/>
      <c r="C978" s="13"/>
      <c r="D978" s="13"/>
      <c r="E978" s="13"/>
      <c r="F978" s="13"/>
      <c r="G978" s="13"/>
      <c r="H978" s="92"/>
      <c r="I978" s="13"/>
      <c r="J978" s="94"/>
      <c r="K978" s="13"/>
      <c r="L978" s="13"/>
      <c r="M978" s="13"/>
      <c r="N978" s="13"/>
      <c r="O978" s="13"/>
      <c r="P978" s="13"/>
      <c r="Q978" s="13"/>
      <c r="R978" s="13"/>
      <c r="S978" s="13"/>
      <c r="T978" s="21"/>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c r="BI978" s="13"/>
      <c r="BJ978" s="13"/>
    </row>
    <row r="979" spans="1:62" ht="15.75">
      <c r="A979" s="92"/>
      <c r="B979" s="13"/>
      <c r="C979" s="13"/>
      <c r="D979" s="13"/>
      <c r="E979" s="13"/>
      <c r="F979" s="13"/>
      <c r="G979" s="13"/>
      <c r="H979" s="92"/>
      <c r="I979" s="13"/>
      <c r="J979" s="94"/>
      <c r="K979" s="13"/>
      <c r="L979" s="13"/>
      <c r="M979" s="13"/>
      <c r="N979" s="13"/>
      <c r="O979" s="13"/>
      <c r="P979" s="13"/>
      <c r="Q979" s="13"/>
      <c r="R979" s="13"/>
      <c r="S979" s="13"/>
      <c r="T979" s="21"/>
      <c r="U979" s="13"/>
      <c r="V979" s="13"/>
      <c r="W979" s="13"/>
      <c r="X979" s="13"/>
      <c r="Y979" s="13"/>
      <c r="Z979" s="13"/>
      <c r="AA979" s="13"/>
      <c r="AB979" s="13"/>
      <c r="AC979" s="13"/>
      <c r="AD979" s="13"/>
      <c r="AE979" s="13"/>
      <c r="AF979" s="13"/>
      <c r="AG979" s="13"/>
      <c r="AH979" s="13"/>
      <c r="AI979" s="13"/>
      <c r="AJ979" s="13"/>
      <c r="AK979" s="13"/>
      <c r="AL979" s="13"/>
      <c r="AM979" s="13"/>
      <c r="AN979" s="13"/>
      <c r="AO979" s="13"/>
      <c r="AP979" s="13"/>
      <c r="AQ979" s="13"/>
      <c r="AR979" s="13"/>
      <c r="AS979" s="13"/>
      <c r="AT979" s="13"/>
      <c r="AU979" s="13"/>
      <c r="AV979" s="13"/>
      <c r="AW979" s="13"/>
      <c r="AX979" s="13"/>
      <c r="AY979" s="13"/>
      <c r="AZ979" s="13"/>
      <c r="BA979" s="13"/>
      <c r="BB979" s="13"/>
      <c r="BC979" s="13"/>
      <c r="BD979" s="13"/>
      <c r="BE979" s="13"/>
      <c r="BF979" s="13"/>
      <c r="BG979" s="13"/>
      <c r="BH979" s="13"/>
      <c r="BI979" s="13"/>
      <c r="BJ979" s="13"/>
    </row>
    <row r="980" spans="1:62" ht="15.75">
      <c r="A980" s="92"/>
      <c r="B980" s="13"/>
      <c r="C980" s="13"/>
      <c r="D980" s="13"/>
      <c r="E980" s="13"/>
      <c r="F980" s="13"/>
      <c r="G980" s="13"/>
      <c r="H980" s="92"/>
      <c r="I980" s="13"/>
      <c r="J980" s="94"/>
      <c r="K980" s="13"/>
      <c r="L980" s="13"/>
      <c r="M980" s="13"/>
      <c r="N980" s="13"/>
      <c r="O980" s="13"/>
      <c r="P980" s="13"/>
      <c r="Q980" s="13"/>
      <c r="R980" s="13"/>
      <c r="S980" s="13"/>
      <c r="T980" s="21"/>
      <c r="U980" s="13"/>
      <c r="V980" s="13"/>
      <c r="W980" s="13"/>
      <c r="X980" s="13"/>
      <c r="Y980" s="13"/>
      <c r="Z980" s="13"/>
      <c r="AA980" s="13"/>
      <c r="AB980" s="13"/>
      <c r="AC980" s="13"/>
      <c r="AD980" s="13"/>
      <c r="AE980" s="13"/>
      <c r="AF980" s="13"/>
      <c r="AG980" s="13"/>
      <c r="AH980" s="13"/>
      <c r="AI980" s="13"/>
      <c r="AJ980" s="13"/>
      <c r="AK980" s="13"/>
      <c r="AL980" s="13"/>
      <c r="AM980" s="13"/>
      <c r="AN980" s="13"/>
      <c r="AO980" s="13"/>
      <c r="AP980" s="13"/>
      <c r="AQ980" s="13"/>
      <c r="AR980" s="13"/>
      <c r="AS980" s="13"/>
      <c r="AT980" s="13"/>
      <c r="AU980" s="13"/>
      <c r="AV980" s="13"/>
      <c r="AW980" s="13"/>
      <c r="AX980" s="13"/>
      <c r="AY980" s="13"/>
      <c r="AZ980" s="13"/>
      <c r="BA980" s="13"/>
      <c r="BB980" s="13"/>
      <c r="BC980" s="13"/>
      <c r="BD980" s="13"/>
      <c r="BE980" s="13"/>
      <c r="BF980" s="13"/>
      <c r="BG980" s="13"/>
      <c r="BH980" s="13"/>
      <c r="BI980" s="13"/>
      <c r="BJ980" s="13"/>
    </row>
    <row r="981" spans="1:62" ht="15.75">
      <c r="A981" s="92"/>
      <c r="B981" s="13"/>
      <c r="C981" s="13"/>
      <c r="D981" s="13"/>
      <c r="E981" s="13"/>
      <c r="F981" s="13"/>
      <c r="G981" s="13"/>
      <c r="H981" s="92"/>
      <c r="I981" s="13"/>
      <c r="J981" s="94"/>
      <c r="K981" s="13"/>
      <c r="L981" s="13"/>
      <c r="M981" s="13"/>
      <c r="N981" s="13"/>
      <c r="O981" s="13"/>
      <c r="P981" s="13"/>
      <c r="Q981" s="13"/>
      <c r="R981" s="13"/>
      <c r="S981" s="13"/>
      <c r="T981" s="21"/>
      <c r="U981" s="13"/>
      <c r="V981" s="13"/>
      <c r="W981" s="13"/>
      <c r="X981" s="13"/>
      <c r="Y981" s="13"/>
      <c r="Z981" s="13"/>
      <c r="AA981" s="13"/>
      <c r="AB981" s="13"/>
      <c r="AC981" s="13"/>
      <c r="AD981" s="13"/>
      <c r="AE981" s="13"/>
      <c r="AF981" s="13"/>
      <c r="AG981" s="13"/>
      <c r="AH981" s="13"/>
      <c r="AI981" s="13"/>
      <c r="AJ981" s="13"/>
      <c r="AK981" s="13"/>
      <c r="AL981" s="13"/>
      <c r="AM981" s="13"/>
      <c r="AN981" s="13"/>
      <c r="AO981" s="13"/>
      <c r="AP981" s="13"/>
      <c r="AQ981" s="13"/>
      <c r="AR981" s="13"/>
      <c r="AS981" s="13"/>
      <c r="AT981" s="13"/>
      <c r="AU981" s="13"/>
      <c r="AV981" s="13"/>
      <c r="AW981" s="13"/>
      <c r="AX981" s="13"/>
      <c r="AY981" s="13"/>
      <c r="AZ981" s="13"/>
      <c r="BA981" s="13"/>
      <c r="BB981" s="13"/>
      <c r="BC981" s="13"/>
      <c r="BD981" s="13"/>
      <c r="BE981" s="13"/>
      <c r="BF981" s="13"/>
      <c r="BG981" s="13"/>
      <c r="BH981" s="13"/>
      <c r="BI981" s="13"/>
      <c r="BJ981" s="13"/>
    </row>
    <row r="982" spans="1:62" ht="15.75">
      <c r="A982" s="92"/>
      <c r="B982" s="13"/>
      <c r="C982" s="13"/>
      <c r="D982" s="13"/>
      <c r="E982" s="13"/>
      <c r="F982" s="13"/>
      <c r="G982" s="13"/>
      <c r="H982" s="92"/>
      <c r="I982" s="13"/>
      <c r="J982" s="94"/>
      <c r="K982" s="13"/>
      <c r="L982" s="13"/>
      <c r="M982" s="13"/>
      <c r="N982" s="13"/>
      <c r="O982" s="13"/>
      <c r="P982" s="13"/>
      <c r="Q982" s="13"/>
      <c r="R982" s="13"/>
      <c r="S982" s="13"/>
      <c r="T982" s="21"/>
      <c r="U982" s="13"/>
      <c r="V982" s="13"/>
      <c r="W982" s="13"/>
      <c r="X982" s="13"/>
      <c r="Y982" s="13"/>
      <c r="Z982" s="13"/>
      <c r="AA982" s="13"/>
      <c r="AB982" s="13"/>
      <c r="AC982" s="13"/>
      <c r="AD982" s="13"/>
      <c r="AE982" s="13"/>
      <c r="AF982" s="13"/>
      <c r="AG982" s="13"/>
      <c r="AH982" s="13"/>
      <c r="AI982" s="13"/>
      <c r="AJ982" s="13"/>
      <c r="AK982" s="13"/>
      <c r="AL982" s="13"/>
      <c r="AM982" s="13"/>
      <c r="AN982" s="13"/>
      <c r="AO982" s="13"/>
      <c r="AP982" s="13"/>
      <c r="AQ982" s="13"/>
      <c r="AR982" s="13"/>
      <c r="AS982" s="13"/>
      <c r="AT982" s="13"/>
      <c r="AU982" s="13"/>
      <c r="AV982" s="13"/>
      <c r="AW982" s="13"/>
      <c r="AX982" s="13"/>
      <c r="AY982" s="13"/>
      <c r="AZ982" s="13"/>
      <c r="BA982" s="13"/>
      <c r="BB982" s="13"/>
      <c r="BC982" s="13"/>
      <c r="BD982" s="13"/>
      <c r="BE982" s="13"/>
      <c r="BF982" s="13"/>
      <c r="BG982" s="13"/>
      <c r="BH982" s="13"/>
      <c r="BI982" s="13"/>
      <c r="BJ982" s="13"/>
    </row>
    <row r="983" spans="1:62" ht="15.75">
      <c r="A983" s="92"/>
      <c r="B983" s="13"/>
      <c r="C983" s="13"/>
      <c r="D983" s="13"/>
      <c r="E983" s="13"/>
      <c r="F983" s="13"/>
      <c r="G983" s="13"/>
      <c r="H983" s="92"/>
      <c r="I983" s="13"/>
      <c r="J983" s="94"/>
      <c r="K983" s="13"/>
      <c r="L983" s="13"/>
      <c r="M983" s="13"/>
      <c r="N983" s="13"/>
      <c r="O983" s="13"/>
      <c r="P983" s="13"/>
      <c r="Q983" s="13"/>
      <c r="R983" s="13"/>
      <c r="S983" s="13"/>
      <c r="T983" s="21"/>
      <c r="U983" s="13"/>
      <c r="V983" s="13"/>
      <c r="W983" s="13"/>
      <c r="X983" s="13"/>
      <c r="Y983" s="13"/>
      <c r="Z983" s="13"/>
      <c r="AA983" s="13"/>
      <c r="AB983" s="13"/>
      <c r="AC983" s="13"/>
      <c r="AD983" s="13"/>
      <c r="AE983" s="13"/>
      <c r="AF983" s="13"/>
      <c r="AG983" s="13"/>
      <c r="AH983" s="13"/>
      <c r="AI983" s="13"/>
      <c r="AJ983" s="13"/>
      <c r="AK983" s="13"/>
      <c r="AL983" s="13"/>
      <c r="AM983" s="13"/>
      <c r="AN983" s="13"/>
      <c r="AO983" s="13"/>
      <c r="AP983" s="13"/>
      <c r="AQ983" s="13"/>
      <c r="AR983" s="13"/>
      <c r="AS983" s="13"/>
      <c r="AT983" s="13"/>
      <c r="AU983" s="13"/>
      <c r="AV983" s="13"/>
      <c r="AW983" s="13"/>
      <c r="AX983" s="13"/>
      <c r="AY983" s="13"/>
      <c r="AZ983" s="13"/>
      <c r="BA983" s="13"/>
      <c r="BB983" s="13"/>
      <c r="BC983" s="13"/>
      <c r="BD983" s="13"/>
      <c r="BE983" s="13"/>
      <c r="BF983" s="13"/>
      <c r="BG983" s="13"/>
      <c r="BH983" s="13"/>
      <c r="BI983" s="13"/>
      <c r="BJ983" s="13"/>
    </row>
    <row r="984" spans="1:62" ht="15.75">
      <c r="A984" s="92"/>
      <c r="B984" s="13"/>
      <c r="C984" s="13"/>
      <c r="D984" s="13"/>
      <c r="E984" s="13"/>
      <c r="F984" s="13"/>
      <c r="G984" s="13"/>
      <c r="H984" s="92"/>
      <c r="I984" s="13"/>
      <c r="J984" s="94"/>
      <c r="K984" s="13"/>
      <c r="L984" s="13"/>
      <c r="M984" s="13"/>
      <c r="N984" s="13"/>
      <c r="O984" s="13"/>
      <c r="P984" s="13"/>
      <c r="Q984" s="13"/>
      <c r="R984" s="13"/>
      <c r="S984" s="13"/>
      <c r="T984" s="21"/>
      <c r="U984" s="13"/>
      <c r="V984" s="13"/>
      <c r="W984" s="13"/>
      <c r="X984" s="13"/>
      <c r="Y984" s="13"/>
      <c r="Z984" s="13"/>
      <c r="AA984" s="13"/>
      <c r="AB984" s="13"/>
      <c r="AC984" s="13"/>
      <c r="AD984" s="13"/>
      <c r="AE984" s="13"/>
      <c r="AF984" s="13"/>
      <c r="AG984" s="13"/>
      <c r="AH984" s="13"/>
      <c r="AI984" s="13"/>
      <c r="AJ984" s="13"/>
      <c r="AK984" s="13"/>
      <c r="AL984" s="13"/>
      <c r="AM984" s="13"/>
      <c r="AN984" s="13"/>
      <c r="AO984" s="13"/>
      <c r="AP984" s="13"/>
      <c r="AQ984" s="13"/>
      <c r="AR984" s="13"/>
      <c r="AS984" s="13"/>
      <c r="AT984" s="13"/>
      <c r="AU984" s="13"/>
      <c r="AV984" s="13"/>
      <c r="AW984" s="13"/>
      <c r="AX984" s="13"/>
      <c r="AY984" s="13"/>
      <c r="AZ984" s="13"/>
      <c r="BA984" s="13"/>
      <c r="BB984" s="13"/>
      <c r="BC984" s="13"/>
      <c r="BD984" s="13"/>
      <c r="BE984" s="13"/>
      <c r="BF984" s="13"/>
      <c r="BG984" s="13"/>
      <c r="BH984" s="13"/>
      <c r="BI984" s="13"/>
      <c r="BJ984" s="13"/>
    </row>
    <row r="985" spans="1:62" ht="15.75">
      <c r="A985" s="92"/>
      <c r="B985" s="13"/>
      <c r="C985" s="13"/>
      <c r="D985" s="13"/>
      <c r="E985" s="13"/>
      <c r="F985" s="13"/>
      <c r="G985" s="13"/>
      <c r="H985" s="92"/>
      <c r="I985" s="13"/>
      <c r="J985" s="94"/>
      <c r="K985" s="13"/>
      <c r="L985" s="13"/>
      <c r="M985" s="13"/>
      <c r="N985" s="13"/>
      <c r="O985" s="13"/>
      <c r="P985" s="13"/>
      <c r="Q985" s="13"/>
      <c r="R985" s="13"/>
      <c r="S985" s="13"/>
      <c r="T985" s="21"/>
      <c r="U985" s="13"/>
      <c r="V985" s="13"/>
      <c r="W985" s="13"/>
      <c r="X985" s="13"/>
      <c r="Y985" s="13"/>
      <c r="Z985" s="13"/>
      <c r="AA985" s="13"/>
      <c r="AB985" s="13"/>
      <c r="AC985" s="13"/>
      <c r="AD985" s="13"/>
      <c r="AE985" s="13"/>
      <c r="AF985" s="13"/>
      <c r="AG985" s="13"/>
      <c r="AH985" s="13"/>
      <c r="AI985" s="13"/>
      <c r="AJ985" s="13"/>
      <c r="AK985" s="13"/>
      <c r="AL985" s="13"/>
      <c r="AM985" s="13"/>
      <c r="AN985" s="13"/>
      <c r="AO985" s="13"/>
      <c r="AP985" s="13"/>
      <c r="AQ985" s="13"/>
      <c r="AR985" s="13"/>
      <c r="AS985" s="13"/>
      <c r="AT985" s="13"/>
      <c r="AU985" s="13"/>
      <c r="AV985" s="13"/>
      <c r="AW985" s="13"/>
      <c r="AX985" s="13"/>
      <c r="AY985" s="13"/>
      <c r="AZ985" s="13"/>
      <c r="BA985" s="13"/>
      <c r="BB985" s="13"/>
      <c r="BC985" s="13"/>
      <c r="BD985" s="13"/>
      <c r="BE985" s="13"/>
      <c r="BF985" s="13"/>
      <c r="BG985" s="13"/>
      <c r="BH985" s="13"/>
      <c r="BI985" s="13"/>
      <c r="BJ985" s="13"/>
    </row>
    <row r="986" spans="1:62" ht="15.75">
      <c r="A986" s="92"/>
      <c r="B986" s="13"/>
      <c r="C986" s="13"/>
      <c r="D986" s="13"/>
      <c r="E986" s="13"/>
      <c r="F986" s="13"/>
      <c r="G986" s="13"/>
      <c r="H986" s="92"/>
      <c r="I986" s="13"/>
      <c r="J986" s="94"/>
      <c r="K986" s="13"/>
      <c r="L986" s="13"/>
      <c r="M986" s="13"/>
      <c r="N986" s="13"/>
      <c r="O986" s="13"/>
      <c r="P986" s="13"/>
      <c r="Q986" s="13"/>
      <c r="R986" s="13"/>
      <c r="S986" s="13"/>
      <c r="T986" s="21"/>
      <c r="U986" s="13"/>
      <c r="V986" s="13"/>
      <c r="W986" s="13"/>
      <c r="X986" s="13"/>
      <c r="Y986" s="13"/>
      <c r="Z986" s="13"/>
      <c r="AA986" s="13"/>
      <c r="AB986" s="13"/>
      <c r="AC986" s="13"/>
      <c r="AD986" s="13"/>
      <c r="AE986" s="13"/>
      <c r="AF986" s="13"/>
      <c r="AG986" s="13"/>
      <c r="AH986" s="13"/>
      <c r="AI986" s="13"/>
      <c r="AJ986" s="13"/>
      <c r="AK986" s="13"/>
      <c r="AL986" s="13"/>
      <c r="AM986" s="13"/>
      <c r="AN986" s="13"/>
      <c r="AO986" s="13"/>
      <c r="AP986" s="13"/>
      <c r="AQ986" s="13"/>
      <c r="AR986" s="13"/>
      <c r="AS986" s="13"/>
      <c r="AT986" s="13"/>
      <c r="AU986" s="13"/>
      <c r="AV986" s="13"/>
      <c r="AW986" s="13"/>
      <c r="AX986" s="13"/>
      <c r="AY986" s="13"/>
      <c r="AZ986" s="13"/>
      <c r="BA986" s="13"/>
      <c r="BB986" s="13"/>
      <c r="BC986" s="13"/>
      <c r="BD986" s="13"/>
      <c r="BE986" s="13"/>
      <c r="BF986" s="13"/>
      <c r="BG986" s="13"/>
      <c r="BH986" s="13"/>
      <c r="BI986" s="13"/>
      <c r="BJ986" s="13"/>
    </row>
    <row r="987" spans="1:62" ht="15.75">
      <c r="A987" s="92"/>
      <c r="B987" s="13"/>
      <c r="C987" s="13"/>
      <c r="D987" s="13"/>
      <c r="E987" s="13"/>
      <c r="F987" s="13"/>
      <c r="G987" s="13"/>
      <c r="H987" s="92"/>
      <c r="I987" s="13"/>
      <c r="J987" s="94"/>
      <c r="K987" s="13"/>
      <c r="L987" s="13"/>
      <c r="M987" s="13"/>
      <c r="N987" s="13"/>
      <c r="O987" s="13"/>
      <c r="P987" s="13"/>
      <c r="Q987" s="13"/>
      <c r="R987" s="13"/>
      <c r="S987" s="13"/>
      <c r="T987" s="21"/>
      <c r="U987" s="13"/>
      <c r="V987" s="13"/>
      <c r="W987" s="13"/>
      <c r="X987" s="13"/>
      <c r="Y987" s="13"/>
      <c r="Z987" s="13"/>
      <c r="AA987" s="13"/>
      <c r="AB987" s="13"/>
      <c r="AC987" s="13"/>
      <c r="AD987" s="13"/>
      <c r="AE987" s="13"/>
      <c r="AF987" s="13"/>
      <c r="AG987" s="13"/>
      <c r="AH987" s="13"/>
      <c r="AI987" s="13"/>
      <c r="AJ987" s="13"/>
      <c r="AK987" s="13"/>
      <c r="AL987" s="13"/>
      <c r="AM987" s="13"/>
      <c r="AN987" s="13"/>
      <c r="AO987" s="13"/>
      <c r="AP987" s="13"/>
      <c r="AQ987" s="13"/>
      <c r="AR987" s="13"/>
      <c r="AS987" s="13"/>
      <c r="AT987" s="13"/>
      <c r="AU987" s="13"/>
      <c r="AV987" s="13"/>
      <c r="AW987" s="13"/>
      <c r="AX987" s="13"/>
      <c r="AY987" s="13"/>
      <c r="AZ987" s="13"/>
      <c r="BA987" s="13"/>
      <c r="BB987" s="13"/>
      <c r="BC987" s="13"/>
      <c r="BD987" s="13"/>
      <c r="BE987" s="13"/>
      <c r="BF987" s="13"/>
      <c r="BG987" s="13"/>
      <c r="BH987" s="13"/>
      <c r="BI987" s="13"/>
      <c r="BJ987" s="13"/>
    </row>
    <row r="988" spans="1:62" ht="15.75">
      <c r="A988" s="92"/>
      <c r="B988" s="13"/>
      <c r="C988" s="13"/>
      <c r="D988" s="13"/>
      <c r="E988" s="13"/>
      <c r="F988" s="13"/>
      <c r="G988" s="13"/>
      <c r="H988" s="92"/>
      <c r="I988" s="13"/>
      <c r="J988" s="94"/>
      <c r="K988" s="13"/>
      <c r="L988" s="13"/>
      <c r="M988" s="13"/>
      <c r="N988" s="13"/>
      <c r="O988" s="13"/>
      <c r="P988" s="13"/>
      <c r="Q988" s="13"/>
      <c r="R988" s="13"/>
      <c r="S988" s="13"/>
      <c r="T988" s="21"/>
      <c r="U988" s="13"/>
      <c r="V988" s="13"/>
      <c r="W988" s="13"/>
      <c r="X988" s="13"/>
      <c r="Y988" s="13"/>
      <c r="Z988" s="13"/>
      <c r="AA988" s="13"/>
      <c r="AB988" s="13"/>
      <c r="AC988" s="13"/>
      <c r="AD988" s="13"/>
      <c r="AE988" s="13"/>
      <c r="AF988" s="13"/>
      <c r="AG988" s="13"/>
      <c r="AH988" s="13"/>
      <c r="AI988" s="13"/>
      <c r="AJ988" s="13"/>
      <c r="AK988" s="13"/>
      <c r="AL988" s="13"/>
      <c r="AM988" s="13"/>
      <c r="AN988" s="13"/>
      <c r="AO988" s="13"/>
      <c r="AP988" s="13"/>
      <c r="AQ988" s="13"/>
      <c r="AR988" s="13"/>
      <c r="AS988" s="13"/>
      <c r="AT988" s="13"/>
      <c r="AU988" s="13"/>
      <c r="AV988" s="13"/>
      <c r="AW988" s="13"/>
      <c r="AX988" s="13"/>
      <c r="AY988" s="13"/>
      <c r="AZ988" s="13"/>
      <c r="BA988" s="13"/>
      <c r="BB988" s="13"/>
      <c r="BC988" s="13"/>
      <c r="BD988" s="13"/>
      <c r="BE988" s="13"/>
      <c r="BF988" s="13"/>
      <c r="BG988" s="13"/>
      <c r="BH988" s="13"/>
      <c r="BI988" s="13"/>
      <c r="BJ988" s="13"/>
    </row>
    <row r="989" spans="1:62" ht="15.75">
      <c r="A989" s="92"/>
      <c r="B989" s="13"/>
      <c r="C989" s="13"/>
      <c r="D989" s="13"/>
      <c r="E989" s="13"/>
      <c r="F989" s="13"/>
      <c r="G989" s="13"/>
      <c r="H989" s="92"/>
      <c r="I989" s="13"/>
      <c r="J989" s="94"/>
      <c r="K989" s="13"/>
      <c r="L989" s="13"/>
      <c r="M989" s="13"/>
      <c r="N989" s="13"/>
      <c r="O989" s="13"/>
      <c r="P989" s="13"/>
      <c r="Q989" s="13"/>
      <c r="R989" s="13"/>
      <c r="S989" s="13"/>
      <c r="T989" s="21"/>
      <c r="U989" s="13"/>
      <c r="V989" s="13"/>
      <c r="W989" s="13"/>
      <c r="X989" s="13"/>
      <c r="Y989" s="13"/>
      <c r="Z989" s="13"/>
      <c r="AA989" s="13"/>
      <c r="AB989" s="13"/>
      <c r="AC989" s="13"/>
      <c r="AD989" s="13"/>
      <c r="AE989" s="13"/>
      <c r="AF989" s="13"/>
      <c r="AG989" s="13"/>
      <c r="AH989" s="13"/>
      <c r="AI989" s="13"/>
      <c r="AJ989" s="13"/>
      <c r="AK989" s="13"/>
      <c r="AL989" s="13"/>
      <c r="AM989" s="13"/>
      <c r="AN989" s="13"/>
      <c r="AO989" s="13"/>
      <c r="AP989" s="13"/>
      <c r="AQ989" s="13"/>
      <c r="AR989" s="13"/>
      <c r="AS989" s="13"/>
      <c r="AT989" s="13"/>
      <c r="AU989" s="13"/>
      <c r="AV989" s="13"/>
      <c r="AW989" s="13"/>
      <c r="AX989" s="13"/>
      <c r="AY989" s="13"/>
      <c r="AZ989" s="13"/>
      <c r="BA989" s="13"/>
      <c r="BB989" s="13"/>
      <c r="BC989" s="13"/>
      <c r="BD989" s="13"/>
      <c r="BE989" s="13"/>
      <c r="BF989" s="13"/>
      <c r="BG989" s="13"/>
      <c r="BH989" s="13"/>
      <c r="BI989" s="13"/>
      <c r="BJ989" s="13"/>
    </row>
    <row r="990" spans="1:62" ht="15.75">
      <c r="A990" s="92"/>
      <c r="B990" s="13"/>
      <c r="C990" s="13"/>
      <c r="D990" s="13"/>
      <c r="E990" s="13"/>
      <c r="F990" s="13"/>
      <c r="G990" s="13"/>
      <c r="H990" s="92"/>
      <c r="I990" s="13"/>
      <c r="J990" s="94"/>
      <c r="K990" s="13"/>
      <c r="L990" s="13"/>
      <c r="M990" s="13"/>
      <c r="N990" s="13"/>
      <c r="O990" s="13"/>
      <c r="P990" s="13"/>
      <c r="Q990" s="13"/>
      <c r="R990" s="13"/>
      <c r="S990" s="13"/>
      <c r="T990" s="21"/>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c r="BI990" s="13"/>
      <c r="BJ990" s="13"/>
    </row>
    <row r="991" spans="1:62" ht="15.75">
      <c r="A991" s="92"/>
      <c r="B991" s="13"/>
      <c r="C991" s="13"/>
      <c r="D991" s="13"/>
      <c r="E991" s="13"/>
      <c r="F991" s="13"/>
      <c r="G991" s="13"/>
      <c r="H991" s="92"/>
      <c r="I991" s="13"/>
      <c r="J991" s="94"/>
      <c r="K991" s="13"/>
      <c r="L991" s="13"/>
      <c r="M991" s="13"/>
      <c r="N991" s="13"/>
      <c r="O991" s="13"/>
      <c r="P991" s="13"/>
      <c r="Q991" s="13"/>
      <c r="R991" s="13"/>
      <c r="S991" s="13"/>
      <c r="T991" s="21"/>
      <c r="U991" s="13"/>
      <c r="V991" s="13"/>
      <c r="W991" s="13"/>
      <c r="X991" s="13"/>
      <c r="Y991" s="13"/>
      <c r="Z991" s="13"/>
      <c r="AA991" s="13"/>
      <c r="AB991" s="13"/>
      <c r="AC991" s="13"/>
      <c r="AD991" s="13"/>
      <c r="AE991" s="13"/>
      <c r="AF991" s="13"/>
      <c r="AG991" s="13"/>
      <c r="AH991" s="13"/>
      <c r="AI991" s="13"/>
      <c r="AJ991" s="13"/>
      <c r="AK991" s="13"/>
      <c r="AL991" s="13"/>
      <c r="AM991" s="13"/>
      <c r="AN991" s="13"/>
      <c r="AO991" s="13"/>
      <c r="AP991" s="13"/>
      <c r="AQ991" s="13"/>
      <c r="AR991" s="13"/>
      <c r="AS991" s="13"/>
      <c r="AT991" s="13"/>
      <c r="AU991" s="13"/>
      <c r="AV991" s="13"/>
      <c r="AW991" s="13"/>
      <c r="AX991" s="13"/>
      <c r="AY991" s="13"/>
      <c r="AZ991" s="13"/>
      <c r="BA991" s="13"/>
      <c r="BB991" s="13"/>
      <c r="BC991" s="13"/>
      <c r="BD991" s="13"/>
      <c r="BE991" s="13"/>
      <c r="BF991" s="13"/>
      <c r="BG991" s="13"/>
      <c r="BH991" s="13"/>
      <c r="BI991" s="13"/>
      <c r="BJ991" s="13"/>
    </row>
    <row r="992" spans="1:62" ht="15.75">
      <c r="A992" s="92"/>
      <c r="B992" s="13"/>
      <c r="C992" s="13"/>
      <c r="D992" s="13"/>
      <c r="E992" s="13"/>
      <c r="F992" s="13"/>
      <c r="G992" s="13"/>
      <c r="H992" s="92"/>
      <c r="I992" s="13"/>
      <c r="J992" s="94"/>
      <c r="K992" s="13"/>
      <c r="L992" s="13"/>
      <c r="M992" s="13"/>
      <c r="N992" s="13"/>
      <c r="O992" s="13"/>
      <c r="P992" s="13"/>
      <c r="Q992" s="13"/>
      <c r="R992" s="13"/>
      <c r="S992" s="13"/>
      <c r="T992" s="21"/>
      <c r="U992" s="13"/>
      <c r="V992" s="13"/>
      <c r="W992" s="13"/>
      <c r="X992" s="13"/>
      <c r="Y992" s="13"/>
      <c r="Z992" s="13"/>
      <c r="AA992" s="13"/>
      <c r="AB992" s="13"/>
      <c r="AC992" s="13"/>
      <c r="AD992" s="13"/>
      <c r="AE992" s="13"/>
      <c r="AF992" s="13"/>
      <c r="AG992" s="13"/>
      <c r="AH992" s="13"/>
      <c r="AI992" s="13"/>
      <c r="AJ992" s="13"/>
      <c r="AK992" s="13"/>
      <c r="AL992" s="13"/>
      <c r="AM992" s="13"/>
      <c r="AN992" s="13"/>
      <c r="AO992" s="13"/>
      <c r="AP992" s="13"/>
      <c r="AQ992" s="13"/>
      <c r="AR992" s="13"/>
      <c r="AS992" s="13"/>
      <c r="AT992" s="13"/>
      <c r="AU992" s="13"/>
      <c r="AV992" s="13"/>
      <c r="AW992" s="13"/>
      <c r="AX992" s="13"/>
      <c r="AY992" s="13"/>
      <c r="AZ992" s="13"/>
      <c r="BA992" s="13"/>
      <c r="BB992" s="13"/>
      <c r="BC992" s="13"/>
      <c r="BD992" s="13"/>
      <c r="BE992" s="13"/>
      <c r="BF992" s="13"/>
      <c r="BG992" s="13"/>
      <c r="BH992" s="13"/>
      <c r="BI992" s="13"/>
      <c r="BJ992" s="13"/>
    </row>
    <row r="993" spans="1:62" ht="15.75">
      <c r="A993" s="92"/>
      <c r="B993" s="13"/>
      <c r="C993" s="13"/>
      <c r="D993" s="13"/>
      <c r="E993" s="13"/>
      <c r="F993" s="13"/>
      <c r="G993" s="13"/>
      <c r="H993" s="92"/>
      <c r="I993" s="13"/>
      <c r="J993" s="94"/>
      <c r="K993" s="13"/>
      <c r="L993" s="13"/>
      <c r="M993" s="13"/>
      <c r="N993" s="13"/>
      <c r="O993" s="13"/>
      <c r="P993" s="13"/>
      <c r="Q993" s="13"/>
      <c r="R993" s="13"/>
      <c r="S993" s="13"/>
      <c r="T993" s="21"/>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row>
    <row r="994" spans="1:62" ht="15.75">
      <c r="A994" s="92"/>
      <c r="B994" s="13"/>
      <c r="C994" s="13"/>
      <c r="D994" s="13"/>
      <c r="E994" s="13"/>
      <c r="F994" s="13"/>
      <c r="G994" s="13"/>
      <c r="H994" s="92"/>
      <c r="I994" s="13"/>
      <c r="J994" s="94"/>
      <c r="K994" s="13"/>
      <c r="L994" s="13"/>
      <c r="M994" s="13"/>
      <c r="N994" s="13"/>
      <c r="O994" s="13"/>
      <c r="P994" s="13"/>
      <c r="Q994" s="13"/>
      <c r="R994" s="13"/>
      <c r="S994" s="13"/>
      <c r="T994" s="21"/>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row>
    <row r="995" spans="1:62" ht="15.75">
      <c r="A995" s="92"/>
      <c r="B995" s="13"/>
      <c r="C995" s="13"/>
      <c r="D995" s="13"/>
      <c r="E995" s="13"/>
      <c r="F995" s="13"/>
      <c r="G995" s="13"/>
      <c r="H995" s="92"/>
      <c r="I995" s="13"/>
      <c r="J995" s="94"/>
      <c r="K995" s="13"/>
      <c r="L995" s="13"/>
      <c r="M995" s="13"/>
      <c r="N995" s="13"/>
      <c r="O995" s="13"/>
      <c r="P995" s="13"/>
      <c r="Q995" s="13"/>
      <c r="R995" s="13"/>
      <c r="S995" s="13"/>
      <c r="T995" s="21"/>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row>
    <row r="996" spans="1:62" ht="15.75">
      <c r="A996" s="92"/>
      <c r="B996" s="13"/>
      <c r="C996" s="13"/>
      <c r="D996" s="13"/>
      <c r="E996" s="13"/>
      <c r="F996" s="13"/>
      <c r="G996" s="13"/>
      <c r="H996" s="92"/>
      <c r="I996" s="13"/>
      <c r="J996" s="94"/>
      <c r="K996" s="13"/>
      <c r="L996" s="13"/>
      <c r="M996" s="13"/>
      <c r="N996" s="13"/>
      <c r="O996" s="13"/>
      <c r="P996" s="13"/>
      <c r="Q996" s="13"/>
      <c r="R996" s="13"/>
      <c r="S996" s="13"/>
      <c r="T996" s="21"/>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row>
    <row r="997" spans="1:62" ht="15.75">
      <c r="A997" s="92"/>
      <c r="B997" s="13"/>
      <c r="C997" s="13"/>
      <c r="D997" s="13"/>
      <c r="E997" s="13"/>
      <c r="F997" s="13"/>
      <c r="G997" s="13"/>
      <c r="H997" s="92"/>
      <c r="I997" s="13"/>
      <c r="J997" s="94"/>
      <c r="K997" s="13"/>
      <c r="L997" s="13"/>
      <c r="M997" s="13"/>
      <c r="N997" s="13"/>
      <c r="O997" s="13"/>
      <c r="P997" s="13"/>
      <c r="Q997" s="13"/>
      <c r="R997" s="13"/>
      <c r="S997" s="13"/>
      <c r="T997" s="21"/>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row>
    <row r="998" spans="1:62" ht="15.75">
      <c r="A998" s="92"/>
      <c r="B998" s="13"/>
      <c r="C998" s="13"/>
      <c r="D998" s="13"/>
      <c r="E998" s="13"/>
      <c r="F998" s="13"/>
      <c r="G998" s="13"/>
      <c r="H998" s="92"/>
      <c r="I998" s="13"/>
      <c r="J998" s="94"/>
      <c r="K998" s="13"/>
      <c r="L998" s="13"/>
      <c r="M998" s="13"/>
      <c r="N998" s="13"/>
      <c r="O998" s="13"/>
      <c r="P998" s="13"/>
      <c r="Q998" s="13"/>
      <c r="R998" s="13"/>
      <c r="S998" s="13"/>
      <c r="T998" s="21"/>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row>
    <row r="999" spans="1:62" ht="15.75">
      <c r="A999" s="92"/>
      <c r="B999" s="13"/>
      <c r="C999" s="13"/>
      <c r="D999" s="13"/>
      <c r="E999" s="13"/>
      <c r="F999" s="13"/>
      <c r="G999" s="13"/>
      <c r="H999" s="92"/>
      <c r="I999" s="13"/>
      <c r="J999" s="94"/>
      <c r="K999" s="13"/>
      <c r="L999" s="13"/>
      <c r="M999" s="13"/>
      <c r="N999" s="13"/>
      <c r="O999" s="13"/>
      <c r="P999" s="13"/>
      <c r="Q999" s="13"/>
      <c r="R999" s="13"/>
      <c r="S999" s="13"/>
      <c r="T999" s="21"/>
      <c r="U999" s="13"/>
      <c r="V999" s="13"/>
      <c r="W999" s="13"/>
      <c r="X999" s="13"/>
      <c r="Y999" s="13"/>
      <c r="Z999" s="13"/>
      <c r="AA999" s="13"/>
      <c r="AB999" s="13"/>
      <c r="AC999" s="13"/>
      <c r="AD999" s="13"/>
      <c r="AE999" s="13"/>
      <c r="AF999" s="13"/>
      <c r="AG999" s="13"/>
      <c r="AH999" s="13"/>
      <c r="AI999" s="13"/>
      <c r="AJ999" s="13"/>
      <c r="AK999" s="13"/>
      <c r="AL999" s="13"/>
      <c r="AM999" s="13"/>
      <c r="AN999" s="13"/>
      <c r="AO999" s="13"/>
      <c r="AP999" s="13"/>
      <c r="AQ999" s="13"/>
      <c r="AR999" s="13"/>
      <c r="AS999" s="13"/>
      <c r="AT999" s="13"/>
      <c r="AU999" s="13"/>
      <c r="AV999" s="13"/>
      <c r="AW999" s="13"/>
      <c r="AX999" s="13"/>
      <c r="AY999" s="13"/>
      <c r="AZ999" s="13"/>
      <c r="BA999" s="13"/>
      <c r="BB999" s="13"/>
      <c r="BC999" s="13"/>
      <c r="BD999" s="13"/>
      <c r="BE999" s="13"/>
      <c r="BF999" s="13"/>
      <c r="BG999" s="13"/>
      <c r="BH999" s="13"/>
      <c r="BI999" s="13"/>
      <c r="BJ999" s="13"/>
    </row>
    <row r="1000" spans="1:62" ht="15.75">
      <c r="A1000" s="92"/>
      <c r="B1000" s="13"/>
      <c r="C1000" s="13"/>
      <c r="D1000" s="13"/>
      <c r="E1000" s="13"/>
      <c r="F1000" s="13"/>
      <c r="G1000" s="13"/>
      <c r="H1000" s="92"/>
      <c r="I1000" s="13"/>
      <c r="J1000" s="94"/>
      <c r="K1000" s="13"/>
      <c r="L1000" s="13"/>
      <c r="M1000" s="13"/>
      <c r="N1000" s="13"/>
      <c r="O1000" s="13"/>
      <c r="P1000" s="13"/>
      <c r="Q1000" s="13"/>
      <c r="R1000" s="13"/>
      <c r="S1000" s="13"/>
      <c r="T1000" s="21"/>
      <c r="U1000" s="13"/>
      <c r="V1000" s="13"/>
      <c r="W1000" s="13"/>
      <c r="X1000" s="13"/>
      <c r="Y1000" s="13"/>
      <c r="Z1000" s="13"/>
      <c r="AA1000" s="13"/>
      <c r="AB1000" s="13"/>
      <c r="AC1000" s="13"/>
      <c r="AD1000" s="13"/>
      <c r="AE1000" s="13"/>
      <c r="AF1000" s="13"/>
      <c r="AG1000" s="13"/>
      <c r="AH1000" s="13"/>
      <c r="AI1000" s="13"/>
      <c r="AJ1000" s="13"/>
      <c r="AK1000" s="13"/>
      <c r="AL1000" s="13"/>
      <c r="AM1000" s="13"/>
      <c r="AN1000" s="13"/>
      <c r="AO1000" s="13"/>
      <c r="AP1000" s="13"/>
      <c r="AQ1000" s="13"/>
      <c r="AR1000" s="13"/>
      <c r="AS1000" s="13"/>
      <c r="AT1000" s="13"/>
      <c r="AU1000" s="13"/>
      <c r="AV1000" s="13"/>
      <c r="AW1000" s="13"/>
      <c r="AX1000" s="13"/>
      <c r="AY1000" s="13"/>
      <c r="AZ1000" s="13"/>
      <c r="BA1000" s="13"/>
      <c r="BB1000" s="13"/>
      <c r="BC1000" s="13"/>
      <c r="BD1000" s="13"/>
      <c r="BE1000" s="13"/>
      <c r="BF1000" s="13"/>
      <c r="BG1000" s="13"/>
      <c r="BH1000" s="13"/>
      <c r="BI1000" s="13"/>
      <c r="BJ1000" s="13"/>
    </row>
    <row r="1001" spans="1:62" ht="15.75">
      <c r="A1001" s="92"/>
      <c r="B1001" s="13"/>
      <c r="C1001" s="13"/>
      <c r="D1001" s="13"/>
      <c r="E1001" s="13"/>
      <c r="F1001" s="13"/>
      <c r="G1001" s="13"/>
      <c r="H1001" s="92"/>
      <c r="I1001" s="13"/>
      <c r="J1001" s="94"/>
      <c r="K1001" s="13"/>
      <c r="L1001" s="13"/>
      <c r="M1001" s="13"/>
      <c r="N1001" s="13"/>
      <c r="O1001" s="13"/>
      <c r="P1001" s="13"/>
      <c r="Q1001" s="13"/>
      <c r="R1001" s="13"/>
      <c r="S1001" s="13"/>
      <c r="T1001" s="21"/>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row>
    <row r="1002" spans="1:62" ht="15.75">
      <c r="A1002" s="92"/>
      <c r="B1002" s="13"/>
      <c r="C1002" s="13"/>
      <c r="D1002" s="13"/>
      <c r="E1002" s="13"/>
      <c r="F1002" s="13"/>
      <c r="G1002" s="13"/>
      <c r="H1002" s="92"/>
      <c r="I1002" s="13"/>
      <c r="J1002" s="94"/>
      <c r="K1002" s="13"/>
      <c r="L1002" s="13"/>
      <c r="M1002" s="13"/>
      <c r="N1002" s="13"/>
      <c r="O1002" s="13"/>
      <c r="P1002" s="13"/>
      <c r="Q1002" s="13"/>
      <c r="R1002" s="13"/>
      <c r="S1002" s="13"/>
      <c r="T1002" s="21"/>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row>
    <row r="1003" spans="1:62" ht="15.75">
      <c r="A1003" s="92"/>
      <c r="B1003" s="13"/>
      <c r="C1003" s="13"/>
      <c r="D1003" s="13"/>
      <c r="E1003" s="13"/>
      <c r="F1003" s="13"/>
      <c r="G1003" s="13"/>
      <c r="H1003" s="92"/>
      <c r="I1003" s="13"/>
      <c r="J1003" s="94"/>
      <c r="K1003" s="13"/>
      <c r="L1003" s="13"/>
      <c r="M1003" s="13"/>
      <c r="N1003" s="13"/>
      <c r="O1003" s="13"/>
      <c r="P1003" s="13"/>
      <c r="Q1003" s="13"/>
      <c r="R1003" s="13"/>
      <c r="S1003" s="13"/>
      <c r="T1003" s="21"/>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row>
    <row r="1004" spans="1:62" ht="15.75">
      <c r="A1004" s="92"/>
      <c r="B1004" s="13"/>
      <c r="C1004" s="13"/>
      <c r="D1004" s="13"/>
      <c r="E1004" s="13"/>
      <c r="F1004" s="13"/>
      <c r="G1004" s="13"/>
      <c r="H1004" s="92"/>
      <c r="I1004" s="13"/>
      <c r="J1004" s="94"/>
      <c r="K1004" s="13"/>
      <c r="L1004" s="13"/>
      <c r="M1004" s="13"/>
      <c r="N1004" s="13"/>
      <c r="O1004" s="13"/>
      <c r="P1004" s="13"/>
      <c r="Q1004" s="13"/>
      <c r="R1004" s="13"/>
      <c r="S1004" s="13"/>
      <c r="T1004" s="21"/>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row>
    <row r="1005" spans="1:62" ht="15.75">
      <c r="A1005" s="92"/>
      <c r="B1005" s="13"/>
      <c r="C1005" s="13"/>
      <c r="D1005" s="13"/>
      <c r="E1005" s="13"/>
      <c r="F1005" s="13"/>
      <c r="G1005" s="13"/>
      <c r="H1005" s="92"/>
      <c r="I1005" s="13"/>
      <c r="J1005" s="94"/>
      <c r="K1005" s="13"/>
      <c r="L1005" s="13"/>
      <c r="M1005" s="13"/>
      <c r="N1005" s="13"/>
      <c r="O1005" s="13"/>
      <c r="P1005" s="13"/>
      <c r="Q1005" s="13"/>
      <c r="R1005" s="13"/>
      <c r="S1005" s="13"/>
      <c r="T1005" s="21"/>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row>
    <row r="1006" spans="1:62" ht="15.75">
      <c r="A1006" s="92"/>
      <c r="B1006" s="13"/>
      <c r="C1006" s="13"/>
      <c r="D1006" s="13"/>
      <c r="E1006" s="13"/>
      <c r="F1006" s="13"/>
      <c r="G1006" s="13"/>
      <c r="H1006" s="92"/>
      <c r="I1006" s="13"/>
      <c r="J1006" s="94"/>
      <c r="K1006" s="13"/>
      <c r="L1006" s="13"/>
      <c r="M1006" s="13"/>
      <c r="N1006" s="13"/>
      <c r="O1006" s="13"/>
      <c r="P1006" s="13"/>
      <c r="Q1006" s="13"/>
      <c r="R1006" s="13"/>
      <c r="S1006" s="13"/>
      <c r="T1006" s="21"/>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row>
    <row r="1007" spans="1:62" ht="15.75">
      <c r="A1007" s="92"/>
      <c r="B1007" s="13"/>
      <c r="C1007" s="13"/>
      <c r="D1007" s="13"/>
      <c r="E1007" s="13"/>
      <c r="F1007" s="13"/>
      <c r="G1007" s="13"/>
      <c r="H1007" s="92"/>
      <c r="I1007" s="13"/>
      <c r="J1007" s="94"/>
      <c r="K1007" s="13"/>
      <c r="L1007" s="13"/>
      <c r="M1007" s="13"/>
      <c r="N1007" s="13"/>
      <c r="O1007" s="13"/>
      <c r="P1007" s="13"/>
      <c r="Q1007" s="13"/>
      <c r="R1007" s="13"/>
      <c r="S1007" s="13"/>
      <c r="T1007" s="21"/>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row>
    <row r="1008" spans="1:62" ht="15.75">
      <c r="A1008" s="92"/>
      <c r="B1008" s="13"/>
      <c r="C1008" s="13"/>
      <c r="D1008" s="13"/>
      <c r="E1008" s="13"/>
      <c r="F1008" s="13"/>
      <c r="G1008" s="13"/>
      <c r="H1008" s="92"/>
      <c r="I1008" s="13"/>
      <c r="J1008" s="94"/>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row>
    <row r="1009" spans="1:62" ht="15.75">
      <c r="A1009" s="92"/>
      <c r="B1009" s="13"/>
      <c r="C1009" s="13"/>
      <c r="D1009" s="13"/>
      <c r="E1009" s="13"/>
      <c r="F1009" s="13"/>
      <c r="G1009" s="13"/>
      <c r="H1009" s="92"/>
      <c r="I1009" s="13"/>
      <c r="J1009" s="94"/>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row>
    <row r="1010" spans="1:62" ht="15.75">
      <c r="A1010" s="92"/>
      <c r="B1010" s="13"/>
      <c r="C1010" s="13"/>
      <c r="D1010" s="13"/>
      <c r="E1010" s="13"/>
      <c r="F1010" s="13"/>
      <c r="G1010" s="13"/>
      <c r="H1010" s="92"/>
      <c r="I1010" s="13"/>
      <c r="J1010" s="94"/>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row>
    <row r="1011" spans="1:62" ht="15.75">
      <c r="A1011" s="92"/>
      <c r="B1011" s="13"/>
      <c r="C1011" s="13"/>
      <c r="D1011" s="13"/>
      <c r="E1011" s="13"/>
      <c r="F1011" s="13"/>
      <c r="G1011" s="13"/>
      <c r="H1011" s="92"/>
      <c r="I1011" s="13"/>
      <c r="J1011" s="94"/>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row>
    <row r="1012" spans="1:62" ht="15.75">
      <c r="A1012" s="92"/>
      <c r="B1012" s="13"/>
      <c r="C1012" s="13"/>
      <c r="D1012" s="13"/>
      <c r="E1012" s="13"/>
      <c r="F1012" s="13"/>
      <c r="G1012" s="13"/>
      <c r="H1012" s="92"/>
      <c r="I1012" s="13"/>
      <c r="J1012" s="94"/>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row>
    <row r="1013" spans="1:62" ht="15.75">
      <c r="A1013" s="92"/>
      <c r="B1013" s="13"/>
      <c r="C1013" s="13"/>
      <c r="D1013" s="13"/>
      <c r="E1013" s="13"/>
      <c r="F1013" s="13"/>
      <c r="G1013" s="13"/>
      <c r="H1013" s="92"/>
      <c r="I1013" s="13"/>
      <c r="J1013" s="94"/>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row>
    <row r="1014" spans="1:62" ht="15.75">
      <c r="A1014" s="92"/>
      <c r="B1014" s="13"/>
      <c r="C1014" s="13"/>
      <c r="D1014" s="13"/>
      <c r="E1014" s="13"/>
      <c r="F1014" s="13"/>
      <c r="G1014" s="13"/>
      <c r="H1014" s="92"/>
      <c r="I1014" s="13"/>
      <c r="J1014" s="94"/>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row>
    <row r="1015" spans="1:62" ht="15.75">
      <c r="A1015" s="92"/>
      <c r="B1015" s="13"/>
      <c r="C1015" s="13"/>
      <c r="D1015" s="13"/>
      <c r="E1015" s="13"/>
      <c r="F1015" s="13"/>
      <c r="G1015" s="13"/>
      <c r="H1015" s="92"/>
      <c r="I1015" s="13"/>
      <c r="J1015" s="94"/>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row>
    <row r="1016" spans="1:62" ht="15.75">
      <c r="A1016" s="92"/>
      <c r="B1016" s="13"/>
      <c r="C1016" s="13"/>
      <c r="D1016" s="13"/>
      <c r="E1016" s="13"/>
      <c r="F1016" s="13"/>
      <c r="G1016" s="13"/>
      <c r="H1016" s="92"/>
      <c r="I1016" s="13"/>
      <c r="J1016" s="94"/>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row>
    <row r="1017" spans="1:62" ht="15.75">
      <c r="A1017" s="92"/>
      <c r="B1017" s="13"/>
      <c r="C1017" s="13"/>
      <c r="D1017" s="13"/>
      <c r="E1017" s="13"/>
      <c r="F1017" s="13"/>
      <c r="G1017" s="13"/>
      <c r="H1017" s="92"/>
      <c r="I1017" s="13"/>
      <c r="J1017" s="94"/>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row>
    <row r="1018" spans="1:62" ht="15.75">
      <c r="A1018" s="92"/>
      <c r="B1018" s="13"/>
      <c r="C1018" s="13"/>
      <c r="D1018" s="13"/>
      <c r="E1018" s="13"/>
      <c r="F1018" s="13"/>
      <c r="G1018" s="13"/>
      <c r="H1018" s="92"/>
      <c r="I1018" s="13"/>
      <c r="J1018" s="94"/>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row>
    <row r="1019" spans="1:62" ht="15.75">
      <c r="A1019" s="92"/>
      <c r="B1019" s="13"/>
      <c r="C1019" s="13"/>
      <c r="D1019" s="13"/>
      <c r="E1019" s="13"/>
      <c r="F1019" s="13"/>
      <c r="G1019" s="13"/>
      <c r="H1019" s="92"/>
      <c r="I1019" s="13"/>
      <c r="J1019" s="94"/>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3"/>
      <c r="BH1019" s="13"/>
      <c r="BI1019" s="13"/>
      <c r="BJ1019" s="13"/>
    </row>
    <row r="1020" spans="1:62" ht="15.75">
      <c r="A1020" s="92"/>
      <c r="B1020" s="13"/>
      <c r="C1020" s="13"/>
      <c r="D1020" s="13"/>
      <c r="E1020" s="13"/>
      <c r="F1020" s="13"/>
      <c r="G1020" s="13"/>
      <c r="H1020" s="92"/>
      <c r="I1020" s="13"/>
      <c r="J1020" s="94"/>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3"/>
      <c r="BH1020" s="13"/>
      <c r="BI1020" s="13"/>
      <c r="BJ1020" s="13"/>
    </row>
    <row r="1021" spans="1:62" ht="15.75">
      <c r="A1021" s="92"/>
      <c r="B1021" s="13"/>
      <c r="C1021" s="13"/>
      <c r="D1021" s="13"/>
      <c r="E1021" s="13"/>
      <c r="F1021" s="13"/>
      <c r="G1021" s="13"/>
      <c r="H1021" s="92"/>
      <c r="I1021" s="13"/>
      <c r="J1021" s="94"/>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H1021" s="13"/>
      <c r="BI1021" s="13"/>
      <c r="BJ1021" s="13"/>
    </row>
    <row r="1022" spans="1:62" ht="15.75">
      <c r="A1022" s="92"/>
      <c r="B1022" s="13"/>
      <c r="C1022" s="13"/>
      <c r="D1022" s="13"/>
      <c r="E1022" s="13"/>
      <c r="F1022" s="13"/>
      <c r="G1022" s="13"/>
      <c r="H1022" s="92"/>
      <c r="I1022" s="13"/>
      <c r="J1022" s="94"/>
      <c r="K1022" s="13"/>
      <c r="L1022" s="13"/>
      <c r="M1022" s="13"/>
      <c r="N1022" s="13"/>
      <c r="O1022" s="13"/>
      <c r="P1022" s="13"/>
      <c r="Q1022" s="13"/>
      <c r="R1022" s="13"/>
      <c r="S1022" s="13"/>
      <c r="T1022" s="13"/>
      <c r="U1022" s="13"/>
      <c r="V1022" s="13"/>
      <c r="W1022" s="13"/>
      <c r="X1022" s="13"/>
      <c r="Y1022" s="13"/>
      <c r="Z1022" s="13"/>
      <c r="AA1022" s="13"/>
      <c r="AB1022" s="13"/>
      <c r="AC1022" s="13"/>
      <c r="AD1022" s="13"/>
      <c r="AE1022" s="13"/>
      <c r="AF1022" s="13"/>
      <c r="AG1022" s="13"/>
      <c r="AH1022" s="13"/>
      <c r="AI1022" s="13"/>
      <c r="AJ1022" s="13"/>
      <c r="AK1022" s="13"/>
      <c r="AL1022" s="13"/>
      <c r="AM1022" s="13"/>
      <c r="AN1022" s="13"/>
      <c r="AO1022" s="13"/>
      <c r="AP1022" s="13"/>
      <c r="AQ1022" s="13"/>
      <c r="AR1022" s="13"/>
      <c r="AS1022" s="13"/>
      <c r="AT1022" s="13"/>
      <c r="AU1022" s="13"/>
      <c r="AV1022" s="13"/>
      <c r="AW1022" s="13"/>
      <c r="AX1022" s="13"/>
      <c r="AY1022" s="13"/>
      <c r="AZ1022" s="13"/>
      <c r="BA1022" s="13"/>
      <c r="BB1022" s="13"/>
      <c r="BC1022" s="13"/>
      <c r="BD1022" s="13"/>
      <c r="BE1022" s="13"/>
      <c r="BF1022" s="13"/>
      <c r="BG1022" s="13"/>
      <c r="BH1022" s="13"/>
      <c r="BI1022" s="13"/>
      <c r="BJ1022" s="13"/>
    </row>
    <row r="1023" spans="1:62" ht="15.75">
      <c r="A1023" s="92"/>
      <c r="B1023" s="13"/>
      <c r="C1023" s="13"/>
      <c r="D1023" s="13"/>
      <c r="E1023" s="13"/>
      <c r="F1023" s="13"/>
      <c r="G1023" s="13"/>
      <c r="H1023" s="92"/>
      <c r="I1023" s="13"/>
      <c r="J1023" s="94"/>
      <c r="K1023" s="13"/>
      <c r="L1023" s="13"/>
      <c r="M1023" s="13"/>
      <c r="N1023" s="13"/>
      <c r="O1023" s="13"/>
      <c r="P1023" s="13"/>
      <c r="Q1023" s="13"/>
      <c r="R1023" s="13"/>
      <c r="S1023" s="13"/>
      <c r="T1023" s="13"/>
      <c r="U1023" s="13"/>
      <c r="V1023" s="13"/>
      <c r="W1023" s="13"/>
      <c r="X1023" s="13"/>
      <c r="Y1023" s="13"/>
      <c r="Z1023" s="13"/>
      <c r="AA1023" s="13"/>
      <c r="AB1023" s="13"/>
      <c r="AC1023" s="13"/>
      <c r="AD1023" s="13"/>
      <c r="AE1023" s="13"/>
      <c r="AF1023" s="13"/>
      <c r="AG1023" s="13"/>
      <c r="AH1023" s="13"/>
      <c r="AI1023" s="13"/>
      <c r="AJ1023" s="13"/>
      <c r="AK1023" s="13"/>
      <c r="AL1023" s="13"/>
      <c r="AM1023" s="13"/>
      <c r="AN1023" s="13"/>
      <c r="AO1023" s="13"/>
      <c r="AP1023" s="13"/>
      <c r="AQ1023" s="13"/>
      <c r="AR1023" s="13"/>
      <c r="AS1023" s="13"/>
      <c r="AT1023" s="13"/>
      <c r="AU1023" s="13"/>
      <c r="AV1023" s="13"/>
      <c r="AW1023" s="13"/>
      <c r="AX1023" s="13"/>
      <c r="AY1023" s="13"/>
      <c r="AZ1023" s="13"/>
      <c r="BA1023" s="13"/>
      <c r="BB1023" s="13"/>
      <c r="BC1023" s="13"/>
      <c r="BD1023" s="13"/>
      <c r="BE1023" s="13"/>
      <c r="BF1023" s="13"/>
      <c r="BG1023" s="13"/>
      <c r="BH1023" s="13"/>
      <c r="BI1023" s="13"/>
      <c r="BJ1023" s="13"/>
    </row>
    <row r="1024" spans="1:62" ht="15.75">
      <c r="A1024" s="92"/>
      <c r="B1024" s="13"/>
      <c r="C1024" s="13"/>
      <c r="D1024" s="13"/>
      <c r="E1024" s="13"/>
      <c r="F1024" s="13"/>
      <c r="G1024" s="13"/>
      <c r="H1024" s="92"/>
      <c r="I1024" s="13"/>
      <c r="J1024" s="94"/>
      <c r="K1024" s="13"/>
      <c r="L1024" s="13"/>
      <c r="M1024" s="13"/>
      <c r="N1024" s="13"/>
      <c r="O1024" s="13"/>
      <c r="P1024" s="13"/>
      <c r="Q1024" s="13"/>
      <c r="R1024" s="13"/>
      <c r="S1024" s="13"/>
      <c r="T1024" s="13"/>
      <c r="U1024" s="13"/>
      <c r="V1024" s="13"/>
      <c r="W1024" s="13"/>
      <c r="X1024" s="13"/>
      <c r="Y1024" s="13"/>
      <c r="Z1024" s="13"/>
      <c r="AA1024" s="13"/>
      <c r="AB1024" s="13"/>
      <c r="AC1024" s="13"/>
      <c r="AD1024" s="13"/>
      <c r="AE1024" s="13"/>
      <c r="AF1024" s="13"/>
      <c r="AG1024" s="13"/>
      <c r="AH1024" s="13"/>
      <c r="AI1024" s="13"/>
      <c r="AJ1024" s="13"/>
      <c r="AK1024" s="13"/>
      <c r="AL1024" s="13"/>
      <c r="AM1024" s="13"/>
      <c r="AN1024" s="13"/>
      <c r="AO1024" s="13"/>
      <c r="AP1024" s="13"/>
      <c r="AQ1024" s="13"/>
      <c r="AR1024" s="13"/>
      <c r="AS1024" s="13"/>
      <c r="AT1024" s="13"/>
      <c r="AU1024" s="13"/>
      <c r="AV1024" s="13"/>
      <c r="AW1024" s="13"/>
      <c r="AX1024" s="13"/>
      <c r="AY1024" s="13"/>
      <c r="AZ1024" s="13"/>
      <c r="BA1024" s="13"/>
      <c r="BB1024" s="13"/>
      <c r="BC1024" s="13"/>
      <c r="BD1024" s="13"/>
      <c r="BE1024" s="13"/>
      <c r="BF1024" s="13"/>
      <c r="BG1024" s="13"/>
      <c r="BH1024" s="13"/>
      <c r="BI1024" s="13"/>
      <c r="BJ1024" s="13"/>
    </row>
    <row r="1025" spans="1:62" ht="15.75">
      <c r="A1025" s="92"/>
      <c r="B1025" s="13"/>
      <c r="C1025" s="13"/>
      <c r="D1025" s="13"/>
      <c r="E1025" s="13"/>
      <c r="F1025" s="13"/>
      <c r="G1025" s="13"/>
      <c r="H1025" s="92"/>
      <c r="I1025" s="13"/>
      <c r="J1025" s="94"/>
      <c r="K1025" s="13"/>
      <c r="L1025" s="13"/>
      <c r="M1025" s="13"/>
      <c r="N1025" s="13"/>
      <c r="O1025" s="13"/>
      <c r="P1025" s="13"/>
      <c r="Q1025" s="13"/>
      <c r="R1025" s="13"/>
      <c r="S1025" s="13"/>
      <c r="T1025" s="13"/>
      <c r="U1025" s="13"/>
      <c r="V1025" s="13"/>
      <c r="W1025" s="13"/>
      <c r="X1025" s="13"/>
      <c r="Y1025" s="13"/>
      <c r="Z1025" s="13"/>
      <c r="AA1025" s="13"/>
      <c r="AB1025" s="13"/>
      <c r="AC1025" s="13"/>
      <c r="AD1025" s="13"/>
      <c r="AE1025" s="13"/>
      <c r="AF1025" s="13"/>
      <c r="AG1025" s="13"/>
      <c r="AH1025" s="13"/>
      <c r="AI1025" s="13"/>
      <c r="AJ1025" s="13"/>
      <c r="AK1025" s="13"/>
      <c r="AL1025" s="13"/>
      <c r="AM1025" s="13"/>
      <c r="AN1025" s="13"/>
      <c r="AO1025" s="13"/>
      <c r="AP1025" s="13"/>
      <c r="AQ1025" s="13"/>
      <c r="AR1025" s="13"/>
      <c r="AS1025" s="13"/>
      <c r="AT1025" s="13"/>
      <c r="AU1025" s="13"/>
      <c r="AV1025" s="13"/>
      <c r="AW1025" s="13"/>
      <c r="AX1025" s="13"/>
      <c r="AY1025" s="13"/>
      <c r="AZ1025" s="13"/>
      <c r="BA1025" s="13"/>
      <c r="BB1025" s="13"/>
      <c r="BC1025" s="13"/>
      <c r="BD1025" s="13"/>
      <c r="BE1025" s="13"/>
      <c r="BF1025" s="13"/>
      <c r="BG1025" s="13"/>
      <c r="BH1025" s="13"/>
      <c r="BI1025" s="13"/>
      <c r="BJ1025" s="13"/>
    </row>
    <row r="1026" spans="1:62" ht="15.75">
      <c r="A1026" s="92"/>
      <c r="B1026" s="13"/>
      <c r="C1026" s="13"/>
      <c r="D1026" s="13"/>
      <c r="E1026" s="13"/>
      <c r="F1026" s="13"/>
      <c r="G1026" s="13"/>
      <c r="H1026" s="92"/>
      <c r="I1026" s="13"/>
      <c r="J1026" s="94"/>
      <c r="K1026" s="13"/>
      <c r="L1026" s="13"/>
      <c r="M1026" s="13"/>
      <c r="N1026" s="13"/>
      <c r="O1026" s="13"/>
      <c r="P1026" s="13"/>
      <c r="Q1026" s="13"/>
      <c r="R1026" s="13"/>
      <c r="S1026" s="13"/>
      <c r="T1026" s="13"/>
      <c r="U1026" s="13"/>
      <c r="V1026" s="13"/>
      <c r="W1026" s="13"/>
      <c r="X1026" s="13"/>
      <c r="Y1026" s="13"/>
      <c r="Z1026" s="13"/>
      <c r="AA1026" s="13"/>
      <c r="AB1026" s="13"/>
      <c r="AC1026" s="13"/>
      <c r="AD1026" s="13"/>
      <c r="AE1026" s="13"/>
      <c r="AF1026" s="13"/>
      <c r="AG1026" s="13"/>
      <c r="AH1026" s="13"/>
      <c r="AI1026" s="13"/>
      <c r="AJ1026" s="13"/>
      <c r="AK1026" s="13"/>
      <c r="AL1026" s="13"/>
      <c r="AM1026" s="13"/>
      <c r="AN1026" s="13"/>
      <c r="AO1026" s="13"/>
      <c r="AP1026" s="13"/>
      <c r="AQ1026" s="13"/>
      <c r="AR1026" s="13"/>
      <c r="AS1026" s="13"/>
      <c r="AT1026" s="13"/>
      <c r="AU1026" s="13"/>
      <c r="AV1026" s="13"/>
      <c r="AW1026" s="13"/>
      <c r="AX1026" s="13"/>
      <c r="AY1026" s="13"/>
      <c r="AZ1026" s="13"/>
      <c r="BA1026" s="13"/>
      <c r="BB1026" s="13"/>
      <c r="BC1026" s="13"/>
      <c r="BD1026" s="13"/>
      <c r="BE1026" s="13"/>
      <c r="BF1026" s="13"/>
      <c r="BG1026" s="13"/>
      <c r="BH1026" s="13"/>
      <c r="BI1026" s="13"/>
      <c r="BJ1026" s="13"/>
    </row>
    <row r="1027" spans="1:62" ht="15.75">
      <c r="A1027" s="92"/>
      <c r="B1027" s="13"/>
      <c r="C1027" s="13"/>
      <c r="D1027" s="13"/>
      <c r="E1027" s="13"/>
      <c r="F1027" s="13"/>
      <c r="G1027" s="13"/>
      <c r="H1027" s="92"/>
      <c r="I1027" s="13"/>
      <c r="J1027" s="94"/>
      <c r="K1027" s="13"/>
      <c r="L1027" s="13"/>
      <c r="M1027" s="13"/>
      <c r="N1027" s="13"/>
      <c r="O1027" s="13"/>
      <c r="P1027" s="13"/>
      <c r="Q1027" s="13"/>
      <c r="R1027" s="13"/>
      <c r="S1027" s="13"/>
      <c r="T1027" s="13"/>
      <c r="U1027" s="13"/>
      <c r="V1027" s="13"/>
      <c r="W1027" s="13"/>
      <c r="X1027" s="13"/>
      <c r="Y1027" s="13"/>
      <c r="Z1027" s="13"/>
      <c r="AA1027" s="13"/>
      <c r="AB1027" s="13"/>
      <c r="AC1027" s="13"/>
      <c r="AD1027" s="13"/>
      <c r="AE1027" s="13"/>
      <c r="AF1027" s="13"/>
      <c r="AG1027" s="13"/>
      <c r="AH1027" s="13"/>
      <c r="AI1027" s="13"/>
      <c r="AJ1027" s="13"/>
      <c r="AK1027" s="13"/>
      <c r="AL1027" s="13"/>
      <c r="AM1027" s="13"/>
      <c r="AN1027" s="13"/>
      <c r="AO1027" s="13"/>
      <c r="AP1027" s="13"/>
      <c r="AQ1027" s="13"/>
      <c r="AR1027" s="13"/>
      <c r="AS1027" s="13"/>
      <c r="AT1027" s="13"/>
      <c r="AU1027" s="13"/>
      <c r="AV1027" s="13"/>
      <c r="AW1027" s="13"/>
      <c r="AX1027" s="13"/>
      <c r="AY1027" s="13"/>
      <c r="AZ1027" s="13"/>
      <c r="BA1027" s="13"/>
      <c r="BB1027" s="13"/>
      <c r="BC1027" s="13"/>
      <c r="BD1027" s="13"/>
      <c r="BE1027" s="13"/>
      <c r="BF1027" s="13"/>
      <c r="BG1027" s="13"/>
      <c r="BH1027" s="13"/>
      <c r="BI1027" s="13"/>
      <c r="BJ1027" s="13"/>
    </row>
    <row r="1028" spans="1:62" ht="15.75">
      <c r="A1028" s="92"/>
      <c r="B1028" s="13"/>
      <c r="C1028" s="13"/>
      <c r="D1028" s="13"/>
      <c r="E1028" s="13"/>
      <c r="F1028" s="13"/>
      <c r="G1028" s="13"/>
      <c r="H1028" s="92"/>
      <c r="I1028" s="13"/>
      <c r="J1028" s="94"/>
      <c r="K1028" s="13"/>
      <c r="L1028" s="13"/>
      <c r="M1028" s="13"/>
      <c r="N1028" s="13"/>
      <c r="O1028" s="13"/>
      <c r="P1028" s="13"/>
      <c r="Q1028" s="13"/>
      <c r="R1028" s="13"/>
      <c r="S1028" s="13"/>
      <c r="T1028" s="13"/>
      <c r="U1028" s="13"/>
      <c r="V1028" s="13"/>
      <c r="W1028" s="13"/>
      <c r="X1028" s="13"/>
      <c r="Y1028" s="13"/>
      <c r="Z1028" s="13"/>
      <c r="AA1028" s="13"/>
      <c r="AB1028" s="13"/>
      <c r="AC1028" s="13"/>
      <c r="AD1028" s="13"/>
      <c r="AE1028" s="13"/>
      <c r="AF1028" s="13"/>
      <c r="AG1028" s="13"/>
      <c r="AH1028" s="13"/>
      <c r="AI1028" s="13"/>
      <c r="AJ1028" s="13"/>
      <c r="AK1028" s="13"/>
      <c r="AL1028" s="13"/>
      <c r="AM1028" s="13"/>
      <c r="AN1028" s="13"/>
      <c r="AO1028" s="13"/>
      <c r="AP1028" s="13"/>
      <c r="AQ1028" s="13"/>
      <c r="AR1028" s="13"/>
      <c r="AS1028" s="13"/>
      <c r="AT1028" s="13"/>
      <c r="AU1028" s="13"/>
      <c r="AV1028" s="13"/>
      <c r="AW1028" s="13"/>
      <c r="AX1028" s="13"/>
      <c r="AY1028" s="13"/>
      <c r="AZ1028" s="13"/>
      <c r="BA1028" s="13"/>
      <c r="BB1028" s="13"/>
      <c r="BC1028" s="13"/>
      <c r="BD1028" s="13"/>
      <c r="BE1028" s="13"/>
      <c r="BF1028" s="13"/>
      <c r="BG1028" s="13"/>
      <c r="BH1028" s="13"/>
      <c r="BI1028" s="13"/>
      <c r="BJ1028" s="13"/>
    </row>
    <row r="1029" spans="1:62" ht="15.75">
      <c r="A1029" s="92"/>
      <c r="B1029" s="13"/>
      <c r="C1029" s="13"/>
      <c r="D1029" s="13"/>
      <c r="E1029" s="13"/>
      <c r="F1029" s="13"/>
      <c r="G1029" s="13"/>
      <c r="H1029" s="92"/>
      <c r="I1029" s="13"/>
      <c r="J1029" s="94"/>
      <c r="K1029" s="13"/>
      <c r="L1029" s="13"/>
      <c r="M1029" s="13"/>
      <c r="N1029" s="13"/>
      <c r="O1029" s="13"/>
      <c r="P1029" s="13"/>
      <c r="Q1029" s="13"/>
      <c r="R1029" s="13"/>
      <c r="S1029" s="13"/>
      <c r="T1029" s="13"/>
      <c r="U1029" s="13"/>
      <c r="V1029" s="13"/>
      <c r="W1029" s="13"/>
      <c r="X1029" s="13"/>
      <c r="Y1029" s="13"/>
      <c r="Z1029" s="13"/>
      <c r="AA1029" s="13"/>
      <c r="AB1029" s="13"/>
      <c r="AC1029" s="13"/>
      <c r="AD1029" s="13"/>
      <c r="AE1029" s="13"/>
      <c r="AF1029" s="13"/>
      <c r="AG1029" s="13"/>
      <c r="AH1029" s="13"/>
      <c r="AI1029" s="13"/>
      <c r="AJ1029" s="13"/>
      <c r="AK1029" s="13"/>
      <c r="AL1029" s="13"/>
      <c r="AM1029" s="13"/>
      <c r="AN1029" s="13"/>
      <c r="AO1029" s="13"/>
      <c r="AP1029" s="13"/>
      <c r="AQ1029" s="13"/>
      <c r="AR1029" s="13"/>
      <c r="AS1029" s="13"/>
      <c r="AT1029" s="13"/>
      <c r="AU1029" s="13"/>
      <c r="AV1029" s="13"/>
      <c r="AW1029" s="13"/>
      <c r="AX1029" s="13"/>
      <c r="AY1029" s="13"/>
      <c r="AZ1029" s="13"/>
      <c r="BA1029" s="13"/>
      <c r="BB1029" s="13"/>
      <c r="BC1029" s="13"/>
      <c r="BD1029" s="13"/>
      <c r="BE1029" s="13"/>
      <c r="BF1029" s="13"/>
      <c r="BG1029" s="13"/>
      <c r="BH1029" s="13"/>
      <c r="BI1029" s="13"/>
      <c r="BJ1029" s="13"/>
    </row>
    <row r="1030" spans="1:62" ht="15.75">
      <c r="A1030" s="92"/>
      <c r="B1030" s="13"/>
      <c r="C1030" s="13"/>
      <c r="D1030" s="13"/>
      <c r="E1030" s="13"/>
      <c r="F1030" s="13"/>
      <c r="G1030" s="13"/>
      <c r="H1030" s="92"/>
      <c r="I1030" s="13"/>
      <c r="J1030" s="94"/>
      <c r="K1030" s="13"/>
      <c r="L1030" s="13"/>
      <c r="M1030" s="13"/>
      <c r="N1030" s="13"/>
      <c r="O1030" s="13"/>
      <c r="P1030" s="13"/>
      <c r="Q1030" s="13"/>
      <c r="R1030" s="13"/>
      <c r="S1030" s="13"/>
      <c r="T1030" s="13"/>
      <c r="U1030" s="13"/>
      <c r="V1030" s="13"/>
      <c r="W1030" s="13"/>
      <c r="X1030" s="13"/>
      <c r="Y1030" s="13"/>
      <c r="Z1030" s="13"/>
      <c r="AA1030" s="13"/>
      <c r="AB1030" s="13"/>
      <c r="AC1030" s="13"/>
      <c r="AD1030" s="13"/>
      <c r="AE1030" s="13"/>
      <c r="AF1030" s="13"/>
      <c r="AG1030" s="13"/>
      <c r="AH1030" s="13"/>
      <c r="AI1030" s="13"/>
      <c r="AJ1030" s="13"/>
      <c r="AK1030" s="13"/>
      <c r="AL1030" s="13"/>
      <c r="AM1030" s="13"/>
      <c r="AN1030" s="13"/>
      <c r="AO1030" s="13"/>
      <c r="AP1030" s="13"/>
      <c r="AQ1030" s="13"/>
      <c r="AR1030" s="13"/>
      <c r="AS1030" s="13"/>
      <c r="AT1030" s="13"/>
      <c r="AU1030" s="13"/>
      <c r="AV1030" s="13"/>
      <c r="AW1030" s="13"/>
      <c r="AX1030" s="13"/>
      <c r="AY1030" s="13"/>
      <c r="AZ1030" s="13"/>
      <c r="BA1030" s="13"/>
      <c r="BB1030" s="13"/>
      <c r="BC1030" s="13"/>
      <c r="BD1030" s="13"/>
      <c r="BE1030" s="13"/>
      <c r="BF1030" s="13"/>
      <c r="BG1030" s="13"/>
      <c r="BH1030" s="13"/>
      <c r="BI1030" s="13"/>
      <c r="BJ1030" s="13"/>
    </row>
    <row r="1031" spans="1:62" ht="15.75">
      <c r="A1031" s="92"/>
      <c r="B1031" s="13"/>
      <c r="C1031" s="13"/>
      <c r="D1031" s="13"/>
      <c r="E1031" s="13"/>
      <c r="F1031" s="13"/>
      <c r="G1031" s="13"/>
      <c r="H1031" s="92"/>
      <c r="I1031" s="13"/>
      <c r="J1031" s="94"/>
      <c r="K1031" s="13"/>
      <c r="L1031" s="13"/>
      <c r="M1031" s="13"/>
      <c r="N1031" s="13"/>
      <c r="O1031" s="13"/>
      <c r="P1031" s="13"/>
      <c r="Q1031" s="13"/>
      <c r="R1031" s="13"/>
      <c r="S1031" s="13"/>
      <c r="T1031" s="13"/>
      <c r="U1031" s="13"/>
      <c r="V1031" s="13"/>
      <c r="W1031" s="13"/>
      <c r="X1031" s="13"/>
      <c r="Y1031" s="13"/>
      <c r="Z1031" s="13"/>
      <c r="AA1031" s="13"/>
      <c r="AB1031" s="13"/>
      <c r="AC1031" s="13"/>
      <c r="AD1031" s="13"/>
      <c r="AE1031" s="13"/>
      <c r="AF1031" s="13"/>
      <c r="AG1031" s="13"/>
      <c r="AH1031" s="13"/>
      <c r="AI1031" s="13"/>
      <c r="AJ1031" s="13"/>
      <c r="AK1031" s="13"/>
      <c r="AL1031" s="13"/>
      <c r="AM1031" s="13"/>
      <c r="AN1031" s="13"/>
      <c r="AO1031" s="13"/>
      <c r="AP1031" s="13"/>
      <c r="AQ1031" s="13"/>
      <c r="AR1031" s="13"/>
      <c r="AS1031" s="13"/>
      <c r="AT1031" s="13"/>
      <c r="AU1031" s="13"/>
      <c r="AV1031" s="13"/>
      <c r="AW1031" s="13"/>
      <c r="AX1031" s="13"/>
      <c r="AY1031" s="13"/>
      <c r="AZ1031" s="13"/>
      <c r="BA1031" s="13"/>
      <c r="BB1031" s="13"/>
      <c r="BC1031" s="13"/>
      <c r="BD1031" s="13"/>
      <c r="BE1031" s="13"/>
      <c r="BF1031" s="13"/>
      <c r="BG1031" s="13"/>
      <c r="BH1031" s="13"/>
      <c r="BI1031" s="13"/>
      <c r="BJ1031" s="13"/>
    </row>
    <row r="1032" spans="1:62" ht="15.75">
      <c r="A1032" s="92"/>
      <c r="B1032" s="13"/>
      <c r="C1032" s="13"/>
      <c r="D1032" s="13"/>
      <c r="E1032" s="13"/>
      <c r="F1032" s="13"/>
      <c r="G1032" s="13"/>
      <c r="H1032" s="92"/>
      <c r="I1032" s="13"/>
      <c r="J1032" s="94"/>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c r="BI1032" s="13"/>
      <c r="BJ1032" s="13"/>
    </row>
    <row r="1033" spans="1:62" ht="15.75">
      <c r="A1033" s="92"/>
      <c r="B1033" s="13"/>
      <c r="C1033" s="13"/>
      <c r="D1033" s="13"/>
      <c r="E1033" s="13"/>
      <c r="F1033" s="13"/>
      <c r="G1033" s="13"/>
      <c r="H1033" s="92"/>
      <c r="I1033" s="13"/>
      <c r="J1033" s="94"/>
      <c r="K1033" s="13"/>
      <c r="L1033" s="13"/>
      <c r="M1033" s="13"/>
      <c r="N1033" s="13"/>
      <c r="O1033" s="13"/>
      <c r="P1033" s="13"/>
      <c r="Q1033" s="13"/>
      <c r="R1033" s="13"/>
      <c r="S1033" s="13"/>
      <c r="T1033" s="13"/>
      <c r="U1033" s="13"/>
      <c r="V1033" s="13"/>
      <c r="W1033" s="13"/>
      <c r="X1033" s="13"/>
      <c r="Y1033" s="13"/>
      <c r="Z1033" s="13"/>
      <c r="AA1033" s="13"/>
      <c r="AB1033" s="13"/>
      <c r="AC1033" s="13"/>
      <c r="AD1033" s="13"/>
      <c r="AE1033" s="13"/>
      <c r="AF1033" s="13"/>
      <c r="AG1033" s="13"/>
      <c r="AH1033" s="13"/>
      <c r="AI1033" s="13"/>
      <c r="AJ1033" s="13"/>
      <c r="AK1033" s="13"/>
      <c r="AL1033" s="13"/>
      <c r="AM1033" s="13"/>
      <c r="AN1033" s="13"/>
      <c r="AO1033" s="13"/>
      <c r="AP1033" s="13"/>
      <c r="AQ1033" s="13"/>
      <c r="AR1033" s="13"/>
      <c r="AS1033" s="13"/>
      <c r="AT1033" s="13"/>
      <c r="AU1033" s="13"/>
      <c r="AV1033" s="13"/>
      <c r="AW1033" s="13"/>
      <c r="AX1033" s="13"/>
      <c r="AY1033" s="13"/>
      <c r="AZ1033" s="13"/>
      <c r="BA1033" s="13"/>
      <c r="BB1033" s="13"/>
      <c r="BC1033" s="13"/>
      <c r="BD1033" s="13"/>
      <c r="BE1033" s="13"/>
      <c r="BF1033" s="13"/>
      <c r="BG1033" s="13"/>
      <c r="BH1033" s="13"/>
      <c r="BI1033" s="13"/>
      <c r="BJ1033" s="13"/>
    </row>
    <row r="1034" spans="1:62" ht="15.75">
      <c r="A1034" s="92"/>
      <c r="B1034" s="13"/>
      <c r="C1034" s="13"/>
      <c r="D1034" s="13"/>
      <c r="E1034" s="13"/>
      <c r="F1034" s="13"/>
      <c r="G1034" s="13"/>
      <c r="H1034" s="92"/>
      <c r="I1034" s="13"/>
      <c r="J1034" s="94"/>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row>
    <row r="1035" spans="1:62" ht="15.75">
      <c r="A1035" s="92"/>
      <c r="B1035" s="13"/>
      <c r="C1035" s="13"/>
      <c r="D1035" s="13"/>
      <c r="E1035" s="13"/>
      <c r="F1035" s="13"/>
      <c r="G1035" s="13"/>
      <c r="H1035" s="92"/>
      <c r="I1035" s="13"/>
      <c r="J1035" s="94"/>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row>
    <row r="1036" spans="1:62" ht="15.75">
      <c r="A1036" s="92"/>
      <c r="B1036" s="13"/>
      <c r="C1036" s="13"/>
      <c r="D1036" s="13"/>
      <c r="E1036" s="13"/>
      <c r="F1036" s="13"/>
      <c r="G1036" s="13"/>
      <c r="H1036" s="92"/>
      <c r="I1036" s="13"/>
      <c r="J1036" s="94"/>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row>
    <row r="1037" spans="1:62" ht="15.75">
      <c r="A1037" s="92"/>
      <c r="B1037" s="13"/>
      <c r="C1037" s="13"/>
      <c r="D1037" s="13"/>
      <c r="E1037" s="13"/>
      <c r="F1037" s="13"/>
      <c r="G1037" s="13"/>
      <c r="H1037" s="92"/>
      <c r="I1037" s="13"/>
      <c r="J1037" s="94"/>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row>
    <row r="1038" spans="1:62" ht="15.75">
      <c r="A1038" s="92"/>
      <c r="B1038" s="13"/>
      <c r="C1038" s="13"/>
      <c r="D1038" s="13"/>
      <c r="E1038" s="13"/>
      <c r="F1038" s="13"/>
      <c r="G1038" s="13"/>
      <c r="H1038" s="92"/>
      <c r="I1038" s="13"/>
      <c r="J1038" s="94"/>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row>
    <row r="1039" spans="1:62" ht="15.75">
      <c r="A1039" s="92"/>
      <c r="B1039" s="13"/>
      <c r="C1039" s="13"/>
      <c r="D1039" s="13"/>
      <c r="E1039" s="13"/>
      <c r="F1039" s="13"/>
      <c r="G1039" s="13"/>
      <c r="H1039" s="92"/>
      <c r="I1039" s="13"/>
      <c r="J1039" s="94"/>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row>
    <row r="1040" spans="1:62" ht="15.75">
      <c r="A1040" s="92"/>
      <c r="B1040" s="13"/>
      <c r="C1040" s="13"/>
      <c r="D1040" s="13"/>
      <c r="E1040" s="13"/>
      <c r="F1040" s="13"/>
      <c r="G1040" s="13"/>
      <c r="H1040" s="92"/>
      <c r="I1040" s="13"/>
      <c r="J1040" s="94"/>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row>
    <row r="1041" spans="1:62" ht="15.75">
      <c r="A1041" s="92"/>
      <c r="B1041" s="13"/>
      <c r="C1041" s="13"/>
      <c r="D1041" s="13"/>
      <c r="E1041" s="13"/>
      <c r="F1041" s="13"/>
      <c r="G1041" s="13"/>
      <c r="H1041" s="92"/>
      <c r="I1041" s="13"/>
      <c r="J1041" s="94"/>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row>
    <row r="1042" spans="1:62" ht="15.75">
      <c r="A1042" s="92"/>
      <c r="B1042" s="13"/>
      <c r="C1042" s="13"/>
      <c r="D1042" s="13"/>
      <c r="E1042" s="13"/>
      <c r="F1042" s="13"/>
      <c r="G1042" s="13"/>
      <c r="H1042" s="92"/>
      <c r="I1042" s="13"/>
      <c r="J1042" s="94"/>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row>
    <row r="1043" spans="1:62" ht="15.75">
      <c r="A1043" s="92"/>
      <c r="B1043" s="13"/>
      <c r="C1043" s="13"/>
      <c r="D1043" s="13"/>
      <c r="E1043" s="13"/>
      <c r="F1043" s="13"/>
      <c r="G1043" s="13"/>
      <c r="H1043" s="92"/>
      <c r="I1043" s="13"/>
      <c r="J1043" s="94"/>
      <c r="K1043" s="13"/>
      <c r="L1043" s="13"/>
      <c r="M1043" s="13"/>
      <c r="N1043" s="13"/>
      <c r="O1043" s="13"/>
      <c r="P1043" s="13"/>
      <c r="Q1043" s="13"/>
      <c r="R1043" s="13"/>
      <c r="S1043" s="13"/>
      <c r="T1043" s="13"/>
      <c r="U1043" s="13"/>
      <c r="V1043" s="13"/>
      <c r="W1043" s="13"/>
      <c r="X1043" s="13"/>
      <c r="Y1043" s="13"/>
      <c r="Z1043" s="13"/>
      <c r="AA1043" s="13"/>
      <c r="AB1043" s="13"/>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3"/>
      <c r="BH1043" s="13"/>
      <c r="BI1043" s="13"/>
      <c r="BJ1043" s="13"/>
    </row>
    <row r="1044" spans="1:62" ht="15.75">
      <c r="A1044" s="92"/>
      <c r="B1044" s="13"/>
      <c r="C1044" s="13"/>
      <c r="D1044" s="13"/>
      <c r="E1044" s="13"/>
      <c r="F1044" s="13"/>
      <c r="G1044" s="13"/>
      <c r="H1044" s="92"/>
      <c r="I1044" s="13"/>
      <c r="J1044" s="94"/>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3"/>
      <c r="BH1044" s="13"/>
      <c r="BI1044" s="13"/>
      <c r="BJ1044" s="13"/>
    </row>
    <row r="1045" spans="1:62" ht="15.75">
      <c r="A1045" s="92"/>
      <c r="B1045" s="13"/>
      <c r="C1045" s="13"/>
      <c r="D1045" s="13"/>
      <c r="E1045" s="13"/>
      <c r="F1045" s="13"/>
      <c r="G1045" s="13"/>
      <c r="H1045" s="92"/>
      <c r="I1045" s="13"/>
      <c r="J1045" s="94"/>
      <c r="K1045" s="13"/>
      <c r="L1045" s="13"/>
      <c r="M1045" s="13"/>
      <c r="N1045" s="13"/>
      <c r="O1045" s="13"/>
      <c r="P1045" s="13"/>
      <c r="Q1045" s="13"/>
      <c r="R1045" s="13"/>
      <c r="S1045" s="13"/>
      <c r="T1045" s="13"/>
      <c r="U1045" s="13"/>
      <c r="V1045" s="13"/>
      <c r="W1045" s="13"/>
      <c r="X1045" s="13"/>
      <c r="Y1045" s="13"/>
      <c r="Z1045" s="13"/>
      <c r="AA1045" s="13"/>
      <c r="AB1045" s="13"/>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row>
    <row r="1046" spans="1:62" ht="15.75">
      <c r="A1046" s="92"/>
      <c r="B1046" s="13"/>
      <c r="C1046" s="13"/>
      <c r="D1046" s="13"/>
      <c r="E1046" s="13"/>
      <c r="F1046" s="13"/>
      <c r="G1046" s="13"/>
      <c r="H1046" s="92"/>
      <c r="I1046" s="13"/>
      <c r="J1046" s="94"/>
      <c r="K1046" s="13"/>
      <c r="L1046" s="13"/>
      <c r="M1046" s="13"/>
      <c r="N1046" s="13"/>
      <c r="O1046" s="13"/>
      <c r="P1046" s="13"/>
      <c r="Q1046" s="13"/>
      <c r="R1046" s="13"/>
      <c r="S1046" s="13"/>
      <c r="T1046" s="13"/>
      <c r="U1046" s="13"/>
      <c r="V1046" s="13"/>
      <c r="W1046" s="13"/>
      <c r="X1046" s="13"/>
      <c r="Y1046" s="13"/>
      <c r="Z1046" s="13"/>
      <c r="AA1046" s="13"/>
      <c r="AB1046" s="13"/>
      <c r="AC1046" s="13"/>
      <c r="AD1046" s="13"/>
      <c r="AE1046" s="13"/>
      <c r="AF1046" s="13"/>
      <c r="AG1046" s="13"/>
      <c r="AH1046" s="13"/>
      <c r="AI1046" s="13"/>
      <c r="AJ1046" s="13"/>
      <c r="AK1046" s="13"/>
      <c r="AL1046" s="13"/>
      <c r="AM1046" s="13"/>
      <c r="AN1046" s="13"/>
      <c r="AO1046" s="13"/>
      <c r="AP1046" s="13"/>
      <c r="AQ1046" s="13"/>
      <c r="AR1046" s="13"/>
      <c r="AS1046" s="13"/>
      <c r="AT1046" s="13"/>
      <c r="AU1046" s="13"/>
      <c r="AV1046" s="13"/>
      <c r="AW1046" s="13"/>
      <c r="AX1046" s="13"/>
      <c r="AY1046" s="13"/>
      <c r="AZ1046" s="13"/>
      <c r="BA1046" s="13"/>
      <c r="BB1046" s="13"/>
      <c r="BC1046" s="13"/>
      <c r="BD1046" s="13"/>
      <c r="BE1046" s="13"/>
      <c r="BF1046" s="13"/>
      <c r="BG1046" s="13"/>
      <c r="BH1046" s="13"/>
      <c r="BI1046" s="13"/>
      <c r="BJ1046" s="13"/>
    </row>
    <row r="1047" spans="1:62" ht="15.75">
      <c r="A1047" s="92"/>
      <c r="B1047" s="13"/>
      <c r="C1047" s="13"/>
      <c r="D1047" s="13"/>
      <c r="E1047" s="13"/>
      <c r="F1047" s="13"/>
      <c r="G1047" s="13"/>
      <c r="H1047" s="92"/>
      <c r="I1047" s="13"/>
      <c r="J1047" s="94"/>
      <c r="K1047" s="13"/>
      <c r="L1047" s="13"/>
      <c r="M1047" s="13"/>
      <c r="N1047" s="13"/>
      <c r="O1047" s="13"/>
      <c r="P1047" s="13"/>
      <c r="Q1047" s="13"/>
      <c r="R1047" s="13"/>
      <c r="S1047" s="13"/>
      <c r="T1047" s="13"/>
      <c r="U1047" s="13"/>
      <c r="V1047" s="13"/>
      <c r="W1047" s="13"/>
      <c r="X1047" s="13"/>
      <c r="Y1047" s="13"/>
      <c r="Z1047" s="13"/>
      <c r="AA1047" s="13"/>
      <c r="AB1047" s="13"/>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row>
    <row r="1048" spans="1:62" ht="15.75">
      <c r="A1048" s="92"/>
      <c r="B1048" s="13"/>
      <c r="C1048" s="13"/>
      <c r="D1048" s="13"/>
      <c r="E1048" s="13"/>
      <c r="F1048" s="13"/>
      <c r="G1048" s="13"/>
      <c r="H1048" s="92"/>
      <c r="I1048" s="13"/>
      <c r="J1048" s="94"/>
      <c r="K1048" s="13"/>
      <c r="L1048" s="13"/>
      <c r="M1048" s="13"/>
      <c r="N1048" s="13"/>
      <c r="O1048" s="13"/>
      <c r="P1048" s="13"/>
      <c r="Q1048" s="13"/>
      <c r="R1048" s="13"/>
      <c r="S1048" s="13"/>
      <c r="T1048" s="13"/>
      <c r="U1048" s="13"/>
      <c r="V1048" s="13"/>
      <c r="W1048" s="13"/>
      <c r="X1048" s="13"/>
      <c r="Y1048" s="13"/>
      <c r="Z1048" s="13"/>
      <c r="AA1048" s="13"/>
      <c r="AB1048" s="13"/>
      <c r="AC1048" s="13"/>
      <c r="AD1048" s="13"/>
      <c r="AE1048" s="13"/>
      <c r="AF1048" s="13"/>
      <c r="AG1048" s="13"/>
      <c r="AH1048" s="13"/>
      <c r="AI1048" s="13"/>
      <c r="AJ1048" s="13"/>
      <c r="AK1048" s="13"/>
      <c r="AL1048" s="13"/>
      <c r="AM1048" s="13"/>
      <c r="AN1048" s="13"/>
      <c r="AO1048" s="13"/>
      <c r="AP1048" s="13"/>
      <c r="AQ1048" s="13"/>
      <c r="AR1048" s="13"/>
      <c r="AS1048" s="13"/>
      <c r="AT1048" s="13"/>
      <c r="AU1048" s="13"/>
      <c r="AV1048" s="13"/>
      <c r="AW1048" s="13"/>
      <c r="AX1048" s="13"/>
      <c r="AY1048" s="13"/>
      <c r="AZ1048" s="13"/>
      <c r="BA1048" s="13"/>
      <c r="BB1048" s="13"/>
      <c r="BC1048" s="13"/>
      <c r="BD1048" s="13"/>
      <c r="BE1048" s="13"/>
      <c r="BF1048" s="13"/>
      <c r="BG1048" s="13"/>
      <c r="BH1048" s="13"/>
      <c r="BI1048" s="13"/>
      <c r="BJ1048" s="13"/>
    </row>
    <row r="1049" spans="1:62" ht="15.75">
      <c r="A1049" s="92"/>
      <c r="B1049" s="13"/>
      <c r="C1049" s="13"/>
      <c r="D1049" s="13"/>
      <c r="E1049" s="13"/>
      <c r="F1049" s="13"/>
      <c r="G1049" s="13"/>
      <c r="H1049" s="92"/>
      <c r="I1049" s="13"/>
      <c r="J1049" s="94"/>
      <c r="K1049" s="13"/>
      <c r="L1049" s="13"/>
      <c r="M1049" s="13"/>
      <c r="N1049" s="13"/>
      <c r="O1049" s="13"/>
      <c r="P1049" s="13"/>
      <c r="Q1049" s="13"/>
      <c r="R1049" s="13"/>
      <c r="S1049" s="13"/>
      <c r="T1049" s="13"/>
      <c r="U1049" s="13"/>
      <c r="V1049" s="13"/>
      <c r="W1049" s="13"/>
      <c r="X1049" s="13"/>
      <c r="Y1049" s="13"/>
      <c r="Z1049" s="13"/>
      <c r="AA1049" s="13"/>
      <c r="AB1049" s="13"/>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row>
    <row r="1050" spans="1:62" ht="15.75">
      <c r="A1050" s="92"/>
      <c r="B1050" s="13"/>
      <c r="C1050" s="13"/>
      <c r="D1050" s="13"/>
      <c r="E1050" s="13"/>
      <c r="F1050" s="13"/>
      <c r="G1050" s="13"/>
      <c r="H1050" s="92"/>
      <c r="I1050" s="13"/>
      <c r="J1050" s="94"/>
      <c r="K1050" s="13"/>
      <c r="L1050" s="13"/>
      <c r="M1050" s="13"/>
      <c r="N1050" s="13"/>
      <c r="O1050" s="13"/>
      <c r="P1050" s="13"/>
      <c r="Q1050" s="13"/>
      <c r="R1050" s="13"/>
      <c r="S1050" s="13"/>
      <c r="T1050" s="13"/>
      <c r="U1050" s="13"/>
      <c r="V1050" s="13"/>
      <c r="W1050" s="13"/>
      <c r="X1050" s="13"/>
      <c r="Y1050" s="13"/>
      <c r="Z1050" s="13"/>
      <c r="AA1050" s="13"/>
      <c r="AB1050" s="13"/>
      <c r="AC1050" s="13"/>
      <c r="AD1050" s="13"/>
      <c r="AE1050" s="13"/>
      <c r="AF1050" s="13"/>
      <c r="AG1050" s="13"/>
      <c r="AH1050" s="13"/>
      <c r="AI1050" s="13"/>
      <c r="AJ1050" s="13"/>
      <c r="AK1050" s="13"/>
      <c r="AL1050" s="13"/>
      <c r="AM1050" s="13"/>
      <c r="AN1050" s="13"/>
      <c r="AO1050" s="13"/>
      <c r="AP1050" s="13"/>
      <c r="AQ1050" s="13"/>
      <c r="AR1050" s="13"/>
      <c r="AS1050" s="13"/>
      <c r="AT1050" s="13"/>
      <c r="AU1050" s="13"/>
      <c r="AV1050" s="13"/>
      <c r="AW1050" s="13"/>
      <c r="AX1050" s="13"/>
      <c r="AY1050" s="13"/>
      <c r="AZ1050" s="13"/>
      <c r="BA1050" s="13"/>
      <c r="BB1050" s="13"/>
      <c r="BC1050" s="13"/>
      <c r="BD1050" s="13"/>
      <c r="BE1050" s="13"/>
      <c r="BF1050" s="13"/>
      <c r="BG1050" s="13"/>
      <c r="BH1050" s="13"/>
      <c r="BI1050" s="13"/>
      <c r="BJ1050" s="13"/>
    </row>
    <row r="1051" spans="1:62" ht="15.75">
      <c r="A1051" s="92"/>
      <c r="B1051" s="13"/>
      <c r="C1051" s="13"/>
      <c r="D1051" s="13"/>
      <c r="E1051" s="13"/>
      <c r="F1051" s="13"/>
      <c r="G1051" s="13"/>
      <c r="H1051" s="92"/>
      <c r="I1051" s="13"/>
      <c r="J1051" s="94"/>
      <c r="K1051" s="13"/>
      <c r="L1051" s="13"/>
      <c r="M1051" s="13"/>
      <c r="N1051" s="13"/>
      <c r="O1051" s="13"/>
      <c r="P1051" s="13"/>
      <c r="Q1051" s="13"/>
      <c r="R1051" s="13"/>
      <c r="S1051" s="13"/>
      <c r="T1051" s="13"/>
      <c r="U1051" s="13"/>
      <c r="V1051" s="13"/>
      <c r="W1051" s="13"/>
      <c r="X1051" s="13"/>
      <c r="Y1051" s="13"/>
      <c r="Z1051" s="13"/>
      <c r="AA1051" s="13"/>
      <c r="AB1051" s="13"/>
      <c r="AC1051" s="13"/>
      <c r="AD1051" s="13"/>
      <c r="AE1051" s="13"/>
      <c r="AF1051" s="13"/>
      <c r="AG1051" s="13"/>
      <c r="AH1051" s="13"/>
      <c r="AI1051" s="13"/>
      <c r="AJ1051" s="13"/>
      <c r="AK1051" s="13"/>
      <c r="AL1051" s="13"/>
      <c r="AM1051" s="13"/>
      <c r="AN1051" s="13"/>
      <c r="AO1051" s="13"/>
      <c r="AP1051" s="13"/>
      <c r="AQ1051" s="13"/>
      <c r="AR1051" s="13"/>
      <c r="AS1051" s="13"/>
      <c r="AT1051" s="13"/>
      <c r="AU1051" s="13"/>
      <c r="AV1051" s="13"/>
      <c r="AW1051" s="13"/>
      <c r="AX1051" s="13"/>
      <c r="AY1051" s="13"/>
      <c r="AZ1051" s="13"/>
      <c r="BA1051" s="13"/>
      <c r="BB1051" s="13"/>
      <c r="BC1051" s="13"/>
      <c r="BD1051" s="13"/>
      <c r="BE1051" s="13"/>
      <c r="BF1051" s="13"/>
      <c r="BG1051" s="13"/>
      <c r="BH1051" s="13"/>
      <c r="BI1051" s="13"/>
      <c r="BJ1051" s="13"/>
    </row>
    <row r="1052" spans="1:62" ht="15.75">
      <c r="A1052" s="92"/>
      <c r="B1052" s="13"/>
      <c r="C1052" s="13"/>
      <c r="D1052" s="13"/>
      <c r="E1052" s="13"/>
      <c r="F1052" s="13"/>
      <c r="G1052" s="13"/>
      <c r="H1052" s="92"/>
      <c r="I1052" s="13"/>
      <c r="J1052" s="94"/>
      <c r="K1052" s="13"/>
      <c r="L1052" s="13"/>
      <c r="M1052" s="13"/>
      <c r="N1052" s="13"/>
      <c r="O1052" s="13"/>
      <c r="P1052" s="13"/>
      <c r="Q1052" s="13"/>
      <c r="R1052" s="13"/>
      <c r="S1052" s="13"/>
      <c r="T1052" s="13"/>
      <c r="U1052" s="13"/>
      <c r="V1052" s="13"/>
      <c r="W1052" s="13"/>
      <c r="X1052" s="13"/>
      <c r="Y1052" s="13"/>
      <c r="Z1052" s="13"/>
      <c r="AA1052" s="13"/>
      <c r="AB1052" s="13"/>
      <c r="AC1052" s="13"/>
      <c r="AD1052" s="13"/>
      <c r="AE1052" s="13"/>
      <c r="AF1052" s="13"/>
      <c r="AG1052" s="13"/>
      <c r="AH1052" s="13"/>
      <c r="AI1052" s="13"/>
      <c r="AJ1052" s="13"/>
      <c r="AK1052" s="13"/>
      <c r="AL1052" s="13"/>
      <c r="AM1052" s="13"/>
      <c r="AN1052" s="13"/>
      <c r="AO1052" s="13"/>
      <c r="AP1052" s="13"/>
      <c r="AQ1052" s="13"/>
      <c r="AR1052" s="13"/>
      <c r="AS1052" s="13"/>
      <c r="AT1052" s="13"/>
      <c r="AU1052" s="13"/>
      <c r="AV1052" s="13"/>
      <c r="AW1052" s="13"/>
      <c r="AX1052" s="13"/>
      <c r="AY1052" s="13"/>
      <c r="AZ1052" s="13"/>
      <c r="BA1052" s="13"/>
      <c r="BB1052" s="13"/>
      <c r="BC1052" s="13"/>
      <c r="BD1052" s="13"/>
      <c r="BE1052" s="13"/>
      <c r="BF1052" s="13"/>
      <c r="BG1052" s="13"/>
      <c r="BH1052" s="13"/>
      <c r="BI1052" s="13"/>
      <c r="BJ1052" s="13"/>
    </row>
    <row r="1053" spans="1:62" ht="15.75">
      <c r="A1053" s="92"/>
      <c r="B1053" s="13"/>
      <c r="C1053" s="13"/>
      <c r="D1053" s="13"/>
      <c r="E1053" s="13"/>
      <c r="F1053" s="13"/>
      <c r="G1053" s="13"/>
      <c r="H1053" s="92"/>
      <c r="I1053" s="13"/>
      <c r="J1053" s="94"/>
      <c r="K1053" s="13"/>
      <c r="L1053" s="13"/>
      <c r="M1053" s="13"/>
      <c r="N1053" s="13"/>
      <c r="O1053" s="13"/>
      <c r="P1053" s="13"/>
      <c r="Q1053" s="13"/>
      <c r="R1053" s="13"/>
      <c r="S1053" s="13"/>
      <c r="T1053" s="13"/>
      <c r="U1053" s="13"/>
      <c r="V1053" s="13"/>
      <c r="W1053" s="13"/>
      <c r="X1053" s="13"/>
      <c r="Y1053" s="13"/>
      <c r="Z1053" s="13"/>
      <c r="AA1053" s="13"/>
      <c r="AB1053" s="13"/>
      <c r="AC1053" s="13"/>
      <c r="AD1053" s="13"/>
      <c r="AE1053" s="13"/>
      <c r="AF1053" s="13"/>
      <c r="AG1053" s="13"/>
      <c r="AH1053" s="13"/>
      <c r="AI1053" s="13"/>
      <c r="AJ1053" s="13"/>
      <c r="AK1053" s="13"/>
      <c r="AL1053" s="13"/>
      <c r="AM1053" s="13"/>
      <c r="AN1053" s="13"/>
      <c r="AO1053" s="13"/>
      <c r="AP1053" s="13"/>
      <c r="AQ1053" s="13"/>
      <c r="AR1053" s="13"/>
      <c r="AS1053" s="13"/>
      <c r="AT1053" s="13"/>
      <c r="AU1053" s="13"/>
      <c r="AV1053" s="13"/>
      <c r="AW1053" s="13"/>
      <c r="AX1053" s="13"/>
      <c r="AY1053" s="13"/>
      <c r="AZ1053" s="13"/>
      <c r="BA1053" s="13"/>
      <c r="BB1053" s="13"/>
      <c r="BC1053" s="13"/>
      <c r="BD1053" s="13"/>
      <c r="BE1053" s="13"/>
      <c r="BF1053" s="13"/>
      <c r="BG1053" s="13"/>
      <c r="BH1053" s="13"/>
      <c r="BI1053" s="13"/>
      <c r="BJ1053" s="13"/>
    </row>
    <row r="1054" spans="1:62" ht="15.75">
      <c r="A1054" s="92"/>
      <c r="B1054" s="13"/>
      <c r="C1054" s="13"/>
      <c r="D1054" s="13"/>
      <c r="E1054" s="13"/>
      <c r="F1054" s="13"/>
      <c r="G1054" s="13"/>
      <c r="H1054" s="92"/>
      <c r="I1054" s="13"/>
      <c r="J1054" s="94"/>
      <c r="K1054" s="13"/>
      <c r="L1054" s="13"/>
      <c r="M1054" s="13"/>
      <c r="N1054" s="13"/>
      <c r="O1054" s="13"/>
      <c r="P1054" s="13"/>
      <c r="Q1054" s="13"/>
      <c r="R1054" s="13"/>
      <c r="S1054" s="13"/>
      <c r="T1054" s="13"/>
      <c r="U1054" s="13"/>
      <c r="V1054" s="13"/>
      <c r="W1054" s="13"/>
      <c r="X1054" s="13"/>
      <c r="Y1054" s="13"/>
      <c r="Z1054" s="13"/>
      <c r="AA1054" s="13"/>
      <c r="AB1054" s="13"/>
      <c r="AC1054" s="13"/>
      <c r="AD1054" s="13"/>
      <c r="AE1054" s="13"/>
      <c r="AF1054" s="13"/>
      <c r="AG1054" s="13"/>
      <c r="AH1054" s="13"/>
      <c r="AI1054" s="13"/>
      <c r="AJ1054" s="13"/>
      <c r="AK1054" s="13"/>
      <c r="AL1054" s="13"/>
      <c r="AM1054" s="13"/>
      <c r="AN1054" s="13"/>
      <c r="AO1054" s="13"/>
      <c r="AP1054" s="13"/>
      <c r="AQ1054" s="13"/>
      <c r="AR1054" s="13"/>
      <c r="AS1054" s="13"/>
      <c r="AT1054" s="13"/>
      <c r="AU1054" s="13"/>
      <c r="AV1054" s="13"/>
      <c r="AW1054" s="13"/>
      <c r="AX1054" s="13"/>
      <c r="AY1054" s="13"/>
      <c r="AZ1054" s="13"/>
      <c r="BA1054" s="13"/>
      <c r="BB1054" s="13"/>
      <c r="BC1054" s="13"/>
      <c r="BD1054" s="13"/>
      <c r="BE1054" s="13"/>
      <c r="BF1054" s="13"/>
      <c r="BG1054" s="13"/>
      <c r="BH1054" s="13"/>
      <c r="BI1054" s="13"/>
      <c r="BJ1054" s="13"/>
    </row>
    <row r="1055" spans="1:62" ht="15.75">
      <c r="A1055" s="92"/>
      <c r="B1055" s="13"/>
      <c r="C1055" s="13"/>
      <c r="D1055" s="13"/>
      <c r="E1055" s="13"/>
      <c r="F1055" s="13"/>
      <c r="G1055" s="13"/>
      <c r="H1055" s="92"/>
      <c r="I1055" s="13"/>
      <c r="J1055" s="94"/>
      <c r="K1055" s="13"/>
      <c r="L1055" s="13"/>
      <c r="M1055" s="13"/>
      <c r="N1055" s="13"/>
      <c r="O1055" s="13"/>
      <c r="P1055" s="13"/>
      <c r="Q1055" s="13"/>
      <c r="R1055" s="13"/>
      <c r="S1055" s="13"/>
      <c r="T1055" s="13"/>
      <c r="U1055" s="13"/>
      <c r="V1055" s="13"/>
      <c r="W1055" s="13"/>
      <c r="X1055" s="13"/>
      <c r="Y1055" s="13"/>
      <c r="Z1055" s="13"/>
      <c r="AA1055" s="13"/>
      <c r="AB1055" s="13"/>
      <c r="AC1055" s="13"/>
      <c r="AD1055" s="13"/>
      <c r="AE1055" s="13"/>
      <c r="AF1055" s="13"/>
      <c r="AG1055" s="13"/>
      <c r="AH1055" s="13"/>
      <c r="AI1055" s="13"/>
      <c r="AJ1055" s="13"/>
      <c r="AK1055" s="13"/>
      <c r="AL1055" s="13"/>
      <c r="AM1055" s="13"/>
      <c r="AN1055" s="13"/>
      <c r="AO1055" s="13"/>
      <c r="AP1055" s="13"/>
      <c r="AQ1055" s="13"/>
      <c r="AR1055" s="13"/>
      <c r="AS1055" s="13"/>
      <c r="AT1055" s="13"/>
      <c r="AU1055" s="13"/>
      <c r="AV1055" s="13"/>
      <c r="AW1055" s="13"/>
      <c r="AX1055" s="13"/>
      <c r="AY1055" s="13"/>
      <c r="AZ1055" s="13"/>
      <c r="BA1055" s="13"/>
      <c r="BB1055" s="13"/>
      <c r="BC1055" s="13"/>
      <c r="BD1055" s="13"/>
      <c r="BE1055" s="13"/>
      <c r="BF1055" s="13"/>
      <c r="BG1055" s="13"/>
      <c r="BH1055" s="13"/>
      <c r="BI1055" s="13"/>
      <c r="BJ1055" s="13"/>
    </row>
    <row r="1056" spans="1:62" ht="15.75">
      <c r="A1056" s="92"/>
      <c r="B1056" s="13"/>
      <c r="C1056" s="13"/>
      <c r="D1056" s="13"/>
      <c r="E1056" s="13"/>
      <c r="F1056" s="13"/>
      <c r="G1056" s="13"/>
      <c r="H1056" s="92"/>
      <c r="I1056" s="13"/>
      <c r="J1056" s="94"/>
      <c r="K1056" s="13"/>
      <c r="L1056" s="13"/>
      <c r="M1056" s="13"/>
      <c r="N1056" s="13"/>
      <c r="O1056" s="13"/>
      <c r="P1056" s="13"/>
      <c r="Q1056" s="13"/>
      <c r="R1056" s="13"/>
      <c r="S1056" s="13"/>
      <c r="T1056" s="13"/>
      <c r="U1056" s="13"/>
      <c r="V1056" s="13"/>
      <c r="W1056" s="13"/>
      <c r="X1056" s="13"/>
      <c r="Y1056" s="13"/>
      <c r="Z1056" s="13"/>
      <c r="AA1056" s="13"/>
      <c r="AB1056" s="13"/>
      <c r="AC1056" s="13"/>
      <c r="AD1056" s="13"/>
      <c r="AE1056" s="13"/>
      <c r="AF1056" s="13"/>
      <c r="AG1056" s="13"/>
      <c r="AH1056" s="13"/>
      <c r="AI1056" s="13"/>
      <c r="AJ1056" s="13"/>
      <c r="AK1056" s="13"/>
      <c r="AL1056" s="13"/>
      <c r="AM1056" s="13"/>
      <c r="AN1056" s="13"/>
      <c r="AO1056" s="13"/>
      <c r="AP1056" s="13"/>
      <c r="AQ1056" s="13"/>
      <c r="AR1056" s="13"/>
      <c r="AS1056" s="13"/>
      <c r="AT1056" s="13"/>
      <c r="AU1056" s="13"/>
      <c r="AV1056" s="13"/>
      <c r="AW1056" s="13"/>
      <c r="AX1056" s="13"/>
      <c r="AY1056" s="13"/>
      <c r="AZ1056" s="13"/>
      <c r="BA1056" s="13"/>
      <c r="BB1056" s="13"/>
      <c r="BC1056" s="13"/>
      <c r="BD1056" s="13"/>
      <c r="BE1056" s="13"/>
      <c r="BF1056" s="13"/>
      <c r="BG1056" s="13"/>
      <c r="BH1056" s="13"/>
      <c r="BI1056" s="13"/>
      <c r="BJ1056" s="13"/>
    </row>
    <row r="1057" spans="1:62" ht="15.75">
      <c r="A1057" s="92"/>
      <c r="B1057" s="13"/>
      <c r="C1057" s="13"/>
      <c r="D1057" s="13"/>
      <c r="E1057" s="13"/>
      <c r="F1057" s="13"/>
      <c r="G1057" s="13"/>
      <c r="H1057" s="92"/>
      <c r="I1057" s="13"/>
      <c r="J1057" s="94"/>
      <c r="K1057" s="13"/>
      <c r="L1057" s="13"/>
      <c r="M1057" s="13"/>
      <c r="N1057" s="13"/>
      <c r="O1057" s="13"/>
      <c r="P1057" s="13"/>
      <c r="Q1057" s="13"/>
      <c r="R1057" s="13"/>
      <c r="S1057" s="13"/>
      <c r="T1057" s="13"/>
      <c r="U1057" s="13"/>
      <c r="V1057" s="13"/>
      <c r="W1057" s="13"/>
      <c r="X1057" s="13"/>
      <c r="Y1057" s="13"/>
      <c r="Z1057" s="13"/>
      <c r="AA1057" s="13"/>
      <c r="AB1057" s="13"/>
      <c r="AC1057" s="13"/>
      <c r="AD1057" s="13"/>
      <c r="AE1057" s="13"/>
      <c r="AF1057" s="13"/>
      <c r="AG1057" s="13"/>
      <c r="AH1057" s="13"/>
      <c r="AI1057" s="13"/>
      <c r="AJ1057" s="13"/>
      <c r="AK1057" s="13"/>
      <c r="AL1057" s="13"/>
      <c r="AM1057" s="13"/>
      <c r="AN1057" s="13"/>
      <c r="AO1057" s="13"/>
      <c r="AP1057" s="13"/>
      <c r="AQ1057" s="13"/>
      <c r="AR1057" s="13"/>
      <c r="AS1057" s="13"/>
      <c r="AT1057" s="13"/>
      <c r="AU1057" s="13"/>
      <c r="AV1057" s="13"/>
      <c r="AW1057" s="13"/>
      <c r="AX1057" s="13"/>
      <c r="AY1057" s="13"/>
      <c r="AZ1057" s="13"/>
      <c r="BA1057" s="13"/>
      <c r="BB1057" s="13"/>
      <c r="BC1057" s="13"/>
      <c r="BD1057" s="13"/>
      <c r="BE1057" s="13"/>
      <c r="BF1057" s="13"/>
      <c r="BG1057" s="13"/>
      <c r="BH1057" s="13"/>
      <c r="BI1057" s="13"/>
      <c r="BJ1057" s="13"/>
    </row>
    <row r="1058" spans="1:62" ht="15.75">
      <c r="A1058" s="92"/>
      <c r="B1058" s="13"/>
      <c r="C1058" s="13"/>
      <c r="D1058" s="13"/>
      <c r="E1058" s="13"/>
      <c r="F1058" s="13"/>
      <c r="G1058" s="13"/>
      <c r="H1058" s="92"/>
      <c r="I1058" s="13"/>
      <c r="J1058" s="94"/>
      <c r="K1058" s="13"/>
      <c r="L1058" s="13"/>
      <c r="M1058" s="13"/>
      <c r="N1058" s="13"/>
      <c r="O1058" s="13"/>
      <c r="P1058" s="13"/>
      <c r="Q1058" s="13"/>
      <c r="R1058" s="13"/>
      <c r="S1058" s="13"/>
      <c r="T1058" s="13"/>
      <c r="U1058" s="13"/>
      <c r="V1058" s="13"/>
      <c r="W1058" s="13"/>
      <c r="X1058" s="13"/>
      <c r="Y1058" s="13"/>
      <c r="Z1058" s="13"/>
      <c r="AA1058" s="13"/>
      <c r="AB1058" s="13"/>
      <c r="AC1058" s="13"/>
      <c r="AD1058" s="13"/>
      <c r="AE1058" s="13"/>
      <c r="AF1058" s="13"/>
      <c r="AG1058" s="13"/>
      <c r="AH1058" s="13"/>
      <c r="AI1058" s="13"/>
      <c r="AJ1058" s="13"/>
      <c r="AK1058" s="13"/>
      <c r="AL1058" s="13"/>
      <c r="AM1058" s="13"/>
      <c r="AN1058" s="13"/>
      <c r="AO1058" s="13"/>
      <c r="AP1058" s="13"/>
      <c r="AQ1058" s="13"/>
      <c r="AR1058" s="13"/>
      <c r="AS1058" s="13"/>
      <c r="AT1058" s="13"/>
      <c r="AU1058" s="13"/>
      <c r="AV1058" s="13"/>
      <c r="AW1058" s="13"/>
      <c r="AX1058" s="13"/>
      <c r="AY1058" s="13"/>
      <c r="AZ1058" s="13"/>
      <c r="BA1058" s="13"/>
      <c r="BB1058" s="13"/>
      <c r="BC1058" s="13"/>
      <c r="BD1058" s="13"/>
      <c r="BE1058" s="13"/>
      <c r="BF1058" s="13"/>
      <c r="BG1058" s="13"/>
      <c r="BH1058" s="13"/>
      <c r="BI1058" s="13"/>
      <c r="BJ1058" s="13"/>
    </row>
    <row r="1059" spans="1:62" ht="15.75">
      <c r="A1059" s="92"/>
      <c r="B1059" s="13"/>
      <c r="C1059" s="13"/>
      <c r="D1059" s="13"/>
      <c r="E1059" s="13"/>
      <c r="F1059" s="13"/>
      <c r="G1059" s="13"/>
      <c r="H1059" s="92"/>
      <c r="I1059" s="13"/>
      <c r="J1059" s="94"/>
      <c r="K1059" s="13"/>
      <c r="L1059" s="13"/>
      <c r="M1059" s="13"/>
      <c r="N1059" s="13"/>
      <c r="O1059" s="13"/>
      <c r="P1059" s="13"/>
      <c r="Q1059" s="13"/>
      <c r="R1059" s="13"/>
      <c r="S1059" s="13"/>
      <c r="T1059" s="13"/>
      <c r="U1059" s="13"/>
      <c r="V1059" s="13"/>
      <c r="W1059" s="13"/>
      <c r="X1059" s="13"/>
      <c r="Y1059" s="13"/>
      <c r="Z1059" s="13"/>
      <c r="AA1059" s="13"/>
      <c r="AB1059" s="13"/>
      <c r="AC1059" s="13"/>
      <c r="AD1059" s="13"/>
      <c r="AE1059" s="13"/>
      <c r="AF1059" s="13"/>
      <c r="AG1059" s="13"/>
      <c r="AH1059" s="13"/>
      <c r="AI1059" s="13"/>
      <c r="AJ1059" s="13"/>
      <c r="AK1059" s="13"/>
      <c r="AL1059" s="13"/>
      <c r="AM1059" s="13"/>
      <c r="AN1059" s="13"/>
      <c r="AO1059" s="13"/>
      <c r="AP1059" s="13"/>
      <c r="AQ1059" s="13"/>
      <c r="AR1059" s="13"/>
      <c r="AS1059" s="13"/>
      <c r="AT1059" s="13"/>
      <c r="AU1059" s="13"/>
      <c r="AV1059" s="13"/>
      <c r="AW1059" s="13"/>
      <c r="AX1059" s="13"/>
      <c r="AY1059" s="13"/>
      <c r="AZ1059" s="13"/>
      <c r="BA1059" s="13"/>
      <c r="BB1059" s="13"/>
      <c r="BC1059" s="13"/>
      <c r="BD1059" s="13"/>
      <c r="BE1059" s="13"/>
      <c r="BF1059" s="13"/>
      <c r="BG1059" s="13"/>
      <c r="BH1059" s="13"/>
      <c r="BI1059" s="13"/>
      <c r="BJ1059" s="13"/>
    </row>
    <row r="1060" spans="1:62" ht="15.75">
      <c r="A1060" s="92"/>
      <c r="B1060" s="13"/>
      <c r="C1060" s="13"/>
      <c r="D1060" s="13"/>
      <c r="E1060" s="13"/>
      <c r="F1060" s="13"/>
      <c r="G1060" s="13"/>
      <c r="H1060" s="92"/>
      <c r="I1060" s="13"/>
      <c r="J1060" s="94"/>
      <c r="K1060" s="13"/>
      <c r="L1060" s="13"/>
      <c r="M1060" s="13"/>
      <c r="N1060" s="13"/>
      <c r="O1060" s="13"/>
      <c r="P1060" s="13"/>
      <c r="Q1060" s="13"/>
      <c r="R1060" s="13"/>
      <c r="S1060" s="13"/>
      <c r="T1060" s="13"/>
      <c r="U1060" s="13"/>
      <c r="V1060" s="13"/>
      <c r="W1060" s="13"/>
      <c r="X1060" s="13"/>
      <c r="Y1060" s="13"/>
      <c r="Z1060" s="13"/>
      <c r="AA1060" s="13"/>
      <c r="AB1060" s="13"/>
      <c r="AC1060" s="13"/>
      <c r="AD1060" s="13"/>
      <c r="AE1060" s="13"/>
      <c r="AF1060" s="13"/>
      <c r="AG1060" s="13"/>
      <c r="AH1060" s="13"/>
      <c r="AI1060" s="13"/>
      <c r="AJ1060" s="13"/>
      <c r="AK1060" s="13"/>
      <c r="AL1060" s="13"/>
      <c r="AM1060" s="13"/>
      <c r="AN1060" s="13"/>
      <c r="AO1060" s="13"/>
      <c r="AP1060" s="13"/>
      <c r="AQ1060" s="13"/>
      <c r="AR1060" s="13"/>
      <c r="AS1060" s="13"/>
      <c r="AT1060" s="13"/>
      <c r="AU1060" s="13"/>
      <c r="AV1060" s="13"/>
      <c r="AW1060" s="13"/>
      <c r="AX1060" s="13"/>
      <c r="AY1060" s="13"/>
      <c r="AZ1060" s="13"/>
      <c r="BA1060" s="13"/>
      <c r="BB1060" s="13"/>
      <c r="BC1060" s="13"/>
      <c r="BD1060" s="13"/>
      <c r="BE1060" s="13"/>
      <c r="BF1060" s="13"/>
      <c r="BG1060" s="13"/>
      <c r="BH1060" s="13"/>
      <c r="BI1060" s="13"/>
      <c r="BJ1060" s="13"/>
    </row>
    <row r="1061" spans="1:62" ht="15.75">
      <c r="A1061" s="92"/>
      <c r="B1061" s="13"/>
      <c r="C1061" s="13"/>
      <c r="D1061" s="13"/>
      <c r="E1061" s="13"/>
      <c r="F1061" s="13"/>
      <c r="G1061" s="13"/>
      <c r="H1061" s="92"/>
      <c r="I1061" s="13"/>
      <c r="J1061" s="94"/>
      <c r="K1061" s="13"/>
      <c r="L1061" s="13"/>
      <c r="M1061" s="13"/>
      <c r="N1061" s="13"/>
      <c r="O1061" s="13"/>
      <c r="P1061" s="13"/>
      <c r="Q1061" s="13"/>
      <c r="R1061" s="13"/>
      <c r="S1061" s="13"/>
      <c r="T1061" s="13"/>
      <c r="U1061" s="13"/>
      <c r="V1061" s="13"/>
      <c r="W1061" s="13"/>
      <c r="X1061" s="13"/>
      <c r="Y1061" s="13"/>
      <c r="Z1061" s="13"/>
      <c r="AA1061" s="13"/>
      <c r="AB1061" s="13"/>
      <c r="AC1061" s="13"/>
      <c r="AD1061" s="13"/>
      <c r="AE1061" s="13"/>
      <c r="AF1061" s="13"/>
      <c r="AG1061" s="13"/>
      <c r="AH1061" s="13"/>
      <c r="AI1061" s="13"/>
      <c r="AJ1061" s="13"/>
      <c r="AK1061" s="13"/>
      <c r="AL1061" s="13"/>
      <c r="AM1061" s="13"/>
      <c r="AN1061" s="13"/>
      <c r="AO1061" s="13"/>
      <c r="AP1061" s="13"/>
      <c r="AQ1061" s="13"/>
      <c r="AR1061" s="13"/>
      <c r="AS1061" s="13"/>
      <c r="AT1061" s="13"/>
      <c r="AU1061" s="13"/>
      <c r="AV1061" s="13"/>
      <c r="AW1061" s="13"/>
      <c r="AX1061" s="13"/>
      <c r="AY1061" s="13"/>
      <c r="AZ1061" s="13"/>
      <c r="BA1061" s="13"/>
      <c r="BB1061" s="13"/>
      <c r="BC1061" s="13"/>
      <c r="BD1061" s="13"/>
      <c r="BE1061" s="13"/>
      <c r="BF1061" s="13"/>
      <c r="BG1061" s="13"/>
      <c r="BH1061" s="13"/>
      <c r="BI1061" s="13"/>
      <c r="BJ1061" s="13"/>
    </row>
    <row r="1062" spans="1:62" ht="15.75">
      <c r="A1062" s="92"/>
      <c r="B1062" s="13"/>
      <c r="C1062" s="13"/>
      <c r="D1062" s="13"/>
      <c r="E1062" s="13"/>
      <c r="F1062" s="13"/>
      <c r="G1062" s="13"/>
      <c r="H1062" s="92"/>
      <c r="I1062" s="13"/>
      <c r="J1062" s="94"/>
      <c r="K1062" s="13"/>
      <c r="L1062" s="13"/>
      <c r="M1062" s="13"/>
      <c r="N1062" s="13"/>
      <c r="O1062" s="13"/>
      <c r="P1062" s="13"/>
      <c r="Q1062" s="13"/>
      <c r="R1062" s="13"/>
      <c r="S1062" s="13"/>
      <c r="T1062" s="13"/>
      <c r="U1062" s="13"/>
      <c r="V1062" s="13"/>
      <c r="W1062" s="13"/>
      <c r="X1062" s="13"/>
      <c r="Y1062" s="13"/>
      <c r="Z1062" s="13"/>
      <c r="AA1062" s="13"/>
      <c r="AB1062" s="13"/>
      <c r="AC1062" s="13"/>
      <c r="AD1062" s="13"/>
      <c r="AE1062" s="13"/>
      <c r="AF1062" s="13"/>
      <c r="AG1062" s="13"/>
      <c r="AH1062" s="13"/>
      <c r="AI1062" s="13"/>
      <c r="AJ1062" s="13"/>
      <c r="AK1062" s="13"/>
      <c r="AL1062" s="13"/>
      <c r="AM1062" s="13"/>
      <c r="AN1062" s="13"/>
      <c r="AO1062" s="13"/>
      <c r="AP1062" s="13"/>
      <c r="AQ1062" s="13"/>
      <c r="AR1062" s="13"/>
      <c r="AS1062" s="13"/>
      <c r="AT1062" s="13"/>
      <c r="AU1062" s="13"/>
      <c r="AV1062" s="13"/>
      <c r="AW1062" s="13"/>
      <c r="AX1062" s="13"/>
      <c r="AY1062" s="13"/>
      <c r="AZ1062" s="13"/>
      <c r="BA1062" s="13"/>
      <c r="BB1062" s="13"/>
      <c r="BC1062" s="13"/>
      <c r="BD1062" s="13"/>
      <c r="BE1062" s="13"/>
      <c r="BF1062" s="13"/>
      <c r="BG1062" s="13"/>
      <c r="BH1062" s="13"/>
      <c r="BI1062" s="13"/>
      <c r="BJ1062" s="13"/>
    </row>
    <row r="1063" spans="1:62" ht="15.75">
      <c r="A1063" s="92"/>
      <c r="B1063" s="13"/>
      <c r="C1063" s="13"/>
      <c r="D1063" s="13"/>
      <c r="E1063" s="13"/>
      <c r="F1063" s="13"/>
      <c r="G1063" s="13"/>
      <c r="H1063" s="92"/>
      <c r="I1063" s="13"/>
      <c r="J1063" s="94"/>
      <c r="K1063" s="13"/>
      <c r="L1063" s="13"/>
      <c r="M1063" s="13"/>
      <c r="N1063" s="13"/>
      <c r="O1063" s="13"/>
      <c r="P1063" s="13"/>
      <c r="Q1063" s="13"/>
      <c r="R1063" s="13"/>
      <c r="S1063" s="13"/>
      <c r="T1063" s="13"/>
      <c r="U1063" s="13"/>
      <c r="V1063" s="13"/>
      <c r="W1063" s="13"/>
      <c r="X1063" s="13"/>
      <c r="Y1063" s="13"/>
      <c r="Z1063" s="13"/>
      <c r="AA1063" s="13"/>
      <c r="AB1063" s="13"/>
      <c r="AC1063" s="13"/>
      <c r="AD1063" s="13"/>
      <c r="AE1063" s="13"/>
      <c r="AF1063" s="13"/>
      <c r="AG1063" s="13"/>
      <c r="AH1063" s="13"/>
      <c r="AI1063" s="13"/>
      <c r="AJ1063" s="13"/>
      <c r="AK1063" s="13"/>
      <c r="AL1063" s="13"/>
      <c r="AM1063" s="13"/>
      <c r="AN1063" s="13"/>
      <c r="AO1063" s="13"/>
      <c r="AP1063" s="13"/>
      <c r="AQ1063" s="13"/>
      <c r="AR1063" s="13"/>
      <c r="AS1063" s="13"/>
      <c r="AT1063" s="13"/>
      <c r="AU1063" s="13"/>
      <c r="AV1063" s="13"/>
      <c r="AW1063" s="13"/>
      <c r="AX1063" s="13"/>
      <c r="AY1063" s="13"/>
      <c r="AZ1063" s="13"/>
      <c r="BA1063" s="13"/>
      <c r="BB1063" s="13"/>
      <c r="BC1063" s="13"/>
      <c r="BD1063" s="13"/>
      <c r="BE1063" s="13"/>
      <c r="BF1063" s="13"/>
      <c r="BG1063" s="13"/>
      <c r="BH1063" s="13"/>
      <c r="BI1063" s="13"/>
      <c r="BJ1063" s="13"/>
    </row>
    <row r="1064" spans="1:62" ht="15.75">
      <c r="A1064" s="92"/>
      <c r="B1064" s="13"/>
      <c r="C1064" s="13"/>
      <c r="D1064" s="13"/>
      <c r="E1064" s="13"/>
      <c r="F1064" s="13"/>
      <c r="G1064" s="13"/>
      <c r="H1064" s="92"/>
      <c r="I1064" s="13"/>
      <c r="J1064" s="94"/>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row>
    <row r="1065" spans="1:62" ht="15.75">
      <c r="A1065" s="92"/>
      <c r="B1065" s="13"/>
      <c r="C1065" s="13"/>
      <c r="D1065" s="13"/>
      <c r="E1065" s="13"/>
      <c r="F1065" s="13"/>
      <c r="G1065" s="13"/>
      <c r="H1065" s="92"/>
      <c r="I1065" s="13"/>
      <c r="J1065" s="94"/>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row>
    <row r="1066" spans="1:62" ht="15.75">
      <c r="A1066" s="92"/>
      <c r="B1066" s="13"/>
      <c r="C1066" s="13"/>
      <c r="D1066" s="13"/>
      <c r="E1066" s="13"/>
      <c r="F1066" s="13"/>
      <c r="G1066" s="13"/>
      <c r="H1066" s="92"/>
      <c r="I1066" s="13"/>
      <c r="J1066" s="94"/>
      <c r="K1066" s="13"/>
      <c r="L1066" s="13"/>
      <c r="M1066" s="13"/>
      <c r="N1066" s="13"/>
      <c r="O1066" s="13"/>
      <c r="P1066" s="13"/>
      <c r="Q1066" s="13"/>
      <c r="R1066" s="13"/>
      <c r="S1066" s="13"/>
      <c r="T1066" s="13"/>
      <c r="U1066" s="13"/>
      <c r="V1066" s="13"/>
      <c r="W1066" s="13"/>
      <c r="X1066" s="13"/>
      <c r="Y1066" s="13"/>
      <c r="Z1066" s="13"/>
      <c r="AA1066" s="13"/>
      <c r="AB1066" s="13"/>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3"/>
      <c r="BH1066" s="13"/>
      <c r="BI1066" s="13"/>
      <c r="BJ1066" s="13"/>
    </row>
    <row r="1067" spans="1:62" ht="15.75">
      <c r="A1067" s="92"/>
      <c r="B1067" s="13"/>
      <c r="C1067" s="13"/>
      <c r="D1067" s="13"/>
      <c r="E1067" s="13"/>
      <c r="F1067" s="13"/>
      <c r="G1067" s="13"/>
      <c r="H1067" s="92"/>
      <c r="I1067" s="13"/>
      <c r="J1067" s="94"/>
      <c r="K1067" s="13"/>
      <c r="L1067" s="1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3"/>
      <c r="BH1067" s="13"/>
      <c r="BI1067" s="13"/>
      <c r="BJ1067" s="13"/>
    </row>
    <row r="1068" spans="1:62" ht="15.75">
      <c r="A1068" s="92"/>
      <c r="B1068" s="13"/>
      <c r="C1068" s="13"/>
      <c r="D1068" s="13"/>
      <c r="E1068" s="13"/>
      <c r="F1068" s="13"/>
      <c r="G1068" s="13"/>
      <c r="H1068" s="92"/>
      <c r="I1068" s="13"/>
      <c r="J1068" s="94"/>
      <c r="K1068" s="13"/>
      <c r="L1068" s="13"/>
      <c r="M1068" s="13"/>
      <c r="N1068" s="13"/>
      <c r="O1068" s="13"/>
      <c r="P1068" s="13"/>
      <c r="Q1068" s="13"/>
      <c r="R1068" s="13"/>
      <c r="S1068" s="13"/>
      <c r="T1068" s="13"/>
      <c r="U1068" s="13"/>
      <c r="V1068" s="13"/>
      <c r="W1068" s="13"/>
      <c r="X1068" s="13"/>
      <c r="Y1068" s="13"/>
      <c r="Z1068" s="13"/>
      <c r="AA1068" s="13"/>
      <c r="AB1068" s="13"/>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row>
    <row r="1069" spans="1:62" ht="15.75">
      <c r="A1069" s="92"/>
      <c r="B1069" s="13"/>
      <c r="C1069" s="13"/>
      <c r="D1069" s="13"/>
      <c r="E1069" s="13"/>
      <c r="F1069" s="13"/>
      <c r="G1069" s="13"/>
      <c r="H1069" s="92"/>
      <c r="I1069" s="13"/>
      <c r="J1069" s="94"/>
      <c r="K1069" s="13"/>
      <c r="L1069" s="13"/>
      <c r="M1069" s="13"/>
      <c r="N1069" s="13"/>
      <c r="O1069" s="13"/>
      <c r="P1069" s="13"/>
      <c r="Q1069" s="13"/>
      <c r="R1069" s="13"/>
      <c r="S1069" s="13"/>
      <c r="T1069" s="13"/>
      <c r="U1069" s="13"/>
      <c r="V1069" s="13"/>
      <c r="W1069" s="13"/>
      <c r="X1069" s="13"/>
      <c r="Y1069" s="13"/>
      <c r="Z1069" s="13"/>
      <c r="AA1069" s="13"/>
      <c r="AB1069" s="13"/>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row>
    <row r="1070" spans="1:62" ht="15.75">
      <c r="A1070" s="92"/>
      <c r="B1070" s="13"/>
      <c r="C1070" s="13"/>
      <c r="D1070" s="13"/>
      <c r="E1070" s="13"/>
      <c r="F1070" s="13"/>
      <c r="G1070" s="13"/>
      <c r="H1070" s="92"/>
      <c r="I1070" s="13"/>
      <c r="J1070" s="94"/>
      <c r="K1070" s="13"/>
      <c r="L1070" s="13"/>
      <c r="M1070" s="13"/>
      <c r="N1070" s="13"/>
      <c r="O1070" s="13"/>
      <c r="P1070" s="13"/>
      <c r="Q1070" s="13"/>
      <c r="R1070" s="13"/>
      <c r="S1070" s="13"/>
      <c r="T1070" s="13"/>
      <c r="U1070" s="13"/>
      <c r="V1070" s="13"/>
      <c r="W1070" s="13"/>
      <c r="X1070" s="13"/>
      <c r="Y1070" s="13"/>
      <c r="Z1070" s="13"/>
      <c r="AA1070" s="13"/>
      <c r="AB1070" s="13"/>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row>
    <row r="1071" spans="1:62" ht="15.75">
      <c r="A1071" s="92"/>
      <c r="B1071" s="13"/>
      <c r="C1071" s="13"/>
      <c r="D1071" s="13"/>
      <c r="E1071" s="13"/>
      <c r="F1071" s="13"/>
      <c r="G1071" s="13"/>
      <c r="H1071" s="92"/>
      <c r="I1071" s="13"/>
      <c r="J1071" s="94"/>
      <c r="K1071" s="13"/>
      <c r="L1071" s="13"/>
      <c r="M1071" s="13"/>
      <c r="N1071" s="13"/>
      <c r="O1071" s="13"/>
      <c r="P1071" s="13"/>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U1071" s="13"/>
      <c r="AV1071" s="13"/>
      <c r="AW1071" s="13"/>
      <c r="AX1071" s="13"/>
      <c r="AY1071" s="13"/>
      <c r="AZ1071" s="13"/>
      <c r="BA1071" s="13"/>
      <c r="BB1071" s="13"/>
      <c r="BC1071" s="13"/>
      <c r="BD1071" s="13"/>
      <c r="BE1071" s="13"/>
      <c r="BF1071" s="13"/>
      <c r="BG1071" s="13"/>
      <c r="BH1071" s="13"/>
      <c r="BI1071" s="13"/>
      <c r="BJ1071" s="13"/>
    </row>
    <row r="1072" spans="1:62" ht="15.75">
      <c r="A1072" s="92"/>
      <c r="B1072" s="13"/>
      <c r="C1072" s="13"/>
      <c r="D1072" s="13"/>
      <c r="E1072" s="13"/>
      <c r="F1072" s="13"/>
      <c r="G1072" s="13"/>
      <c r="H1072" s="92"/>
      <c r="I1072" s="13"/>
      <c r="J1072" s="94"/>
      <c r="K1072" s="13"/>
      <c r="L1072" s="13"/>
      <c r="M1072" s="13"/>
      <c r="N1072" s="13"/>
      <c r="O1072" s="13"/>
      <c r="P1072" s="13"/>
      <c r="Q1072" s="13"/>
      <c r="R1072" s="13"/>
      <c r="S1072" s="13"/>
      <c r="T1072" s="13"/>
      <c r="U1072" s="13"/>
      <c r="V1072" s="13"/>
      <c r="W1072" s="13"/>
      <c r="X1072" s="13"/>
      <c r="Y1072" s="13"/>
      <c r="Z1072" s="13"/>
      <c r="AA1072" s="13"/>
      <c r="AB1072" s="13"/>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row>
    <row r="1073" spans="1:62" ht="15.75">
      <c r="A1073" s="92"/>
      <c r="B1073" s="13"/>
      <c r="C1073" s="13"/>
      <c r="D1073" s="13"/>
      <c r="E1073" s="13"/>
      <c r="F1073" s="13"/>
      <c r="G1073" s="13"/>
      <c r="H1073" s="92"/>
      <c r="I1073" s="13"/>
      <c r="J1073" s="94"/>
      <c r="K1073" s="13"/>
      <c r="L1073" s="13"/>
      <c r="M1073" s="13"/>
      <c r="N1073" s="13"/>
      <c r="O1073" s="13"/>
      <c r="P1073" s="13"/>
      <c r="Q1073" s="13"/>
      <c r="R1073" s="13"/>
      <c r="S1073" s="13"/>
      <c r="T1073" s="13"/>
      <c r="U1073" s="13"/>
      <c r="V1073" s="13"/>
      <c r="W1073" s="13"/>
      <c r="X1073" s="13"/>
      <c r="Y1073" s="13"/>
      <c r="Z1073" s="13"/>
      <c r="AA1073" s="13"/>
      <c r="AB1073" s="13"/>
      <c r="AC1073" s="13"/>
      <c r="AD1073" s="13"/>
      <c r="AE1073" s="13"/>
      <c r="AF1073" s="13"/>
      <c r="AG1073" s="13"/>
      <c r="AH1073" s="13"/>
      <c r="AI1073" s="13"/>
      <c r="AJ1073" s="13"/>
      <c r="AK1073" s="13"/>
      <c r="AL1073" s="13"/>
      <c r="AM1073" s="13"/>
      <c r="AN1073" s="13"/>
      <c r="AO1073" s="13"/>
      <c r="AP1073" s="13"/>
      <c r="AQ1073" s="13"/>
      <c r="AR1073" s="13"/>
      <c r="AS1073" s="13"/>
      <c r="AT1073" s="13"/>
      <c r="AU1073" s="13"/>
      <c r="AV1073" s="13"/>
      <c r="AW1073" s="13"/>
      <c r="AX1073" s="13"/>
      <c r="AY1073" s="13"/>
      <c r="AZ1073" s="13"/>
      <c r="BA1073" s="13"/>
      <c r="BB1073" s="13"/>
      <c r="BC1073" s="13"/>
      <c r="BD1073" s="13"/>
      <c r="BE1073" s="13"/>
      <c r="BF1073" s="13"/>
      <c r="BG1073" s="13"/>
      <c r="BH1073" s="13"/>
      <c r="BI1073" s="13"/>
      <c r="BJ1073" s="13"/>
    </row>
    <row r="1074" spans="1:62" ht="15.75">
      <c r="A1074" s="92"/>
      <c r="B1074" s="13"/>
      <c r="C1074" s="13"/>
      <c r="D1074" s="13"/>
      <c r="E1074" s="13"/>
      <c r="F1074" s="13"/>
      <c r="G1074" s="13"/>
      <c r="H1074" s="92"/>
      <c r="I1074" s="13"/>
      <c r="J1074" s="94"/>
      <c r="K1074" s="13"/>
      <c r="L1074" s="13"/>
      <c r="M1074" s="13"/>
      <c r="N1074" s="13"/>
      <c r="O1074" s="13"/>
      <c r="P1074" s="13"/>
      <c r="Q1074" s="13"/>
      <c r="R1074" s="13"/>
      <c r="S1074" s="13"/>
      <c r="T1074" s="13"/>
      <c r="U1074" s="13"/>
      <c r="V1074" s="13"/>
      <c r="W1074" s="13"/>
      <c r="X1074" s="13"/>
      <c r="Y1074" s="13"/>
      <c r="Z1074" s="13"/>
      <c r="AA1074" s="13"/>
      <c r="AB1074" s="13"/>
      <c r="AC1074" s="13"/>
      <c r="AD1074" s="13"/>
      <c r="AE1074" s="13"/>
      <c r="AF1074" s="13"/>
      <c r="AG1074" s="13"/>
      <c r="AH1074" s="13"/>
      <c r="AI1074" s="13"/>
      <c r="AJ1074" s="13"/>
      <c r="AK1074" s="13"/>
      <c r="AL1074" s="13"/>
      <c r="AM1074" s="13"/>
      <c r="AN1074" s="13"/>
      <c r="AO1074" s="13"/>
      <c r="AP1074" s="13"/>
      <c r="AQ1074" s="13"/>
      <c r="AR1074" s="13"/>
      <c r="AS1074" s="13"/>
      <c r="AT1074" s="13"/>
      <c r="AU1074" s="13"/>
      <c r="AV1074" s="13"/>
      <c r="AW1074" s="13"/>
      <c r="AX1074" s="13"/>
      <c r="AY1074" s="13"/>
      <c r="AZ1074" s="13"/>
      <c r="BA1074" s="13"/>
      <c r="BB1074" s="13"/>
      <c r="BC1074" s="13"/>
      <c r="BD1074" s="13"/>
      <c r="BE1074" s="13"/>
      <c r="BF1074" s="13"/>
      <c r="BG1074" s="13"/>
      <c r="BH1074" s="13"/>
      <c r="BI1074" s="13"/>
      <c r="BJ1074" s="13"/>
    </row>
    <row r="1075" spans="1:62" ht="15.75">
      <c r="A1075" s="92"/>
      <c r="B1075" s="13"/>
      <c r="C1075" s="13"/>
      <c r="D1075" s="13"/>
      <c r="E1075" s="13"/>
      <c r="F1075" s="13"/>
      <c r="G1075" s="13"/>
      <c r="H1075" s="92"/>
      <c r="I1075" s="13"/>
      <c r="J1075" s="94"/>
      <c r="K1075" s="13"/>
      <c r="L1075" s="13"/>
      <c r="M1075" s="13"/>
      <c r="N1075" s="13"/>
      <c r="O1075" s="13"/>
      <c r="P1075" s="13"/>
      <c r="Q1075" s="13"/>
      <c r="R1075" s="13"/>
      <c r="S1075" s="13"/>
      <c r="T1075" s="13"/>
      <c r="U1075" s="13"/>
      <c r="V1075" s="13"/>
      <c r="W1075" s="13"/>
      <c r="X1075" s="13"/>
      <c r="Y1075" s="13"/>
      <c r="Z1075" s="13"/>
      <c r="AA1075" s="13"/>
      <c r="AB1075" s="13"/>
      <c r="AC1075" s="13"/>
      <c r="AD1075" s="13"/>
      <c r="AE1075" s="13"/>
      <c r="AF1075" s="13"/>
      <c r="AG1075" s="13"/>
      <c r="AH1075" s="13"/>
      <c r="AI1075" s="13"/>
      <c r="AJ1075" s="13"/>
      <c r="AK1075" s="13"/>
      <c r="AL1075" s="13"/>
      <c r="AM1075" s="13"/>
      <c r="AN1075" s="13"/>
      <c r="AO1075" s="13"/>
      <c r="AP1075" s="13"/>
      <c r="AQ1075" s="13"/>
      <c r="AR1075" s="13"/>
      <c r="AS1075" s="13"/>
      <c r="AT1075" s="13"/>
      <c r="AU1075" s="13"/>
      <c r="AV1075" s="13"/>
      <c r="AW1075" s="13"/>
      <c r="AX1075" s="13"/>
      <c r="AY1075" s="13"/>
      <c r="AZ1075" s="13"/>
      <c r="BA1075" s="13"/>
      <c r="BB1075" s="13"/>
      <c r="BC1075" s="13"/>
      <c r="BD1075" s="13"/>
      <c r="BE1075" s="13"/>
      <c r="BF1075" s="13"/>
      <c r="BG1075" s="13"/>
      <c r="BH1075" s="13"/>
      <c r="BI1075" s="13"/>
      <c r="BJ1075" s="13"/>
    </row>
    <row r="1076" spans="1:62" ht="15.75">
      <c r="A1076" s="92"/>
      <c r="B1076" s="13"/>
      <c r="C1076" s="13"/>
      <c r="D1076" s="13"/>
      <c r="E1076" s="13"/>
      <c r="F1076" s="13"/>
      <c r="G1076" s="13"/>
      <c r="H1076" s="92"/>
      <c r="I1076" s="13"/>
      <c r="J1076" s="94"/>
      <c r="K1076" s="13"/>
      <c r="L1076" s="13"/>
      <c r="M1076" s="13"/>
      <c r="N1076" s="13"/>
      <c r="O1076" s="13"/>
      <c r="P1076" s="13"/>
      <c r="Q1076" s="13"/>
      <c r="R1076" s="13"/>
      <c r="S1076" s="13"/>
      <c r="T1076" s="13"/>
      <c r="U1076" s="13"/>
      <c r="V1076" s="13"/>
      <c r="W1076" s="13"/>
      <c r="X1076" s="13"/>
      <c r="Y1076" s="13"/>
      <c r="Z1076" s="13"/>
      <c r="AA1076" s="13"/>
      <c r="AB1076" s="13"/>
      <c r="AC1076" s="13"/>
      <c r="AD1076" s="13"/>
      <c r="AE1076" s="13"/>
      <c r="AF1076" s="13"/>
      <c r="AG1076" s="13"/>
      <c r="AH1076" s="13"/>
      <c r="AI1076" s="13"/>
      <c r="AJ1076" s="13"/>
      <c r="AK1076" s="13"/>
      <c r="AL1076" s="13"/>
      <c r="AM1076" s="13"/>
      <c r="AN1076" s="13"/>
      <c r="AO1076" s="13"/>
      <c r="AP1076" s="13"/>
      <c r="AQ1076" s="13"/>
      <c r="AR1076" s="13"/>
      <c r="AS1076" s="13"/>
      <c r="AT1076" s="13"/>
      <c r="AU1076" s="13"/>
      <c r="AV1076" s="13"/>
      <c r="AW1076" s="13"/>
      <c r="AX1076" s="13"/>
      <c r="AY1076" s="13"/>
      <c r="AZ1076" s="13"/>
      <c r="BA1076" s="13"/>
      <c r="BB1076" s="13"/>
      <c r="BC1076" s="13"/>
      <c r="BD1076" s="13"/>
      <c r="BE1076" s="13"/>
      <c r="BF1076" s="13"/>
      <c r="BG1076" s="13"/>
      <c r="BH1076" s="13"/>
      <c r="BI1076" s="13"/>
      <c r="BJ1076" s="13"/>
    </row>
    <row r="1077" spans="1:62" ht="15.75">
      <c r="A1077" s="92"/>
      <c r="B1077" s="13"/>
      <c r="C1077" s="13"/>
      <c r="D1077" s="13"/>
      <c r="E1077" s="13"/>
      <c r="F1077" s="13"/>
      <c r="G1077" s="13"/>
      <c r="H1077" s="92"/>
      <c r="I1077" s="13"/>
      <c r="J1077" s="94"/>
      <c r="K1077" s="13"/>
      <c r="L1077" s="13"/>
      <c r="M1077" s="13"/>
      <c r="N1077" s="13"/>
      <c r="O1077" s="13"/>
      <c r="P1077" s="13"/>
      <c r="Q1077" s="13"/>
      <c r="R1077" s="13"/>
      <c r="S1077" s="13"/>
      <c r="T1077" s="13"/>
      <c r="U1077" s="13"/>
      <c r="V1077" s="13"/>
      <c r="W1077" s="13"/>
      <c r="X1077" s="13"/>
      <c r="Y1077" s="13"/>
      <c r="Z1077" s="13"/>
      <c r="AA1077" s="13"/>
      <c r="AB1077" s="13"/>
      <c r="AC1077" s="13"/>
      <c r="AD1077" s="13"/>
      <c r="AE1077" s="13"/>
      <c r="AF1077" s="13"/>
      <c r="AG1077" s="13"/>
      <c r="AH1077" s="13"/>
      <c r="AI1077" s="13"/>
      <c r="AJ1077" s="13"/>
      <c r="AK1077" s="13"/>
      <c r="AL1077" s="13"/>
      <c r="AM1077" s="13"/>
      <c r="AN1077" s="13"/>
      <c r="AO1077" s="13"/>
      <c r="AP1077" s="13"/>
      <c r="AQ1077" s="13"/>
      <c r="AR1077" s="13"/>
      <c r="AS1077" s="13"/>
      <c r="AT1077" s="13"/>
      <c r="AU1077" s="13"/>
      <c r="AV1077" s="13"/>
      <c r="AW1077" s="13"/>
      <c r="AX1077" s="13"/>
      <c r="AY1077" s="13"/>
      <c r="AZ1077" s="13"/>
      <c r="BA1077" s="13"/>
      <c r="BB1077" s="13"/>
      <c r="BC1077" s="13"/>
      <c r="BD1077" s="13"/>
      <c r="BE1077" s="13"/>
      <c r="BF1077" s="13"/>
      <c r="BG1077" s="13"/>
      <c r="BH1077" s="13"/>
      <c r="BI1077" s="13"/>
      <c r="BJ1077" s="13"/>
    </row>
    <row r="1078" spans="1:62" ht="15.75">
      <c r="A1078" s="92"/>
      <c r="B1078" s="13"/>
      <c r="C1078" s="13"/>
      <c r="D1078" s="13"/>
      <c r="E1078" s="13"/>
      <c r="F1078" s="13"/>
      <c r="G1078" s="13"/>
      <c r="H1078" s="92"/>
      <c r="I1078" s="13"/>
      <c r="J1078" s="94"/>
      <c r="K1078" s="13"/>
      <c r="L1078" s="13"/>
      <c r="M1078" s="13"/>
      <c r="N1078" s="13"/>
      <c r="O1078" s="13"/>
      <c r="P1078" s="13"/>
      <c r="Q1078" s="13"/>
      <c r="R1078" s="13"/>
      <c r="S1078" s="13"/>
      <c r="T1078" s="13"/>
      <c r="U1078" s="13"/>
      <c r="V1078" s="13"/>
      <c r="W1078" s="13"/>
      <c r="X1078" s="13"/>
      <c r="Y1078" s="13"/>
      <c r="Z1078" s="13"/>
      <c r="AA1078" s="13"/>
      <c r="AB1078" s="13"/>
      <c r="AC1078" s="13"/>
      <c r="AD1078" s="13"/>
      <c r="AE1078" s="13"/>
      <c r="AF1078" s="13"/>
      <c r="AG1078" s="13"/>
      <c r="AH1078" s="13"/>
      <c r="AI1078" s="13"/>
      <c r="AJ1078" s="13"/>
      <c r="AK1078" s="13"/>
      <c r="AL1078" s="13"/>
      <c r="AM1078" s="13"/>
      <c r="AN1078" s="13"/>
      <c r="AO1078" s="13"/>
      <c r="AP1078" s="13"/>
      <c r="AQ1078" s="13"/>
      <c r="AR1078" s="13"/>
      <c r="AS1078" s="13"/>
      <c r="AT1078" s="13"/>
      <c r="AU1078" s="13"/>
      <c r="AV1078" s="13"/>
      <c r="AW1078" s="13"/>
      <c r="AX1078" s="13"/>
      <c r="AY1078" s="13"/>
      <c r="AZ1078" s="13"/>
      <c r="BA1078" s="13"/>
      <c r="BB1078" s="13"/>
      <c r="BC1078" s="13"/>
      <c r="BD1078" s="13"/>
      <c r="BE1078" s="13"/>
      <c r="BF1078" s="13"/>
      <c r="BG1078" s="13"/>
      <c r="BH1078" s="13"/>
      <c r="BI1078" s="13"/>
      <c r="BJ1078" s="13"/>
    </row>
    <row r="1079" spans="1:62" ht="15.75">
      <c r="A1079" s="92"/>
      <c r="B1079" s="13"/>
      <c r="C1079" s="13"/>
      <c r="D1079" s="13"/>
      <c r="E1079" s="13"/>
      <c r="F1079" s="13"/>
      <c r="G1079" s="13"/>
      <c r="H1079" s="92"/>
      <c r="I1079" s="13"/>
      <c r="J1079" s="94"/>
      <c r="K1079" s="13"/>
      <c r="L1079" s="13"/>
      <c r="M1079" s="13"/>
      <c r="N1079" s="13"/>
      <c r="O1079" s="13"/>
      <c r="P1079" s="13"/>
      <c r="Q1079" s="13"/>
      <c r="R1079" s="13"/>
      <c r="S1079" s="13"/>
      <c r="T1079" s="13"/>
      <c r="U1079" s="13"/>
      <c r="V1079" s="13"/>
      <c r="W1079" s="13"/>
      <c r="X1079" s="13"/>
      <c r="Y1079" s="13"/>
      <c r="Z1079" s="13"/>
      <c r="AA1079" s="13"/>
      <c r="AB1079" s="13"/>
      <c r="AC1079" s="13"/>
      <c r="AD1079" s="13"/>
      <c r="AE1079" s="13"/>
      <c r="AF1079" s="13"/>
      <c r="AG1079" s="13"/>
      <c r="AH1079" s="13"/>
      <c r="AI1079" s="13"/>
      <c r="AJ1079" s="13"/>
      <c r="AK1079" s="13"/>
      <c r="AL1079" s="13"/>
      <c r="AM1079" s="13"/>
      <c r="AN1079" s="13"/>
      <c r="AO1079" s="13"/>
      <c r="AP1079" s="13"/>
      <c r="AQ1079" s="13"/>
      <c r="AR1079" s="13"/>
      <c r="AS1079" s="13"/>
      <c r="AT1079" s="13"/>
      <c r="AU1079" s="13"/>
      <c r="AV1079" s="13"/>
      <c r="AW1079" s="13"/>
      <c r="AX1079" s="13"/>
      <c r="AY1079" s="13"/>
      <c r="AZ1079" s="13"/>
      <c r="BA1079" s="13"/>
      <c r="BB1079" s="13"/>
      <c r="BC1079" s="13"/>
      <c r="BD1079" s="13"/>
      <c r="BE1079" s="13"/>
      <c r="BF1079" s="13"/>
      <c r="BG1079" s="13"/>
      <c r="BH1079" s="13"/>
      <c r="BI1079" s="13"/>
      <c r="BJ1079" s="13"/>
    </row>
    <row r="1080" spans="1:62" ht="15.75">
      <c r="A1080" s="92"/>
      <c r="B1080" s="13"/>
      <c r="C1080" s="13"/>
      <c r="D1080" s="13"/>
      <c r="E1080" s="13"/>
      <c r="F1080" s="13"/>
      <c r="G1080" s="13"/>
      <c r="H1080" s="92"/>
      <c r="I1080" s="13"/>
      <c r="J1080" s="94"/>
      <c r="K1080" s="13"/>
      <c r="L1080" s="13"/>
      <c r="M1080" s="13"/>
      <c r="N1080" s="13"/>
      <c r="O1080" s="13"/>
      <c r="P1080" s="13"/>
      <c r="Q1080" s="13"/>
      <c r="R1080" s="13"/>
      <c r="S1080" s="13"/>
      <c r="T1080" s="13"/>
      <c r="U1080" s="13"/>
      <c r="V1080" s="13"/>
      <c r="W1080" s="13"/>
      <c r="X1080" s="13"/>
      <c r="Y1080" s="13"/>
      <c r="Z1080" s="13"/>
      <c r="AA1080" s="13"/>
      <c r="AB1080" s="13"/>
      <c r="AC1080" s="13"/>
      <c r="AD1080" s="13"/>
      <c r="AE1080" s="13"/>
      <c r="AF1080" s="13"/>
      <c r="AG1080" s="13"/>
      <c r="AH1080" s="13"/>
      <c r="AI1080" s="13"/>
      <c r="AJ1080" s="13"/>
      <c r="AK1080" s="13"/>
      <c r="AL1080" s="13"/>
      <c r="AM1080" s="13"/>
      <c r="AN1080" s="13"/>
      <c r="AO1080" s="13"/>
      <c r="AP1080" s="13"/>
      <c r="AQ1080" s="13"/>
      <c r="AR1080" s="13"/>
      <c r="AS1080" s="13"/>
      <c r="AT1080" s="13"/>
      <c r="AU1080" s="13"/>
      <c r="AV1080" s="13"/>
      <c r="AW1080" s="13"/>
      <c r="AX1080" s="13"/>
      <c r="AY1080" s="13"/>
      <c r="AZ1080" s="13"/>
      <c r="BA1080" s="13"/>
      <c r="BB1080" s="13"/>
      <c r="BC1080" s="13"/>
      <c r="BD1080" s="13"/>
      <c r="BE1080" s="13"/>
      <c r="BF1080" s="13"/>
      <c r="BG1080" s="13"/>
      <c r="BH1080" s="13"/>
      <c r="BI1080" s="13"/>
      <c r="BJ1080" s="13"/>
    </row>
    <row r="1081" spans="1:62" ht="15.75">
      <c r="A1081" s="92"/>
      <c r="B1081" s="13"/>
      <c r="C1081" s="13"/>
      <c r="D1081" s="13"/>
      <c r="E1081" s="13"/>
      <c r="F1081" s="13"/>
      <c r="G1081" s="13"/>
      <c r="H1081" s="92"/>
      <c r="I1081" s="13"/>
      <c r="J1081" s="94"/>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c r="BI1081" s="13"/>
      <c r="BJ1081" s="13"/>
    </row>
    <row r="1082" spans="1:62" ht="15.75">
      <c r="A1082" s="92"/>
      <c r="B1082" s="13"/>
      <c r="C1082" s="13"/>
      <c r="D1082" s="13"/>
      <c r="E1082" s="13"/>
      <c r="F1082" s="13"/>
      <c r="G1082" s="13"/>
      <c r="H1082" s="92"/>
      <c r="I1082" s="13"/>
      <c r="J1082" s="94"/>
      <c r="K1082" s="13"/>
      <c r="L1082" s="13"/>
      <c r="M1082" s="13"/>
      <c r="N1082" s="13"/>
      <c r="O1082" s="13"/>
      <c r="P1082" s="13"/>
      <c r="Q1082" s="13"/>
      <c r="R1082" s="13"/>
      <c r="S1082" s="13"/>
      <c r="T1082" s="13"/>
      <c r="U1082" s="13"/>
      <c r="V1082" s="13"/>
      <c r="W1082" s="13"/>
      <c r="X1082" s="13"/>
      <c r="Y1082" s="13"/>
      <c r="Z1082" s="13"/>
      <c r="AA1082" s="13"/>
      <c r="AB1082" s="13"/>
      <c r="AC1082" s="13"/>
      <c r="AD1082" s="13"/>
      <c r="AE1082" s="13"/>
      <c r="AF1082" s="13"/>
      <c r="AG1082" s="13"/>
      <c r="AH1082" s="13"/>
      <c r="AI1082" s="13"/>
      <c r="AJ1082" s="13"/>
      <c r="AK1082" s="13"/>
      <c r="AL1082" s="13"/>
      <c r="AM1082" s="13"/>
      <c r="AN1082" s="13"/>
      <c r="AO1082" s="13"/>
      <c r="AP1082" s="13"/>
      <c r="AQ1082" s="13"/>
      <c r="AR1082" s="13"/>
      <c r="AS1082" s="13"/>
      <c r="AT1082" s="13"/>
      <c r="AU1082" s="13"/>
      <c r="AV1082" s="13"/>
      <c r="AW1082" s="13"/>
      <c r="AX1082" s="13"/>
      <c r="AY1082" s="13"/>
      <c r="AZ1082" s="13"/>
      <c r="BA1082" s="13"/>
      <c r="BB1082" s="13"/>
      <c r="BC1082" s="13"/>
      <c r="BD1082" s="13"/>
      <c r="BE1082" s="13"/>
      <c r="BF1082" s="13"/>
      <c r="BG1082" s="13"/>
      <c r="BH1082" s="13"/>
      <c r="BI1082" s="13"/>
      <c r="BJ1082" s="13"/>
    </row>
    <row r="1083" spans="1:62" ht="15.75">
      <c r="A1083" s="92"/>
      <c r="B1083" s="13"/>
      <c r="C1083" s="13"/>
      <c r="D1083" s="13"/>
      <c r="E1083" s="13"/>
      <c r="F1083" s="13"/>
      <c r="G1083" s="13"/>
      <c r="H1083" s="92"/>
      <c r="I1083" s="13"/>
      <c r="J1083" s="94"/>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row>
    <row r="1084" spans="1:62" ht="15.75">
      <c r="A1084" s="92"/>
      <c r="B1084" s="13"/>
      <c r="C1084" s="13"/>
      <c r="D1084" s="13"/>
      <c r="E1084" s="13"/>
      <c r="F1084" s="13"/>
      <c r="G1084" s="13"/>
      <c r="H1084" s="92"/>
      <c r="I1084" s="13"/>
      <c r="J1084" s="94"/>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row>
    <row r="1085" spans="1:62" ht="15.75">
      <c r="A1085" s="92"/>
      <c r="B1085" s="13"/>
      <c r="C1085" s="13"/>
      <c r="D1085" s="13"/>
      <c r="E1085" s="13"/>
      <c r="F1085" s="13"/>
      <c r="G1085" s="13"/>
      <c r="H1085" s="92"/>
      <c r="I1085" s="13"/>
      <c r="J1085" s="94"/>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row>
    <row r="1086" spans="1:62" ht="15.75">
      <c r="A1086" s="92"/>
      <c r="B1086" s="13"/>
      <c r="C1086" s="13"/>
      <c r="D1086" s="13"/>
      <c r="E1086" s="13"/>
      <c r="F1086" s="13"/>
      <c r="G1086" s="13"/>
      <c r="H1086" s="92"/>
      <c r="I1086" s="13"/>
      <c r="J1086" s="94"/>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row>
    <row r="1087" spans="1:62" ht="15.75">
      <c r="A1087" s="92"/>
      <c r="B1087" s="13"/>
      <c r="C1087" s="13"/>
      <c r="D1087" s="13"/>
      <c r="E1087" s="13"/>
      <c r="F1087" s="13"/>
      <c r="G1087" s="13"/>
      <c r="H1087" s="92"/>
      <c r="I1087" s="13"/>
      <c r="J1087" s="94"/>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row>
    <row r="1088" spans="1:62" ht="15.75">
      <c r="A1088" s="92"/>
      <c r="B1088" s="13"/>
      <c r="C1088" s="13"/>
      <c r="D1088" s="13"/>
      <c r="E1088" s="13"/>
      <c r="F1088" s="13"/>
      <c r="G1088" s="13"/>
      <c r="H1088" s="92"/>
      <c r="I1088" s="13"/>
      <c r="J1088" s="94"/>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row>
    <row r="1089" spans="1:62" ht="15.75">
      <c r="A1089" s="92"/>
      <c r="B1089" s="13"/>
      <c r="C1089" s="13"/>
      <c r="D1089" s="13"/>
      <c r="E1089" s="13"/>
      <c r="F1089" s="13"/>
      <c r="G1089" s="13"/>
      <c r="H1089" s="92"/>
      <c r="I1089" s="13"/>
      <c r="J1089" s="94"/>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row>
    <row r="1090" spans="1:62" ht="15.75">
      <c r="A1090" s="92"/>
      <c r="B1090" s="13"/>
      <c r="C1090" s="13"/>
      <c r="D1090" s="13"/>
      <c r="E1090" s="13"/>
      <c r="F1090" s="13"/>
      <c r="G1090" s="13"/>
      <c r="H1090" s="92"/>
      <c r="I1090" s="13"/>
      <c r="J1090" s="94"/>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row>
    <row r="1091" spans="1:62" ht="15.75">
      <c r="A1091" s="92"/>
      <c r="B1091" s="13"/>
      <c r="C1091" s="13"/>
      <c r="D1091" s="13"/>
      <c r="E1091" s="13"/>
      <c r="F1091" s="13"/>
      <c r="G1091" s="13"/>
      <c r="H1091" s="92"/>
      <c r="I1091" s="13"/>
      <c r="J1091" s="94"/>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row>
    <row r="1092" spans="1:62" ht="15.75">
      <c r="A1092" s="92"/>
      <c r="B1092" s="13"/>
      <c r="C1092" s="13"/>
      <c r="D1092" s="13"/>
      <c r="E1092" s="13"/>
      <c r="F1092" s="13"/>
      <c r="G1092" s="13"/>
      <c r="H1092" s="92"/>
      <c r="I1092" s="13"/>
      <c r="J1092" s="94"/>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row>
    <row r="1093" spans="1:62" ht="15.75">
      <c r="A1093" s="92"/>
      <c r="B1093" s="13"/>
      <c r="C1093" s="13"/>
      <c r="D1093" s="13"/>
      <c r="E1093" s="13"/>
      <c r="F1093" s="13"/>
      <c r="G1093" s="13"/>
      <c r="H1093" s="92"/>
      <c r="I1093" s="13"/>
      <c r="J1093" s="94"/>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row>
    <row r="1094" spans="1:62" ht="15.75">
      <c r="A1094" s="92"/>
      <c r="B1094" s="13"/>
      <c r="C1094" s="13"/>
      <c r="D1094" s="13"/>
      <c r="E1094" s="13"/>
      <c r="F1094" s="13"/>
      <c r="G1094" s="13"/>
      <c r="H1094" s="92"/>
      <c r="I1094" s="13"/>
      <c r="J1094" s="94"/>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row>
    <row r="1095" spans="1:62" ht="15.75">
      <c r="A1095" s="92"/>
      <c r="B1095" s="13"/>
      <c r="C1095" s="13"/>
      <c r="D1095" s="13"/>
      <c r="E1095" s="13"/>
      <c r="F1095" s="13"/>
      <c r="G1095" s="13"/>
      <c r="H1095" s="92"/>
      <c r="I1095" s="13"/>
      <c r="J1095" s="94"/>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row>
    <row r="1096" spans="1:62" ht="15.75">
      <c r="A1096" s="92"/>
      <c r="B1096" s="13"/>
      <c r="C1096" s="13"/>
      <c r="D1096" s="13"/>
      <c r="E1096" s="13"/>
      <c r="F1096" s="13"/>
      <c r="G1096" s="13"/>
      <c r="H1096" s="92"/>
      <c r="I1096" s="13"/>
      <c r="J1096" s="94"/>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row>
    <row r="1097" spans="1:62" ht="15.75">
      <c r="A1097" s="92"/>
      <c r="B1097" s="13"/>
      <c r="C1097" s="13"/>
      <c r="D1097" s="13"/>
      <c r="E1097" s="13"/>
      <c r="F1097" s="13"/>
      <c r="G1097" s="13"/>
      <c r="H1097" s="92"/>
      <c r="I1097" s="13"/>
      <c r="J1097" s="94"/>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row>
    <row r="1098" spans="1:62" ht="15.75">
      <c r="A1098" s="92"/>
      <c r="B1098" s="13"/>
      <c r="C1098" s="13"/>
      <c r="D1098" s="13"/>
      <c r="E1098" s="13"/>
      <c r="F1098" s="13"/>
      <c r="G1098" s="13"/>
      <c r="H1098" s="92"/>
      <c r="I1098" s="13"/>
      <c r="J1098" s="94"/>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row>
    <row r="1099" spans="1:62" ht="15.75">
      <c r="A1099" s="92"/>
      <c r="B1099" s="13"/>
      <c r="C1099" s="13"/>
      <c r="D1099" s="13"/>
      <c r="E1099" s="13"/>
      <c r="F1099" s="13"/>
      <c r="G1099" s="13"/>
      <c r="H1099" s="92"/>
      <c r="I1099" s="13"/>
      <c r="J1099" s="94"/>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row>
    <row r="1100" spans="1:62" ht="15.75">
      <c r="A1100" s="92"/>
      <c r="B1100" s="13"/>
      <c r="C1100" s="13"/>
      <c r="D1100" s="13"/>
      <c r="E1100" s="13"/>
      <c r="F1100" s="13"/>
      <c r="G1100" s="13"/>
      <c r="H1100" s="92"/>
      <c r="I1100" s="13"/>
      <c r="J1100" s="94"/>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row>
    <row r="1101" spans="1:62" ht="15.75">
      <c r="A1101" s="92"/>
      <c r="B1101" s="13"/>
      <c r="C1101" s="13"/>
      <c r="D1101" s="13"/>
      <c r="E1101" s="13"/>
      <c r="F1101" s="13"/>
      <c r="G1101" s="13"/>
      <c r="H1101" s="92"/>
      <c r="I1101" s="13"/>
      <c r="J1101" s="94"/>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3"/>
      <c r="BH1101" s="13"/>
      <c r="BI1101" s="13"/>
      <c r="BJ1101" s="13"/>
    </row>
    <row r="1102" spans="1:62" ht="15.75">
      <c r="A1102" s="92"/>
      <c r="B1102" s="13"/>
      <c r="C1102" s="13"/>
      <c r="D1102" s="13"/>
      <c r="E1102" s="13"/>
      <c r="F1102" s="13"/>
      <c r="G1102" s="13"/>
      <c r="H1102" s="92"/>
      <c r="I1102" s="13"/>
      <c r="J1102" s="94"/>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3"/>
      <c r="BH1102" s="13"/>
      <c r="BI1102" s="13"/>
      <c r="BJ1102" s="13"/>
    </row>
    <row r="1103" spans="1:62" ht="15.75">
      <c r="A1103" s="92"/>
      <c r="B1103" s="13"/>
      <c r="C1103" s="13"/>
      <c r="D1103" s="13"/>
      <c r="E1103" s="13"/>
      <c r="F1103" s="13"/>
      <c r="G1103" s="13"/>
      <c r="H1103" s="92"/>
      <c r="I1103" s="13"/>
      <c r="J1103" s="94"/>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H1103" s="13"/>
      <c r="BI1103" s="13"/>
      <c r="BJ1103" s="13"/>
    </row>
    <row r="1104" spans="1:62" ht="15.75">
      <c r="A1104" s="92"/>
      <c r="B1104" s="13"/>
      <c r="C1104" s="13"/>
      <c r="D1104" s="13"/>
      <c r="E1104" s="13"/>
      <c r="F1104" s="13"/>
      <c r="G1104" s="13"/>
      <c r="H1104" s="92"/>
      <c r="I1104" s="13"/>
      <c r="J1104" s="94"/>
      <c r="K1104" s="13"/>
      <c r="L1104" s="13"/>
      <c r="M1104" s="13"/>
      <c r="N1104" s="13"/>
      <c r="O1104" s="13"/>
      <c r="P1104" s="13"/>
      <c r="Q1104" s="13"/>
      <c r="R1104" s="13"/>
      <c r="S1104" s="13"/>
      <c r="T1104" s="13"/>
      <c r="U1104" s="13"/>
      <c r="V1104" s="13"/>
      <c r="W1104" s="13"/>
      <c r="X1104" s="13"/>
      <c r="Y1104" s="13"/>
      <c r="Z1104" s="13"/>
      <c r="AA1104" s="13"/>
      <c r="AB1104" s="13"/>
      <c r="AC1104" s="13"/>
      <c r="AD1104" s="13"/>
      <c r="AE1104" s="13"/>
      <c r="AF1104" s="13"/>
      <c r="AG1104" s="13"/>
      <c r="AH1104" s="13"/>
      <c r="AI1104" s="13"/>
      <c r="AJ1104" s="13"/>
      <c r="AK1104" s="13"/>
      <c r="AL1104" s="13"/>
      <c r="AM1104" s="13"/>
      <c r="AN1104" s="13"/>
      <c r="AO1104" s="13"/>
      <c r="AP1104" s="13"/>
      <c r="AQ1104" s="13"/>
      <c r="AR1104" s="13"/>
      <c r="AS1104" s="13"/>
      <c r="AT1104" s="13"/>
      <c r="AU1104" s="13"/>
      <c r="AV1104" s="13"/>
      <c r="AW1104" s="13"/>
      <c r="AX1104" s="13"/>
      <c r="AY1104" s="13"/>
      <c r="AZ1104" s="13"/>
      <c r="BA1104" s="13"/>
      <c r="BB1104" s="13"/>
      <c r="BC1104" s="13"/>
      <c r="BD1104" s="13"/>
      <c r="BE1104" s="13"/>
      <c r="BF1104" s="13"/>
      <c r="BG1104" s="13"/>
      <c r="BH1104" s="13"/>
      <c r="BI1104" s="13"/>
      <c r="BJ1104" s="13"/>
    </row>
    <row r="1105" spans="1:62" ht="15.75">
      <c r="A1105" s="92"/>
      <c r="B1105" s="13"/>
      <c r="C1105" s="13"/>
      <c r="D1105" s="13"/>
      <c r="E1105" s="13"/>
      <c r="F1105" s="13"/>
      <c r="G1105" s="13"/>
      <c r="H1105" s="92"/>
      <c r="I1105" s="13"/>
      <c r="J1105" s="94"/>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row>
    <row r="1106" spans="1:62" ht="15.75">
      <c r="A1106" s="92"/>
      <c r="B1106" s="13"/>
      <c r="C1106" s="13"/>
      <c r="D1106" s="13"/>
      <c r="E1106" s="13"/>
      <c r="F1106" s="13"/>
      <c r="G1106" s="13"/>
      <c r="H1106" s="92"/>
      <c r="I1106" s="13"/>
      <c r="J1106" s="94"/>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row>
    <row r="1107" spans="1:62" ht="15.75">
      <c r="A1107" s="92"/>
      <c r="B1107" s="13"/>
      <c r="C1107" s="13"/>
      <c r="D1107" s="13"/>
      <c r="E1107" s="13"/>
      <c r="F1107" s="13"/>
      <c r="G1107" s="13"/>
      <c r="H1107" s="92"/>
      <c r="I1107" s="13"/>
      <c r="J1107" s="94"/>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row>
    <row r="1108" spans="1:62" ht="15.75">
      <c r="A1108" s="92"/>
      <c r="B1108" s="13"/>
      <c r="C1108" s="13"/>
      <c r="D1108" s="13"/>
      <c r="E1108" s="13"/>
      <c r="F1108" s="13"/>
      <c r="G1108" s="13"/>
      <c r="H1108" s="92"/>
      <c r="I1108" s="13"/>
      <c r="J1108" s="94"/>
      <c r="K1108" s="13"/>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c r="AM1108" s="13"/>
      <c r="AN1108" s="13"/>
      <c r="AO1108" s="13"/>
      <c r="AP1108" s="13"/>
      <c r="AQ1108" s="13"/>
      <c r="AR1108" s="13"/>
      <c r="AS1108" s="13"/>
      <c r="AT1108" s="13"/>
      <c r="AU1108" s="13"/>
      <c r="AV1108" s="13"/>
      <c r="AW1108" s="13"/>
      <c r="AX1108" s="13"/>
      <c r="AY1108" s="13"/>
      <c r="AZ1108" s="13"/>
      <c r="BA1108" s="13"/>
      <c r="BB1108" s="13"/>
      <c r="BC1108" s="13"/>
      <c r="BD1108" s="13"/>
      <c r="BE1108" s="13"/>
      <c r="BF1108" s="13"/>
      <c r="BG1108" s="13"/>
      <c r="BH1108" s="13"/>
      <c r="BI1108" s="13"/>
      <c r="BJ1108" s="13"/>
    </row>
    <row r="1109" spans="1:62" ht="15.75">
      <c r="A1109" s="92"/>
      <c r="B1109" s="13"/>
      <c r="C1109" s="13"/>
      <c r="D1109" s="13"/>
      <c r="E1109" s="13"/>
      <c r="F1109" s="13"/>
      <c r="G1109" s="13"/>
      <c r="H1109" s="92"/>
      <c r="I1109" s="13"/>
      <c r="J1109" s="94"/>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row>
    <row r="1110" spans="1:62" ht="15.75">
      <c r="A1110" s="92"/>
      <c r="B1110" s="13"/>
      <c r="C1110" s="13"/>
      <c r="D1110" s="13"/>
      <c r="E1110" s="13"/>
      <c r="F1110" s="13"/>
      <c r="G1110" s="13"/>
      <c r="H1110" s="92"/>
      <c r="I1110" s="13"/>
      <c r="J1110" s="94"/>
      <c r="K1110" s="13"/>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13"/>
      <c r="AS1110" s="13"/>
      <c r="AT1110" s="13"/>
      <c r="AU1110" s="13"/>
      <c r="AV1110" s="13"/>
      <c r="AW1110" s="13"/>
      <c r="AX1110" s="13"/>
      <c r="AY1110" s="13"/>
      <c r="AZ1110" s="13"/>
      <c r="BA1110" s="13"/>
      <c r="BB1110" s="13"/>
      <c r="BC1110" s="13"/>
      <c r="BD1110" s="13"/>
      <c r="BE1110" s="13"/>
      <c r="BF1110" s="13"/>
      <c r="BG1110" s="13"/>
      <c r="BH1110" s="13"/>
      <c r="BI1110" s="13"/>
      <c r="BJ1110" s="13"/>
    </row>
    <row r="1111" spans="1:62" ht="15.75">
      <c r="A1111" s="92"/>
      <c r="B1111" s="13"/>
      <c r="C1111" s="13"/>
      <c r="D1111" s="13"/>
      <c r="E1111" s="13"/>
      <c r="F1111" s="13"/>
      <c r="G1111" s="13"/>
      <c r="H1111" s="92"/>
      <c r="I1111" s="13"/>
      <c r="J1111" s="94"/>
      <c r="K1111" s="13"/>
      <c r="L1111" s="13"/>
      <c r="M1111" s="13"/>
      <c r="N1111" s="13"/>
      <c r="O1111" s="13"/>
      <c r="P1111" s="13"/>
      <c r="Q1111" s="13"/>
      <c r="R1111" s="13"/>
      <c r="S1111" s="13"/>
      <c r="T1111" s="13"/>
      <c r="U1111" s="13"/>
      <c r="V1111" s="13"/>
      <c r="W1111" s="13"/>
      <c r="X1111" s="13"/>
      <c r="Y1111" s="13"/>
      <c r="Z1111" s="13"/>
      <c r="AA1111" s="13"/>
      <c r="AB1111" s="13"/>
      <c r="AC1111" s="13"/>
      <c r="AD1111" s="13"/>
      <c r="AE1111" s="13"/>
      <c r="AF1111" s="13"/>
      <c r="AG1111" s="13"/>
      <c r="AH1111" s="13"/>
      <c r="AI1111" s="13"/>
      <c r="AJ1111" s="13"/>
      <c r="AK1111" s="13"/>
      <c r="AL1111" s="13"/>
      <c r="AM1111" s="13"/>
      <c r="AN1111" s="13"/>
      <c r="AO1111" s="13"/>
      <c r="AP1111" s="13"/>
      <c r="AQ1111" s="13"/>
      <c r="AR1111" s="13"/>
      <c r="AS1111" s="13"/>
      <c r="AT1111" s="13"/>
      <c r="AU1111" s="13"/>
      <c r="AV1111" s="13"/>
      <c r="AW1111" s="13"/>
      <c r="AX1111" s="13"/>
      <c r="AY1111" s="13"/>
      <c r="AZ1111" s="13"/>
      <c r="BA1111" s="13"/>
      <c r="BB1111" s="13"/>
      <c r="BC1111" s="13"/>
      <c r="BD1111" s="13"/>
      <c r="BE1111" s="13"/>
      <c r="BF1111" s="13"/>
      <c r="BG1111" s="13"/>
      <c r="BH1111" s="13"/>
      <c r="BI1111" s="13"/>
      <c r="BJ1111" s="13"/>
    </row>
    <row r="1112" spans="1:62" ht="15.75">
      <c r="A1112" s="92"/>
      <c r="B1112" s="13"/>
      <c r="C1112" s="13"/>
      <c r="D1112" s="13"/>
      <c r="E1112" s="13"/>
      <c r="F1112" s="13"/>
      <c r="G1112" s="13"/>
      <c r="H1112" s="92"/>
      <c r="I1112" s="13"/>
      <c r="J1112" s="94"/>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row>
    <row r="1113" spans="1:62" ht="15.75">
      <c r="A1113" s="92"/>
      <c r="B1113" s="13"/>
      <c r="C1113" s="13"/>
      <c r="D1113" s="13"/>
      <c r="E1113" s="13"/>
      <c r="F1113" s="13"/>
      <c r="G1113" s="13"/>
      <c r="H1113" s="92"/>
      <c r="I1113" s="13"/>
      <c r="J1113" s="94"/>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row>
    <row r="1114" spans="1:62" ht="15.75">
      <c r="A1114" s="92"/>
      <c r="B1114" s="13"/>
      <c r="C1114" s="13"/>
      <c r="D1114" s="13"/>
      <c r="E1114" s="13"/>
      <c r="F1114" s="13"/>
      <c r="G1114" s="13"/>
      <c r="H1114" s="92"/>
      <c r="I1114" s="13"/>
      <c r="J1114" s="94"/>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row>
    <row r="1115" spans="1:62" ht="15.75">
      <c r="A1115" s="92"/>
      <c r="B1115" s="13"/>
      <c r="C1115" s="13"/>
      <c r="D1115" s="13"/>
      <c r="E1115" s="13"/>
      <c r="F1115" s="13"/>
      <c r="G1115" s="13"/>
      <c r="H1115" s="92"/>
      <c r="I1115" s="13"/>
      <c r="J1115" s="94"/>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row>
    <row r="1116" spans="1:62" ht="15.75">
      <c r="A1116" s="92"/>
      <c r="B1116" s="13"/>
      <c r="C1116" s="13"/>
      <c r="D1116" s="13"/>
      <c r="E1116" s="13"/>
      <c r="F1116" s="13"/>
      <c r="G1116" s="13"/>
      <c r="H1116" s="92"/>
      <c r="I1116" s="13"/>
      <c r="J1116" s="94"/>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row>
    <row r="1117" spans="1:62" ht="15.75">
      <c r="A1117" s="92"/>
      <c r="B1117" s="13"/>
      <c r="C1117" s="13"/>
      <c r="D1117" s="13"/>
      <c r="E1117" s="13"/>
      <c r="F1117" s="13"/>
      <c r="G1117" s="13"/>
      <c r="H1117" s="92"/>
      <c r="I1117" s="13"/>
      <c r="J1117" s="94"/>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row>
    <row r="1118" spans="1:62" ht="15.75">
      <c r="A1118" s="92"/>
      <c r="B1118" s="13"/>
      <c r="C1118" s="13"/>
      <c r="D1118" s="13"/>
      <c r="E1118" s="13"/>
      <c r="F1118" s="13"/>
      <c r="G1118" s="13"/>
      <c r="H1118" s="92"/>
      <c r="I1118" s="13"/>
      <c r="J1118" s="94"/>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row>
    <row r="1119" spans="1:62" ht="15.75">
      <c r="A1119" s="92"/>
      <c r="B1119" s="13"/>
      <c r="C1119" s="13"/>
      <c r="D1119" s="13"/>
      <c r="E1119" s="13"/>
      <c r="F1119" s="13"/>
      <c r="G1119" s="13"/>
      <c r="H1119" s="92"/>
      <c r="I1119" s="13"/>
      <c r="J1119" s="94"/>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row>
    <row r="1120" spans="1:62" ht="15.75">
      <c r="A1120" s="92"/>
      <c r="B1120" s="13"/>
      <c r="C1120" s="13"/>
      <c r="D1120" s="13"/>
      <c r="E1120" s="13"/>
      <c r="F1120" s="13"/>
      <c r="G1120" s="13"/>
      <c r="H1120" s="92"/>
      <c r="I1120" s="13"/>
      <c r="J1120" s="94"/>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c r="AU1120" s="13"/>
      <c r="AV1120" s="13"/>
      <c r="AW1120" s="13"/>
      <c r="AX1120" s="13"/>
      <c r="AY1120" s="13"/>
      <c r="AZ1120" s="13"/>
      <c r="BA1120" s="13"/>
      <c r="BB1120" s="13"/>
      <c r="BC1120" s="13"/>
      <c r="BD1120" s="13"/>
      <c r="BE1120" s="13"/>
      <c r="BF1120" s="13"/>
      <c r="BG1120" s="13"/>
      <c r="BH1120" s="13"/>
      <c r="BI1120" s="13"/>
      <c r="BJ1120" s="13"/>
    </row>
    <row r="1121" spans="1:62" ht="15.75">
      <c r="A1121" s="92"/>
      <c r="B1121" s="13"/>
      <c r="C1121" s="13"/>
      <c r="D1121" s="13"/>
      <c r="E1121" s="13"/>
      <c r="F1121" s="13"/>
      <c r="G1121" s="13"/>
      <c r="H1121" s="92"/>
      <c r="I1121" s="13"/>
      <c r="J1121" s="94"/>
      <c r="K1121" s="13"/>
      <c r="L1121" s="13"/>
      <c r="M1121" s="13"/>
      <c r="N1121" s="13"/>
      <c r="O1121" s="13"/>
      <c r="P1121" s="13"/>
      <c r="Q1121" s="13"/>
      <c r="R1121" s="13"/>
      <c r="S1121" s="13"/>
      <c r="T1121" s="13"/>
      <c r="U1121" s="13"/>
      <c r="V1121" s="13"/>
      <c r="W1121" s="13"/>
      <c r="X1121" s="13"/>
      <c r="Y1121" s="13"/>
      <c r="Z1121" s="13"/>
      <c r="AA1121" s="13"/>
      <c r="AB1121" s="13"/>
      <c r="AC1121" s="13"/>
      <c r="AD1121" s="13"/>
      <c r="AE1121" s="13"/>
      <c r="AF1121" s="13"/>
      <c r="AG1121" s="13"/>
      <c r="AH1121" s="13"/>
      <c r="AI1121" s="13"/>
      <c r="AJ1121" s="13"/>
      <c r="AK1121" s="13"/>
      <c r="AL1121" s="13"/>
      <c r="AM1121" s="13"/>
      <c r="AN1121" s="13"/>
      <c r="AO1121" s="13"/>
      <c r="AP1121" s="13"/>
      <c r="AQ1121" s="13"/>
      <c r="AR1121" s="13"/>
      <c r="AS1121" s="13"/>
      <c r="AT1121" s="13"/>
      <c r="AU1121" s="13"/>
      <c r="AV1121" s="13"/>
      <c r="AW1121" s="13"/>
      <c r="AX1121" s="13"/>
      <c r="AY1121" s="13"/>
      <c r="AZ1121" s="13"/>
      <c r="BA1121" s="13"/>
      <c r="BB1121" s="13"/>
      <c r="BC1121" s="13"/>
      <c r="BD1121" s="13"/>
      <c r="BE1121" s="13"/>
      <c r="BF1121" s="13"/>
      <c r="BG1121" s="13"/>
      <c r="BH1121" s="13"/>
      <c r="BI1121" s="13"/>
      <c r="BJ1121" s="13"/>
    </row>
    <row r="1122" spans="1:62" ht="15.75">
      <c r="A1122" s="92"/>
      <c r="B1122" s="13"/>
      <c r="C1122" s="13"/>
      <c r="D1122" s="13"/>
      <c r="E1122" s="13"/>
      <c r="F1122" s="13"/>
      <c r="G1122" s="13"/>
      <c r="H1122" s="92"/>
      <c r="I1122" s="13"/>
      <c r="J1122" s="94"/>
      <c r="K1122" s="13"/>
      <c r="L1122" s="13"/>
      <c r="M1122" s="13"/>
      <c r="N1122" s="13"/>
      <c r="O1122" s="13"/>
      <c r="P1122" s="13"/>
      <c r="Q1122" s="13"/>
      <c r="R1122" s="13"/>
      <c r="S1122" s="13"/>
      <c r="T1122" s="13"/>
      <c r="U1122" s="13"/>
      <c r="V1122" s="13"/>
      <c r="W1122" s="13"/>
      <c r="X1122" s="13"/>
      <c r="Y1122" s="13"/>
      <c r="Z1122" s="13"/>
      <c r="AA1122" s="13"/>
      <c r="AB1122" s="13"/>
      <c r="AC1122" s="13"/>
      <c r="AD1122" s="13"/>
      <c r="AE1122" s="13"/>
      <c r="AF1122" s="13"/>
      <c r="AG1122" s="13"/>
      <c r="AH1122" s="13"/>
      <c r="AI1122" s="13"/>
      <c r="AJ1122" s="13"/>
      <c r="AK1122" s="13"/>
      <c r="AL1122" s="13"/>
      <c r="AM1122" s="13"/>
      <c r="AN1122" s="13"/>
      <c r="AO1122" s="13"/>
      <c r="AP1122" s="13"/>
      <c r="AQ1122" s="13"/>
      <c r="AR1122" s="13"/>
      <c r="AS1122" s="13"/>
      <c r="AT1122" s="13"/>
      <c r="AU1122" s="13"/>
      <c r="AV1122" s="13"/>
      <c r="AW1122" s="13"/>
      <c r="AX1122" s="13"/>
      <c r="AY1122" s="13"/>
      <c r="AZ1122" s="13"/>
      <c r="BA1122" s="13"/>
      <c r="BB1122" s="13"/>
      <c r="BC1122" s="13"/>
      <c r="BD1122" s="13"/>
      <c r="BE1122" s="13"/>
      <c r="BF1122" s="13"/>
      <c r="BG1122" s="13"/>
      <c r="BH1122" s="13"/>
      <c r="BI1122" s="13"/>
      <c r="BJ1122" s="13"/>
    </row>
    <row r="1123" spans="1:62" ht="15.75">
      <c r="A1123" s="92"/>
      <c r="B1123" s="13"/>
      <c r="C1123" s="13"/>
      <c r="D1123" s="13"/>
      <c r="E1123" s="13"/>
      <c r="F1123" s="13"/>
      <c r="G1123" s="13"/>
      <c r="H1123" s="92"/>
      <c r="I1123" s="13"/>
      <c r="J1123" s="94"/>
      <c r="K1123" s="13"/>
      <c r="L1123" s="13"/>
      <c r="M1123" s="13"/>
      <c r="N1123" s="13"/>
      <c r="O1123" s="13"/>
      <c r="P1123" s="13"/>
      <c r="Q1123" s="13"/>
      <c r="R1123" s="13"/>
      <c r="S1123" s="13"/>
      <c r="T1123" s="13"/>
      <c r="U1123" s="13"/>
      <c r="V1123" s="13"/>
      <c r="W1123" s="13"/>
      <c r="X1123" s="13"/>
      <c r="Y1123" s="13"/>
      <c r="Z1123" s="13"/>
      <c r="AA1123" s="13"/>
      <c r="AB1123" s="13"/>
      <c r="AC1123" s="13"/>
      <c r="AD1123" s="13"/>
      <c r="AE1123" s="13"/>
      <c r="AF1123" s="13"/>
      <c r="AG1123" s="13"/>
      <c r="AH1123" s="13"/>
      <c r="AI1123" s="13"/>
      <c r="AJ1123" s="13"/>
      <c r="AK1123" s="13"/>
      <c r="AL1123" s="13"/>
      <c r="AM1123" s="13"/>
      <c r="AN1123" s="13"/>
      <c r="AO1123" s="13"/>
      <c r="AP1123" s="13"/>
      <c r="AQ1123" s="13"/>
      <c r="AR1123" s="13"/>
      <c r="AS1123" s="13"/>
      <c r="AT1123" s="13"/>
      <c r="AU1123" s="13"/>
      <c r="AV1123" s="13"/>
      <c r="AW1123" s="13"/>
      <c r="AX1123" s="13"/>
      <c r="AY1123" s="13"/>
      <c r="AZ1123" s="13"/>
      <c r="BA1123" s="13"/>
      <c r="BB1123" s="13"/>
      <c r="BC1123" s="13"/>
      <c r="BD1123" s="13"/>
      <c r="BE1123" s="13"/>
      <c r="BF1123" s="13"/>
      <c r="BG1123" s="13"/>
      <c r="BH1123" s="13"/>
      <c r="BI1123" s="13"/>
      <c r="BJ1123" s="13"/>
    </row>
    <row r="1124" spans="1:62" ht="15.75">
      <c r="A1124" s="92"/>
      <c r="B1124" s="13"/>
      <c r="C1124" s="13"/>
      <c r="D1124" s="13"/>
      <c r="E1124" s="13"/>
      <c r="F1124" s="13"/>
      <c r="G1124" s="13"/>
      <c r="H1124" s="92"/>
      <c r="I1124" s="13"/>
      <c r="J1124" s="94"/>
      <c r="K1124" s="13"/>
      <c r="L1124" s="13"/>
      <c r="M1124" s="13"/>
      <c r="N1124" s="13"/>
      <c r="O1124" s="13"/>
      <c r="P1124" s="13"/>
      <c r="Q1124" s="13"/>
      <c r="R1124" s="13"/>
      <c r="S1124" s="13"/>
      <c r="T1124" s="13"/>
      <c r="U1124" s="13"/>
      <c r="V1124" s="13"/>
      <c r="W1124" s="13"/>
      <c r="X1124" s="13"/>
      <c r="Y1124" s="13"/>
      <c r="Z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3"/>
      <c r="BH1124" s="13"/>
      <c r="BI1124" s="13"/>
      <c r="BJ1124" s="13"/>
    </row>
    <row r="1125" spans="1:62" ht="15.75">
      <c r="A1125" s="92"/>
      <c r="B1125" s="13"/>
      <c r="C1125" s="13"/>
      <c r="D1125" s="13"/>
      <c r="E1125" s="13"/>
      <c r="F1125" s="13"/>
      <c r="G1125" s="13"/>
      <c r="H1125" s="92"/>
      <c r="I1125" s="13"/>
      <c r="J1125" s="94"/>
      <c r="K1125" s="13"/>
      <c r="L1125" s="13"/>
      <c r="M1125" s="13"/>
      <c r="N1125" s="13"/>
      <c r="O1125" s="13"/>
      <c r="P1125" s="13"/>
      <c r="Q1125" s="13"/>
      <c r="R1125" s="13"/>
      <c r="S1125" s="13"/>
      <c r="T1125" s="13"/>
      <c r="U1125" s="13"/>
      <c r="V1125" s="13"/>
      <c r="W1125" s="13"/>
      <c r="X1125" s="13"/>
      <c r="Y1125" s="13"/>
      <c r="Z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3"/>
      <c r="BH1125" s="13"/>
      <c r="BI1125" s="13"/>
      <c r="BJ1125" s="13"/>
    </row>
    <row r="1126" spans="1:62" ht="15.75">
      <c r="A1126" s="92"/>
      <c r="B1126" s="13"/>
      <c r="C1126" s="13"/>
      <c r="D1126" s="13"/>
      <c r="E1126" s="13"/>
      <c r="F1126" s="13"/>
      <c r="G1126" s="13"/>
      <c r="H1126" s="92"/>
      <c r="I1126" s="13"/>
      <c r="J1126" s="94"/>
      <c r="K1126" s="13"/>
      <c r="L1126" s="13"/>
      <c r="M1126" s="13"/>
      <c r="N1126" s="13"/>
      <c r="O1126" s="13"/>
      <c r="P1126" s="13"/>
      <c r="Q1126" s="13"/>
      <c r="R1126" s="13"/>
      <c r="S1126" s="13"/>
      <c r="T1126" s="13"/>
      <c r="U1126" s="13"/>
      <c r="V1126" s="13"/>
      <c r="W1126" s="13"/>
      <c r="X1126" s="13"/>
      <c r="Y1126" s="13"/>
      <c r="Z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row>
    <row r="1127" spans="1:62" ht="15.75">
      <c r="A1127" s="92"/>
      <c r="B1127" s="13"/>
      <c r="C1127" s="13"/>
      <c r="D1127" s="13"/>
      <c r="E1127" s="13"/>
      <c r="F1127" s="13"/>
      <c r="G1127" s="13"/>
      <c r="H1127" s="92"/>
      <c r="I1127" s="13"/>
      <c r="J1127" s="94"/>
      <c r="K1127" s="13"/>
      <c r="L1127" s="13"/>
      <c r="M1127" s="13"/>
      <c r="N1127" s="13"/>
      <c r="O1127" s="13"/>
      <c r="P1127" s="13"/>
      <c r="Q1127" s="13"/>
      <c r="R1127" s="13"/>
      <c r="S1127" s="13"/>
      <c r="T1127" s="13"/>
      <c r="U1127" s="13"/>
      <c r="V1127" s="13"/>
      <c r="W1127" s="13"/>
      <c r="X1127" s="13"/>
      <c r="Y1127" s="13"/>
      <c r="Z1127" s="13"/>
      <c r="AA1127" s="13"/>
      <c r="AB1127" s="13"/>
      <c r="AC1127" s="13"/>
      <c r="AD1127" s="13"/>
      <c r="AE1127" s="13"/>
      <c r="AF1127" s="13"/>
      <c r="AG1127" s="13"/>
      <c r="AH1127" s="13"/>
      <c r="AI1127" s="13"/>
      <c r="AJ1127" s="13"/>
      <c r="AK1127" s="13"/>
      <c r="AL1127" s="13"/>
      <c r="AM1127" s="13"/>
      <c r="AN1127" s="13"/>
      <c r="AO1127" s="13"/>
      <c r="AP1127" s="13"/>
      <c r="AQ1127" s="13"/>
      <c r="AR1127" s="13"/>
      <c r="AS1127" s="13"/>
      <c r="AT1127" s="13"/>
      <c r="AU1127" s="13"/>
      <c r="AV1127" s="13"/>
      <c r="AW1127" s="13"/>
      <c r="AX1127" s="13"/>
      <c r="AY1127" s="13"/>
      <c r="AZ1127" s="13"/>
      <c r="BA1127" s="13"/>
      <c r="BB1127" s="13"/>
      <c r="BC1127" s="13"/>
      <c r="BD1127" s="13"/>
      <c r="BE1127" s="13"/>
      <c r="BF1127" s="13"/>
      <c r="BG1127" s="13"/>
      <c r="BH1127" s="13"/>
      <c r="BI1127" s="13"/>
      <c r="BJ1127" s="13"/>
    </row>
    <row r="1128" spans="1:62" ht="15.75">
      <c r="A1128" s="92"/>
      <c r="B1128" s="13"/>
      <c r="C1128" s="13"/>
      <c r="D1128" s="13"/>
      <c r="E1128" s="13"/>
      <c r="F1128" s="13"/>
      <c r="G1128" s="13"/>
      <c r="H1128" s="92"/>
      <c r="I1128" s="13"/>
      <c r="J1128" s="94"/>
      <c r="K1128" s="13"/>
      <c r="L1128" s="13"/>
      <c r="M1128" s="13"/>
      <c r="N1128" s="13"/>
      <c r="O1128" s="13"/>
      <c r="P1128" s="13"/>
      <c r="Q1128" s="13"/>
      <c r="R1128" s="13"/>
      <c r="S1128" s="13"/>
      <c r="T1128" s="13"/>
      <c r="U1128" s="13"/>
      <c r="V1128" s="13"/>
      <c r="W1128" s="13"/>
      <c r="X1128" s="13"/>
      <c r="Y1128" s="13"/>
      <c r="Z1128" s="13"/>
      <c r="AA1128" s="13"/>
      <c r="AB1128" s="13"/>
      <c r="AC1128" s="13"/>
      <c r="AD1128" s="13"/>
      <c r="AE1128" s="13"/>
      <c r="AF1128" s="13"/>
      <c r="AG1128" s="13"/>
      <c r="AH1128" s="13"/>
      <c r="AI1128" s="13"/>
      <c r="AJ1128" s="13"/>
      <c r="AK1128" s="13"/>
      <c r="AL1128" s="13"/>
      <c r="AM1128" s="13"/>
      <c r="AN1128" s="13"/>
      <c r="AO1128" s="13"/>
      <c r="AP1128" s="13"/>
      <c r="AQ1128" s="13"/>
      <c r="AR1128" s="13"/>
      <c r="AS1128" s="13"/>
      <c r="AT1128" s="13"/>
      <c r="AU1128" s="13"/>
      <c r="AV1128" s="13"/>
      <c r="AW1128" s="13"/>
      <c r="AX1128" s="13"/>
      <c r="AY1128" s="13"/>
      <c r="AZ1128" s="13"/>
      <c r="BA1128" s="13"/>
      <c r="BB1128" s="13"/>
      <c r="BC1128" s="13"/>
      <c r="BD1128" s="13"/>
      <c r="BE1128" s="13"/>
      <c r="BF1128" s="13"/>
      <c r="BG1128" s="13"/>
      <c r="BH1128" s="13"/>
      <c r="BI1128" s="13"/>
      <c r="BJ1128" s="13"/>
    </row>
    <row r="1129" spans="1:62" ht="15.75">
      <c r="A1129" s="92"/>
      <c r="B1129" s="13"/>
      <c r="C1129" s="13"/>
      <c r="D1129" s="13"/>
      <c r="E1129" s="13"/>
      <c r="F1129" s="13"/>
      <c r="G1129" s="13"/>
      <c r="H1129" s="92"/>
      <c r="I1129" s="13"/>
      <c r="J1129" s="94"/>
      <c r="K1129" s="13"/>
      <c r="L1129" s="13"/>
      <c r="M1129" s="13"/>
      <c r="N1129" s="13"/>
      <c r="O1129" s="13"/>
      <c r="P1129" s="13"/>
      <c r="Q1129" s="13"/>
      <c r="R1129" s="13"/>
      <c r="S1129" s="13"/>
      <c r="T1129" s="13"/>
      <c r="U1129" s="13"/>
      <c r="V1129" s="13"/>
      <c r="W1129" s="13"/>
      <c r="X1129" s="13"/>
      <c r="Y1129" s="13"/>
      <c r="Z1129" s="13"/>
      <c r="AA1129" s="13"/>
      <c r="AB1129" s="13"/>
      <c r="AC1129" s="13"/>
      <c r="AD1129" s="13"/>
      <c r="AE1129" s="13"/>
      <c r="AF1129" s="13"/>
      <c r="AG1129" s="13"/>
      <c r="AH1129" s="13"/>
      <c r="AI1129" s="13"/>
      <c r="AJ1129" s="13"/>
      <c r="AK1129" s="13"/>
      <c r="AL1129" s="13"/>
      <c r="AM1129" s="13"/>
      <c r="AN1129" s="13"/>
      <c r="AO1129" s="13"/>
      <c r="AP1129" s="13"/>
      <c r="AQ1129" s="13"/>
      <c r="AR1129" s="13"/>
      <c r="AS1129" s="13"/>
      <c r="AT1129" s="13"/>
      <c r="AU1129" s="13"/>
      <c r="AV1129" s="13"/>
      <c r="AW1129" s="13"/>
      <c r="AX1129" s="13"/>
      <c r="AY1129" s="13"/>
      <c r="AZ1129" s="13"/>
      <c r="BA1129" s="13"/>
      <c r="BB1129" s="13"/>
      <c r="BC1129" s="13"/>
      <c r="BD1129" s="13"/>
      <c r="BE1129" s="13"/>
      <c r="BF1129" s="13"/>
      <c r="BG1129" s="13"/>
      <c r="BH1129" s="13"/>
      <c r="BI1129" s="13"/>
      <c r="BJ1129" s="13"/>
    </row>
    <row r="1130" spans="1:62" ht="15.75">
      <c r="A1130" s="92"/>
      <c r="B1130" s="13"/>
      <c r="C1130" s="13"/>
      <c r="D1130" s="13"/>
      <c r="E1130" s="13"/>
      <c r="F1130" s="13"/>
      <c r="G1130" s="13"/>
      <c r="H1130" s="92"/>
      <c r="I1130" s="13"/>
      <c r="J1130" s="94"/>
      <c r="K1130" s="13"/>
      <c r="L1130" s="13"/>
      <c r="M1130" s="13"/>
      <c r="N1130" s="13"/>
      <c r="O1130" s="13"/>
      <c r="P1130" s="13"/>
      <c r="Q1130" s="13"/>
      <c r="R1130" s="13"/>
      <c r="S1130" s="13"/>
      <c r="T1130" s="13"/>
      <c r="U1130" s="13"/>
      <c r="V1130" s="13"/>
      <c r="W1130" s="13"/>
      <c r="X1130" s="13"/>
      <c r="Y1130" s="13"/>
      <c r="Z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row>
    <row r="1131" spans="1:62" ht="15.75">
      <c r="A1131" s="92"/>
      <c r="B1131" s="13"/>
      <c r="C1131" s="13"/>
      <c r="D1131" s="13"/>
      <c r="E1131" s="13"/>
      <c r="F1131" s="13"/>
      <c r="G1131" s="13"/>
      <c r="H1131" s="92"/>
      <c r="I1131" s="13"/>
      <c r="J1131" s="94"/>
      <c r="K1131" s="13"/>
      <c r="L1131" s="13"/>
      <c r="M1131" s="13"/>
      <c r="N1131" s="13"/>
      <c r="O1131" s="13"/>
      <c r="P1131" s="13"/>
      <c r="Q1131" s="13"/>
      <c r="R1131" s="13"/>
      <c r="S1131" s="13"/>
      <c r="T1131" s="13"/>
      <c r="U1131" s="13"/>
      <c r="V1131" s="13"/>
      <c r="W1131" s="13"/>
      <c r="X1131" s="13"/>
      <c r="Y1131" s="13"/>
      <c r="Z1131" s="13"/>
      <c r="AA1131" s="13"/>
      <c r="AB1131" s="13"/>
      <c r="AC1131" s="13"/>
      <c r="AD1131" s="13"/>
      <c r="AE1131" s="13"/>
      <c r="AF1131" s="13"/>
      <c r="AG1131" s="13"/>
      <c r="AH1131" s="13"/>
      <c r="AI1131" s="13"/>
      <c r="AJ1131" s="13"/>
      <c r="AK1131" s="13"/>
      <c r="AL1131" s="13"/>
      <c r="AM1131" s="13"/>
      <c r="AN1131" s="13"/>
      <c r="AO1131" s="13"/>
      <c r="AP1131" s="13"/>
      <c r="AQ1131" s="13"/>
      <c r="AR1131" s="13"/>
      <c r="AS1131" s="13"/>
      <c r="AT1131" s="13"/>
      <c r="AU1131" s="13"/>
      <c r="AV1131" s="13"/>
      <c r="AW1131" s="13"/>
      <c r="AX1131" s="13"/>
      <c r="AY1131" s="13"/>
      <c r="AZ1131" s="13"/>
      <c r="BA1131" s="13"/>
      <c r="BB1131" s="13"/>
      <c r="BC1131" s="13"/>
      <c r="BD1131" s="13"/>
      <c r="BE1131" s="13"/>
      <c r="BF1131" s="13"/>
      <c r="BG1131" s="13"/>
      <c r="BH1131" s="13"/>
      <c r="BI1131" s="13"/>
      <c r="BJ1131" s="13"/>
    </row>
    <row r="1132" spans="1:62" ht="15.75">
      <c r="A1132" s="92"/>
      <c r="B1132" s="13"/>
      <c r="C1132" s="13"/>
      <c r="D1132" s="13"/>
      <c r="E1132" s="13"/>
      <c r="F1132" s="13"/>
      <c r="G1132" s="13"/>
      <c r="H1132" s="92"/>
      <c r="I1132" s="13"/>
      <c r="J1132" s="94"/>
      <c r="K1132" s="13"/>
      <c r="L1132" s="13"/>
      <c r="M1132" s="13"/>
      <c r="N1132" s="13"/>
      <c r="O1132" s="13"/>
      <c r="P1132" s="13"/>
      <c r="Q1132" s="13"/>
      <c r="R1132" s="13"/>
      <c r="S1132" s="13"/>
      <c r="T1132" s="13"/>
      <c r="U1132" s="13"/>
      <c r="V1132" s="13"/>
      <c r="W1132" s="13"/>
      <c r="X1132" s="13"/>
      <c r="Y1132" s="13"/>
      <c r="Z1132" s="13"/>
      <c r="AA1132" s="13"/>
      <c r="AB1132" s="13"/>
      <c r="AC1132" s="13"/>
      <c r="AD1132" s="13"/>
      <c r="AE1132" s="13"/>
      <c r="AF1132" s="13"/>
      <c r="AG1132" s="13"/>
      <c r="AH1132" s="13"/>
      <c r="AI1132" s="13"/>
      <c r="AJ1132" s="13"/>
      <c r="AK1132" s="13"/>
      <c r="AL1132" s="13"/>
      <c r="AM1132" s="13"/>
      <c r="AN1132" s="13"/>
      <c r="AO1132" s="13"/>
      <c r="AP1132" s="13"/>
      <c r="AQ1132" s="13"/>
      <c r="AR1132" s="13"/>
      <c r="AS1132" s="13"/>
      <c r="AT1132" s="13"/>
      <c r="AU1132" s="13"/>
      <c r="AV1132" s="13"/>
      <c r="AW1132" s="13"/>
      <c r="AX1132" s="13"/>
      <c r="AY1132" s="13"/>
      <c r="AZ1132" s="13"/>
      <c r="BA1132" s="13"/>
      <c r="BB1132" s="13"/>
      <c r="BC1132" s="13"/>
      <c r="BD1132" s="13"/>
      <c r="BE1132" s="13"/>
      <c r="BF1132" s="13"/>
      <c r="BG1132" s="13"/>
      <c r="BH1132" s="13"/>
      <c r="BI1132" s="13"/>
      <c r="BJ1132" s="13"/>
    </row>
    <row r="1133" spans="1:62" ht="15.75">
      <c r="A1133" s="92"/>
      <c r="B1133" s="13"/>
      <c r="C1133" s="13"/>
      <c r="D1133" s="13"/>
      <c r="E1133" s="13"/>
      <c r="F1133" s="13"/>
      <c r="G1133" s="13"/>
      <c r="H1133" s="92"/>
      <c r="I1133" s="13"/>
      <c r="J1133" s="94"/>
      <c r="K1133" s="13"/>
      <c r="L1133" s="13"/>
      <c r="M1133" s="13"/>
      <c r="N1133" s="13"/>
      <c r="O1133" s="13"/>
      <c r="P1133" s="13"/>
      <c r="Q1133" s="13"/>
      <c r="R1133" s="13"/>
      <c r="S1133" s="13"/>
      <c r="T1133" s="13"/>
      <c r="U1133" s="13"/>
      <c r="V1133" s="13"/>
      <c r="W1133" s="13"/>
      <c r="X1133" s="13"/>
      <c r="Y1133" s="13"/>
      <c r="Z1133" s="13"/>
      <c r="AA1133" s="13"/>
      <c r="AB1133" s="13"/>
      <c r="AC1133" s="13"/>
      <c r="AD1133" s="13"/>
      <c r="AE1133" s="13"/>
      <c r="AF1133" s="13"/>
      <c r="AG1133" s="13"/>
      <c r="AH1133" s="13"/>
      <c r="AI1133" s="13"/>
      <c r="AJ1133" s="13"/>
      <c r="AK1133" s="13"/>
      <c r="AL1133" s="13"/>
      <c r="AM1133" s="13"/>
      <c r="AN1133" s="13"/>
      <c r="AO1133" s="13"/>
      <c r="AP1133" s="13"/>
      <c r="AQ1133" s="13"/>
      <c r="AR1133" s="13"/>
      <c r="AS1133" s="13"/>
      <c r="AT1133" s="13"/>
      <c r="AU1133" s="13"/>
      <c r="AV1133" s="13"/>
      <c r="AW1133" s="13"/>
      <c r="AX1133" s="13"/>
      <c r="AY1133" s="13"/>
      <c r="AZ1133" s="13"/>
      <c r="BA1133" s="13"/>
      <c r="BB1133" s="13"/>
      <c r="BC1133" s="13"/>
      <c r="BD1133" s="13"/>
      <c r="BE1133" s="13"/>
      <c r="BF1133" s="13"/>
      <c r="BG1133" s="13"/>
      <c r="BH1133" s="13"/>
      <c r="BI1133" s="13"/>
      <c r="BJ1133" s="13"/>
    </row>
    <row r="1134" spans="1:62" ht="15.75">
      <c r="A1134" s="92"/>
      <c r="B1134" s="13"/>
      <c r="C1134" s="13"/>
      <c r="D1134" s="13"/>
      <c r="E1134" s="13"/>
      <c r="F1134" s="13"/>
      <c r="G1134" s="13"/>
      <c r="H1134" s="92"/>
      <c r="I1134" s="13"/>
      <c r="J1134" s="94"/>
      <c r="K1134" s="13"/>
      <c r="L1134" s="13"/>
      <c r="M1134" s="13"/>
      <c r="N1134" s="13"/>
      <c r="O1134" s="13"/>
      <c r="P1134" s="13"/>
      <c r="Q1134" s="13"/>
      <c r="R1134" s="13"/>
      <c r="S1134" s="13"/>
      <c r="T1134" s="13"/>
      <c r="U1134" s="13"/>
      <c r="V1134" s="13"/>
      <c r="W1134" s="13"/>
      <c r="X1134" s="13"/>
      <c r="Y1134" s="13"/>
      <c r="Z1134" s="13"/>
      <c r="AA1134" s="13"/>
      <c r="AB1134" s="13"/>
      <c r="AC1134" s="13"/>
      <c r="AD1134" s="13"/>
      <c r="AE1134" s="13"/>
      <c r="AF1134" s="13"/>
      <c r="AG1134" s="13"/>
      <c r="AH1134" s="13"/>
      <c r="AI1134" s="13"/>
      <c r="AJ1134" s="13"/>
      <c r="AK1134" s="13"/>
      <c r="AL1134" s="13"/>
      <c r="AM1134" s="13"/>
      <c r="AN1134" s="13"/>
      <c r="AO1134" s="13"/>
      <c r="AP1134" s="13"/>
      <c r="AQ1134" s="13"/>
      <c r="AR1134" s="13"/>
      <c r="AS1134" s="13"/>
      <c r="AT1134" s="13"/>
      <c r="AU1134" s="13"/>
      <c r="AV1134" s="13"/>
      <c r="AW1134" s="13"/>
      <c r="AX1134" s="13"/>
      <c r="AY1134" s="13"/>
      <c r="AZ1134" s="13"/>
      <c r="BA1134" s="13"/>
      <c r="BB1134" s="13"/>
      <c r="BC1134" s="13"/>
      <c r="BD1134" s="13"/>
      <c r="BE1134" s="13"/>
      <c r="BF1134" s="13"/>
      <c r="BG1134" s="13"/>
      <c r="BH1134" s="13"/>
      <c r="BI1134" s="13"/>
      <c r="BJ1134" s="13"/>
    </row>
    <row r="1135" spans="1:62" ht="15.75">
      <c r="A1135" s="92"/>
      <c r="B1135" s="13"/>
      <c r="C1135" s="13"/>
      <c r="D1135" s="13"/>
      <c r="E1135" s="13"/>
      <c r="F1135" s="13"/>
      <c r="G1135" s="13"/>
      <c r="H1135" s="92"/>
      <c r="I1135" s="13"/>
      <c r="J1135" s="94"/>
      <c r="K1135" s="13"/>
      <c r="L1135" s="13"/>
      <c r="M1135" s="13"/>
      <c r="N1135" s="13"/>
      <c r="O1135" s="13"/>
      <c r="P1135" s="13"/>
      <c r="Q1135" s="13"/>
      <c r="R1135" s="13"/>
      <c r="S1135" s="13"/>
      <c r="T1135" s="13"/>
      <c r="U1135" s="13"/>
      <c r="V1135" s="13"/>
      <c r="W1135" s="13"/>
      <c r="X1135" s="13"/>
      <c r="Y1135" s="13"/>
      <c r="Z1135" s="13"/>
      <c r="AA1135" s="13"/>
      <c r="AB1135" s="13"/>
      <c r="AC1135" s="13"/>
      <c r="AD1135" s="13"/>
      <c r="AE1135" s="13"/>
      <c r="AF1135" s="13"/>
      <c r="AG1135" s="13"/>
      <c r="AH1135" s="13"/>
      <c r="AI1135" s="13"/>
      <c r="AJ1135" s="13"/>
      <c r="AK1135" s="13"/>
      <c r="AL1135" s="13"/>
      <c r="AM1135" s="13"/>
      <c r="AN1135" s="13"/>
      <c r="AO1135" s="13"/>
      <c r="AP1135" s="13"/>
      <c r="AQ1135" s="13"/>
      <c r="AR1135" s="13"/>
      <c r="AS1135" s="13"/>
      <c r="AT1135" s="13"/>
      <c r="AU1135" s="13"/>
      <c r="AV1135" s="13"/>
      <c r="AW1135" s="13"/>
      <c r="AX1135" s="13"/>
      <c r="AY1135" s="13"/>
      <c r="AZ1135" s="13"/>
      <c r="BA1135" s="13"/>
      <c r="BB1135" s="13"/>
      <c r="BC1135" s="13"/>
      <c r="BD1135" s="13"/>
      <c r="BE1135" s="13"/>
      <c r="BF1135" s="13"/>
      <c r="BG1135" s="13"/>
      <c r="BH1135" s="13"/>
      <c r="BI1135" s="13"/>
      <c r="BJ1135" s="13"/>
    </row>
    <row r="1136" spans="1:62" ht="15.75">
      <c r="A1136" s="92"/>
      <c r="B1136" s="13"/>
      <c r="C1136" s="13"/>
      <c r="D1136" s="13"/>
      <c r="E1136" s="13"/>
      <c r="F1136" s="13"/>
      <c r="G1136" s="13"/>
      <c r="H1136" s="92"/>
      <c r="I1136" s="13"/>
      <c r="J1136" s="94"/>
      <c r="K1136" s="13"/>
      <c r="L1136" s="13"/>
      <c r="M1136" s="13"/>
      <c r="N1136" s="13"/>
      <c r="O1136" s="13"/>
      <c r="P1136" s="13"/>
      <c r="Q1136" s="13"/>
      <c r="R1136" s="13"/>
      <c r="S1136" s="13"/>
      <c r="T1136" s="13"/>
      <c r="U1136" s="13"/>
      <c r="V1136" s="13"/>
      <c r="W1136" s="13"/>
      <c r="X1136" s="13"/>
      <c r="Y1136" s="13"/>
      <c r="Z1136" s="13"/>
      <c r="AA1136" s="13"/>
      <c r="AB1136" s="13"/>
      <c r="AC1136" s="13"/>
      <c r="AD1136" s="13"/>
      <c r="AE1136" s="13"/>
      <c r="AF1136" s="13"/>
      <c r="AG1136" s="13"/>
      <c r="AH1136" s="13"/>
      <c r="AI1136" s="13"/>
      <c r="AJ1136" s="13"/>
      <c r="AK1136" s="13"/>
      <c r="AL1136" s="13"/>
      <c r="AM1136" s="13"/>
      <c r="AN1136" s="13"/>
      <c r="AO1136" s="13"/>
      <c r="AP1136" s="13"/>
      <c r="AQ1136" s="13"/>
      <c r="AR1136" s="13"/>
      <c r="AS1136" s="13"/>
      <c r="AT1136" s="13"/>
      <c r="AU1136" s="13"/>
      <c r="AV1136" s="13"/>
      <c r="AW1136" s="13"/>
      <c r="AX1136" s="13"/>
      <c r="AY1136" s="13"/>
      <c r="AZ1136" s="13"/>
      <c r="BA1136" s="13"/>
      <c r="BB1136" s="13"/>
      <c r="BC1136" s="13"/>
      <c r="BD1136" s="13"/>
      <c r="BE1136" s="13"/>
      <c r="BF1136" s="13"/>
      <c r="BG1136" s="13"/>
      <c r="BH1136" s="13"/>
      <c r="BI1136" s="13"/>
      <c r="BJ1136" s="13"/>
    </row>
    <row r="1137" spans="1:62" ht="15.75">
      <c r="A1137" s="92"/>
      <c r="B1137" s="13"/>
      <c r="C1137" s="13"/>
      <c r="D1137" s="13"/>
      <c r="E1137" s="13"/>
      <c r="F1137" s="13"/>
      <c r="G1137" s="13"/>
      <c r="H1137" s="92"/>
      <c r="I1137" s="13"/>
      <c r="J1137" s="94"/>
      <c r="K1137" s="13"/>
      <c r="L1137" s="13"/>
      <c r="M1137" s="13"/>
      <c r="N1137" s="13"/>
      <c r="O1137" s="13"/>
      <c r="P1137" s="13"/>
      <c r="Q1137" s="13"/>
      <c r="R1137" s="13"/>
      <c r="S1137" s="13"/>
      <c r="T1137" s="13"/>
      <c r="U1137" s="13"/>
      <c r="V1137" s="13"/>
      <c r="W1137" s="13"/>
      <c r="X1137" s="13"/>
      <c r="Y1137" s="13"/>
      <c r="Z1137" s="13"/>
      <c r="AA1137" s="13"/>
      <c r="AB1137" s="13"/>
      <c r="AC1137" s="13"/>
      <c r="AD1137" s="13"/>
      <c r="AE1137" s="13"/>
      <c r="AF1137" s="13"/>
      <c r="AG1137" s="13"/>
      <c r="AH1137" s="13"/>
      <c r="AI1137" s="13"/>
      <c r="AJ1137" s="13"/>
      <c r="AK1137" s="13"/>
      <c r="AL1137" s="13"/>
      <c r="AM1137" s="13"/>
      <c r="AN1137" s="13"/>
      <c r="AO1137" s="13"/>
      <c r="AP1137" s="13"/>
      <c r="AQ1137" s="13"/>
      <c r="AR1137" s="13"/>
      <c r="AS1137" s="13"/>
      <c r="AT1137" s="13"/>
      <c r="AU1137" s="13"/>
      <c r="AV1137" s="13"/>
      <c r="AW1137" s="13"/>
      <c r="AX1137" s="13"/>
      <c r="AY1137" s="13"/>
      <c r="AZ1137" s="13"/>
      <c r="BA1137" s="13"/>
      <c r="BB1137" s="13"/>
      <c r="BC1137" s="13"/>
      <c r="BD1137" s="13"/>
      <c r="BE1137" s="13"/>
      <c r="BF1137" s="13"/>
      <c r="BG1137" s="13"/>
      <c r="BH1137" s="13"/>
      <c r="BI1137" s="13"/>
      <c r="BJ1137" s="13"/>
    </row>
    <row r="1138" spans="1:62" ht="15.75">
      <c r="A1138" s="92"/>
      <c r="B1138" s="13"/>
      <c r="C1138" s="13"/>
      <c r="D1138" s="13"/>
      <c r="E1138" s="13"/>
      <c r="F1138" s="13"/>
      <c r="G1138" s="13"/>
      <c r="H1138" s="92"/>
      <c r="I1138" s="13"/>
      <c r="J1138" s="94"/>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row>
    <row r="1139" spans="1:62" ht="15.75">
      <c r="A1139" s="92"/>
      <c r="B1139" s="13"/>
      <c r="C1139" s="13"/>
      <c r="D1139" s="13"/>
      <c r="E1139" s="13"/>
      <c r="F1139" s="13"/>
      <c r="G1139" s="13"/>
      <c r="H1139" s="92"/>
      <c r="I1139" s="13"/>
      <c r="J1139" s="94"/>
      <c r="K1139" s="13"/>
      <c r="L1139" s="13"/>
      <c r="M1139" s="13"/>
      <c r="N1139" s="13"/>
      <c r="O1139" s="13"/>
      <c r="P1139" s="13"/>
      <c r="Q1139" s="13"/>
      <c r="R1139" s="13"/>
      <c r="S1139" s="13"/>
      <c r="T1139" s="13"/>
      <c r="U1139" s="13"/>
      <c r="V1139" s="13"/>
      <c r="W1139" s="13"/>
      <c r="X1139" s="13"/>
      <c r="Y1139" s="13"/>
      <c r="Z1139" s="13"/>
      <c r="AA1139" s="13"/>
      <c r="AB1139" s="13"/>
      <c r="AC1139" s="13"/>
      <c r="AD1139" s="13"/>
      <c r="AE1139" s="13"/>
      <c r="AF1139" s="13"/>
      <c r="AG1139" s="13"/>
      <c r="AH1139" s="13"/>
      <c r="AI1139" s="13"/>
      <c r="AJ1139" s="13"/>
      <c r="AK1139" s="13"/>
      <c r="AL1139" s="13"/>
      <c r="AM1139" s="13"/>
      <c r="AN1139" s="13"/>
      <c r="AO1139" s="13"/>
      <c r="AP1139" s="13"/>
      <c r="AQ1139" s="13"/>
      <c r="AR1139" s="13"/>
      <c r="AS1139" s="13"/>
      <c r="AT1139" s="13"/>
      <c r="AU1139" s="13"/>
      <c r="AV1139" s="13"/>
      <c r="AW1139" s="13"/>
      <c r="AX1139" s="13"/>
      <c r="AY1139" s="13"/>
      <c r="AZ1139" s="13"/>
      <c r="BA1139" s="13"/>
      <c r="BB1139" s="13"/>
      <c r="BC1139" s="13"/>
      <c r="BD1139" s="13"/>
      <c r="BE1139" s="13"/>
      <c r="BF1139" s="13"/>
      <c r="BG1139" s="13"/>
      <c r="BH1139" s="13"/>
      <c r="BI1139" s="13"/>
      <c r="BJ1139" s="13"/>
    </row>
    <row r="1140" spans="1:62" ht="15.75">
      <c r="A1140" s="92"/>
      <c r="B1140" s="13"/>
      <c r="C1140" s="13"/>
      <c r="D1140" s="13"/>
      <c r="E1140" s="13"/>
      <c r="F1140" s="13"/>
      <c r="G1140" s="13"/>
      <c r="H1140" s="92"/>
      <c r="I1140" s="13"/>
      <c r="J1140" s="94"/>
      <c r="K1140" s="13"/>
      <c r="L1140" s="13"/>
      <c r="M1140" s="13"/>
      <c r="N1140" s="13"/>
      <c r="O1140" s="13"/>
      <c r="P1140" s="13"/>
      <c r="Q1140" s="13"/>
      <c r="R1140" s="13"/>
      <c r="S1140" s="13"/>
      <c r="T1140" s="13"/>
      <c r="U1140" s="13"/>
      <c r="V1140" s="13"/>
      <c r="W1140" s="13"/>
      <c r="X1140" s="13"/>
      <c r="Y1140" s="13"/>
      <c r="Z1140" s="13"/>
      <c r="AA1140" s="13"/>
      <c r="AB1140" s="13"/>
      <c r="AC1140" s="13"/>
      <c r="AD1140" s="13"/>
      <c r="AE1140" s="13"/>
      <c r="AF1140" s="13"/>
      <c r="AG1140" s="13"/>
      <c r="AH1140" s="13"/>
      <c r="AI1140" s="13"/>
      <c r="AJ1140" s="13"/>
      <c r="AK1140" s="13"/>
      <c r="AL1140" s="13"/>
      <c r="AM1140" s="13"/>
      <c r="AN1140" s="13"/>
      <c r="AO1140" s="13"/>
      <c r="AP1140" s="13"/>
      <c r="AQ1140" s="13"/>
      <c r="AR1140" s="13"/>
      <c r="AS1140" s="13"/>
      <c r="AT1140" s="13"/>
      <c r="AU1140" s="13"/>
      <c r="AV1140" s="13"/>
      <c r="AW1140" s="13"/>
      <c r="AX1140" s="13"/>
      <c r="AY1140" s="13"/>
      <c r="AZ1140" s="13"/>
      <c r="BA1140" s="13"/>
      <c r="BB1140" s="13"/>
      <c r="BC1140" s="13"/>
      <c r="BD1140" s="13"/>
      <c r="BE1140" s="13"/>
      <c r="BF1140" s="13"/>
      <c r="BG1140" s="13"/>
      <c r="BH1140" s="13"/>
      <c r="BI1140" s="13"/>
      <c r="BJ1140" s="13"/>
    </row>
    <row r="1141" spans="1:62" ht="15.75">
      <c r="A1141" s="92"/>
      <c r="B1141" s="13"/>
      <c r="C1141" s="13"/>
      <c r="D1141" s="13"/>
      <c r="E1141" s="13"/>
      <c r="F1141" s="13"/>
      <c r="G1141" s="13"/>
      <c r="H1141" s="92"/>
      <c r="I1141" s="13"/>
      <c r="J1141" s="94"/>
      <c r="K1141" s="13"/>
      <c r="L1141" s="13"/>
      <c r="M1141" s="13"/>
      <c r="N1141" s="13"/>
      <c r="O1141" s="13"/>
      <c r="P1141" s="13"/>
      <c r="Q1141" s="13"/>
      <c r="R1141" s="13"/>
      <c r="S1141" s="13"/>
      <c r="T1141" s="13"/>
      <c r="U1141" s="13"/>
      <c r="V1141" s="13"/>
      <c r="W1141" s="13"/>
      <c r="X1141" s="13"/>
      <c r="Y1141" s="13"/>
      <c r="Z1141" s="13"/>
      <c r="AA1141" s="13"/>
      <c r="AB1141" s="13"/>
      <c r="AC1141" s="13"/>
      <c r="AD1141" s="13"/>
      <c r="AE1141" s="13"/>
      <c r="AF1141" s="13"/>
      <c r="AG1141" s="13"/>
      <c r="AH1141" s="13"/>
      <c r="AI1141" s="13"/>
      <c r="AJ1141" s="13"/>
      <c r="AK1141" s="13"/>
      <c r="AL1141" s="13"/>
      <c r="AM1141" s="13"/>
      <c r="AN1141" s="13"/>
      <c r="AO1141" s="13"/>
      <c r="AP1141" s="13"/>
      <c r="AQ1141" s="13"/>
      <c r="AR1141" s="13"/>
      <c r="AS1141" s="13"/>
      <c r="AT1141" s="13"/>
      <c r="AU1141" s="13"/>
      <c r="AV1141" s="13"/>
      <c r="AW1141" s="13"/>
      <c r="AX1141" s="13"/>
      <c r="AY1141" s="13"/>
      <c r="AZ1141" s="13"/>
      <c r="BA1141" s="13"/>
      <c r="BB1141" s="13"/>
      <c r="BC1141" s="13"/>
      <c r="BD1141" s="13"/>
      <c r="BE1141" s="13"/>
      <c r="BF1141" s="13"/>
      <c r="BG1141" s="13"/>
      <c r="BH1141" s="13"/>
      <c r="BI1141" s="13"/>
      <c r="BJ1141" s="13"/>
    </row>
    <row r="1142" spans="1:62" ht="15.75">
      <c r="A1142" s="92"/>
      <c r="B1142" s="13"/>
      <c r="C1142" s="13"/>
      <c r="D1142" s="13"/>
      <c r="E1142" s="13"/>
      <c r="F1142" s="13"/>
      <c r="G1142" s="13"/>
      <c r="H1142" s="92"/>
      <c r="I1142" s="13"/>
      <c r="J1142" s="94"/>
      <c r="K1142" s="13"/>
      <c r="L1142" s="13"/>
      <c r="M1142" s="13"/>
      <c r="N1142" s="13"/>
      <c r="O1142" s="13"/>
      <c r="P1142" s="13"/>
      <c r="Q1142" s="13"/>
      <c r="R1142" s="13"/>
      <c r="S1142" s="13"/>
      <c r="T1142" s="13"/>
      <c r="U1142" s="13"/>
      <c r="V1142" s="13"/>
      <c r="W1142" s="13"/>
      <c r="X1142" s="13"/>
      <c r="Y1142" s="13"/>
      <c r="Z1142" s="13"/>
      <c r="AA1142" s="13"/>
      <c r="AB1142" s="13"/>
      <c r="AC1142" s="13"/>
      <c r="AD1142" s="13"/>
      <c r="AE1142" s="13"/>
      <c r="AF1142" s="13"/>
      <c r="AG1142" s="13"/>
      <c r="AH1142" s="13"/>
      <c r="AI1142" s="13"/>
      <c r="AJ1142" s="13"/>
      <c r="AK1142" s="13"/>
      <c r="AL1142" s="13"/>
      <c r="AM1142" s="13"/>
      <c r="AN1142" s="13"/>
      <c r="AO1142" s="13"/>
      <c r="AP1142" s="13"/>
      <c r="AQ1142" s="13"/>
      <c r="AR1142" s="13"/>
      <c r="AS1142" s="13"/>
      <c r="AT1142" s="13"/>
      <c r="AU1142" s="13"/>
      <c r="AV1142" s="13"/>
      <c r="AW1142" s="13"/>
      <c r="AX1142" s="13"/>
      <c r="AY1142" s="13"/>
      <c r="AZ1142" s="13"/>
      <c r="BA1142" s="13"/>
      <c r="BB1142" s="13"/>
      <c r="BC1142" s="13"/>
      <c r="BD1142" s="13"/>
      <c r="BE1142" s="13"/>
      <c r="BF1142" s="13"/>
      <c r="BG1142" s="13"/>
      <c r="BH1142" s="13"/>
      <c r="BI1142" s="13"/>
      <c r="BJ1142" s="13"/>
    </row>
    <row r="1143" spans="1:62" ht="15.75">
      <c r="A1143" s="92"/>
      <c r="B1143" s="13"/>
      <c r="C1143" s="13"/>
      <c r="D1143" s="13"/>
      <c r="E1143" s="13"/>
      <c r="F1143" s="13"/>
      <c r="G1143" s="13"/>
      <c r="H1143" s="92"/>
      <c r="I1143" s="13"/>
      <c r="J1143" s="94"/>
      <c r="K1143" s="13"/>
      <c r="L1143" s="13"/>
      <c r="M1143" s="13"/>
      <c r="N1143" s="13"/>
      <c r="O1143" s="13"/>
      <c r="P1143" s="13"/>
      <c r="Q1143" s="13"/>
      <c r="R1143" s="13"/>
      <c r="S1143" s="13"/>
      <c r="T1143" s="13"/>
      <c r="U1143" s="13"/>
      <c r="V1143" s="13"/>
      <c r="W1143" s="13"/>
      <c r="X1143" s="13"/>
      <c r="Y1143" s="13"/>
      <c r="Z1143" s="13"/>
      <c r="AA1143" s="13"/>
      <c r="AB1143" s="13"/>
      <c r="AC1143" s="13"/>
      <c r="AD1143" s="13"/>
      <c r="AE1143" s="13"/>
      <c r="AF1143" s="13"/>
      <c r="AG1143" s="13"/>
      <c r="AH1143" s="13"/>
      <c r="AI1143" s="13"/>
      <c r="AJ1143" s="13"/>
      <c r="AK1143" s="13"/>
      <c r="AL1143" s="13"/>
      <c r="AM1143" s="13"/>
      <c r="AN1143" s="13"/>
      <c r="AO1143" s="13"/>
      <c r="AP1143" s="13"/>
      <c r="AQ1143" s="13"/>
      <c r="AR1143" s="13"/>
      <c r="AS1143" s="13"/>
      <c r="AT1143" s="13"/>
      <c r="AU1143" s="13"/>
      <c r="AV1143" s="13"/>
      <c r="AW1143" s="13"/>
      <c r="AX1143" s="13"/>
      <c r="AY1143" s="13"/>
      <c r="AZ1143" s="13"/>
      <c r="BA1143" s="13"/>
      <c r="BB1143" s="13"/>
      <c r="BC1143" s="13"/>
      <c r="BD1143" s="13"/>
      <c r="BE1143" s="13"/>
      <c r="BF1143" s="13"/>
      <c r="BG1143" s="13"/>
      <c r="BH1143" s="13"/>
      <c r="BI1143" s="13"/>
      <c r="BJ1143" s="13"/>
    </row>
    <row r="1144" spans="1:62" ht="15.75">
      <c r="A1144" s="92"/>
      <c r="B1144" s="13"/>
      <c r="C1144" s="13"/>
      <c r="D1144" s="13"/>
      <c r="E1144" s="13"/>
      <c r="F1144" s="13"/>
      <c r="G1144" s="13"/>
      <c r="H1144" s="92"/>
      <c r="I1144" s="13"/>
      <c r="J1144" s="94"/>
      <c r="K1144" s="13"/>
      <c r="L1144" s="13"/>
      <c r="M1144" s="13"/>
      <c r="N1144" s="13"/>
      <c r="O1144" s="13"/>
      <c r="P1144" s="13"/>
      <c r="Q1144" s="13"/>
      <c r="R1144" s="13"/>
      <c r="S1144" s="13"/>
      <c r="T1144" s="13"/>
      <c r="U1144" s="13"/>
      <c r="V1144" s="13"/>
      <c r="W1144" s="13"/>
      <c r="X1144" s="13"/>
      <c r="Y1144" s="13"/>
      <c r="Z1144" s="13"/>
      <c r="AA1144" s="13"/>
      <c r="AB1144" s="13"/>
      <c r="AC1144" s="13"/>
      <c r="AD1144" s="13"/>
      <c r="AE1144" s="13"/>
      <c r="AF1144" s="13"/>
      <c r="AG1144" s="13"/>
      <c r="AH1144" s="13"/>
      <c r="AI1144" s="13"/>
      <c r="AJ1144" s="13"/>
      <c r="AK1144" s="13"/>
      <c r="AL1144" s="13"/>
      <c r="AM1144" s="13"/>
      <c r="AN1144" s="13"/>
      <c r="AO1144" s="13"/>
      <c r="AP1144" s="13"/>
      <c r="AQ1144" s="13"/>
      <c r="AR1144" s="13"/>
      <c r="AS1144" s="13"/>
      <c r="AT1144" s="13"/>
      <c r="AU1144" s="13"/>
      <c r="AV1144" s="13"/>
      <c r="AW1144" s="13"/>
      <c r="AX1144" s="13"/>
      <c r="AY1144" s="13"/>
      <c r="AZ1144" s="13"/>
      <c r="BA1144" s="13"/>
      <c r="BB1144" s="13"/>
      <c r="BC1144" s="13"/>
      <c r="BD1144" s="13"/>
      <c r="BE1144" s="13"/>
      <c r="BF1144" s="13"/>
      <c r="BG1144" s="13"/>
      <c r="BH1144" s="13"/>
      <c r="BI1144" s="13"/>
      <c r="BJ1144" s="13"/>
    </row>
    <row r="1145" spans="1:62" ht="15.75">
      <c r="A1145" s="92"/>
      <c r="B1145" s="13"/>
      <c r="C1145" s="13"/>
      <c r="D1145" s="13"/>
      <c r="E1145" s="13"/>
      <c r="F1145" s="13"/>
      <c r="G1145" s="13"/>
      <c r="H1145" s="92"/>
      <c r="I1145" s="13"/>
      <c r="J1145" s="94"/>
      <c r="K1145" s="13"/>
      <c r="L1145" s="13"/>
      <c r="M1145" s="13"/>
      <c r="N1145" s="13"/>
      <c r="O1145" s="13"/>
      <c r="P1145" s="13"/>
      <c r="Q1145" s="13"/>
      <c r="R1145" s="13"/>
      <c r="S1145" s="13"/>
      <c r="T1145" s="13"/>
      <c r="U1145" s="13"/>
      <c r="V1145" s="13"/>
      <c r="W1145" s="13"/>
      <c r="X1145" s="13"/>
      <c r="Y1145" s="13"/>
      <c r="Z1145" s="13"/>
      <c r="AA1145" s="13"/>
      <c r="AB1145" s="13"/>
      <c r="AC1145" s="13"/>
      <c r="AD1145" s="13"/>
      <c r="AE1145" s="13"/>
      <c r="AF1145" s="13"/>
      <c r="AG1145" s="13"/>
      <c r="AH1145" s="13"/>
      <c r="AI1145" s="13"/>
      <c r="AJ1145" s="13"/>
      <c r="AK1145" s="13"/>
      <c r="AL1145" s="13"/>
      <c r="AM1145" s="13"/>
      <c r="AN1145" s="13"/>
      <c r="AO1145" s="13"/>
      <c r="AP1145" s="13"/>
      <c r="AQ1145" s="13"/>
      <c r="AR1145" s="13"/>
      <c r="AS1145" s="13"/>
      <c r="AT1145" s="13"/>
      <c r="AU1145" s="13"/>
      <c r="AV1145" s="13"/>
      <c r="AW1145" s="13"/>
      <c r="AX1145" s="13"/>
      <c r="AY1145" s="13"/>
      <c r="AZ1145" s="13"/>
      <c r="BA1145" s="13"/>
      <c r="BB1145" s="13"/>
      <c r="BC1145" s="13"/>
      <c r="BD1145" s="13"/>
      <c r="BE1145" s="13"/>
      <c r="BF1145" s="13"/>
      <c r="BG1145" s="13"/>
      <c r="BH1145" s="13"/>
      <c r="BI1145" s="13"/>
      <c r="BJ1145" s="13"/>
    </row>
    <row r="1146" spans="1:62" ht="15.75">
      <c r="A1146" s="92"/>
      <c r="B1146" s="13"/>
      <c r="C1146" s="13"/>
      <c r="D1146" s="13"/>
      <c r="E1146" s="13"/>
      <c r="F1146" s="13"/>
      <c r="G1146" s="13"/>
      <c r="H1146" s="92"/>
      <c r="I1146" s="13"/>
      <c r="J1146" s="94"/>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row>
    <row r="1147" spans="1:62" ht="15.75">
      <c r="A1147" s="92"/>
      <c r="B1147" s="13"/>
      <c r="C1147" s="13"/>
      <c r="D1147" s="13"/>
      <c r="E1147" s="13"/>
      <c r="F1147" s="13"/>
      <c r="G1147" s="13"/>
      <c r="H1147" s="92"/>
      <c r="I1147" s="13"/>
      <c r="J1147" s="94"/>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row>
    <row r="1148" spans="1:62" ht="15.75">
      <c r="A1148" s="92"/>
      <c r="B1148" s="13"/>
      <c r="C1148" s="13"/>
      <c r="D1148" s="13"/>
      <c r="E1148" s="13"/>
      <c r="F1148" s="13"/>
      <c r="G1148" s="13"/>
      <c r="H1148" s="92"/>
      <c r="I1148" s="13"/>
      <c r="J1148" s="94"/>
      <c r="K1148" s="13"/>
      <c r="L1148" s="13"/>
      <c r="M1148" s="13"/>
      <c r="N1148" s="13"/>
      <c r="O1148" s="13"/>
      <c r="P1148" s="13"/>
      <c r="Q1148" s="13"/>
      <c r="R1148" s="13"/>
      <c r="S1148" s="13"/>
      <c r="T1148" s="13"/>
      <c r="U1148" s="13"/>
      <c r="V1148" s="13"/>
      <c r="W1148" s="13"/>
      <c r="X1148" s="13"/>
      <c r="Y1148" s="13"/>
      <c r="Z1148" s="13"/>
      <c r="AA1148" s="13"/>
      <c r="AB1148" s="13"/>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3"/>
      <c r="BH1148" s="13"/>
      <c r="BI1148" s="13"/>
      <c r="BJ1148" s="13"/>
    </row>
    <row r="1149" spans="1:62" ht="15.75">
      <c r="A1149" s="92"/>
      <c r="B1149" s="13"/>
      <c r="C1149" s="13"/>
      <c r="D1149" s="13"/>
      <c r="E1149" s="13"/>
      <c r="F1149" s="13"/>
      <c r="G1149" s="13"/>
      <c r="H1149" s="92"/>
      <c r="I1149" s="13"/>
      <c r="J1149" s="94"/>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c r="BI1149" s="13"/>
      <c r="BJ1149" s="13"/>
    </row>
    <row r="1150" spans="1:62" ht="15.75">
      <c r="A1150" s="92"/>
      <c r="B1150" s="13"/>
      <c r="C1150" s="13"/>
      <c r="D1150" s="13"/>
      <c r="E1150" s="13"/>
      <c r="F1150" s="13"/>
      <c r="G1150" s="13"/>
      <c r="H1150" s="92"/>
      <c r="I1150" s="13"/>
      <c r="J1150" s="94"/>
      <c r="K1150" s="13"/>
      <c r="L1150" s="13"/>
      <c r="M1150" s="13"/>
      <c r="N1150" s="13"/>
      <c r="O1150" s="13"/>
      <c r="P1150" s="13"/>
      <c r="Q1150" s="13"/>
      <c r="R1150" s="13"/>
      <c r="S1150" s="13"/>
      <c r="T1150" s="13"/>
      <c r="U1150" s="13"/>
      <c r="V1150" s="13"/>
      <c r="W1150" s="13"/>
      <c r="X1150" s="13"/>
      <c r="Y1150" s="13"/>
      <c r="Z1150" s="13"/>
      <c r="AA1150" s="13"/>
      <c r="AB1150" s="13"/>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row>
    <row r="1151" spans="1:62" ht="15.75">
      <c r="A1151" s="92"/>
      <c r="B1151" s="13"/>
      <c r="C1151" s="13"/>
      <c r="D1151" s="13"/>
      <c r="E1151" s="13"/>
      <c r="F1151" s="13"/>
      <c r="G1151" s="13"/>
      <c r="H1151" s="92"/>
      <c r="I1151" s="13"/>
      <c r="J1151" s="94"/>
      <c r="K1151" s="13"/>
      <c r="L1151" s="13"/>
      <c r="M1151" s="13"/>
      <c r="N1151" s="13"/>
      <c r="O1151" s="13"/>
      <c r="P1151" s="13"/>
      <c r="Q1151" s="13"/>
      <c r="R1151" s="13"/>
      <c r="S1151" s="13"/>
      <c r="T1151" s="13"/>
      <c r="U1151" s="13"/>
      <c r="V1151" s="13"/>
      <c r="W1151" s="13"/>
      <c r="X1151" s="13"/>
      <c r="Y1151" s="13"/>
      <c r="Z1151" s="13"/>
      <c r="AA1151" s="13"/>
      <c r="AB1151" s="13"/>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row>
    <row r="1152" spans="1:62" ht="15.75">
      <c r="A1152" s="92"/>
      <c r="B1152" s="13"/>
      <c r="C1152" s="13"/>
      <c r="D1152" s="13"/>
      <c r="E1152" s="13"/>
      <c r="F1152" s="13"/>
      <c r="G1152" s="13"/>
      <c r="H1152" s="92"/>
      <c r="I1152" s="13"/>
      <c r="J1152" s="94"/>
      <c r="K1152" s="13"/>
      <c r="L1152" s="13"/>
      <c r="M1152" s="13"/>
      <c r="N1152" s="13"/>
      <c r="O1152" s="13"/>
      <c r="P1152" s="13"/>
      <c r="Q1152" s="13"/>
      <c r="R1152" s="13"/>
      <c r="S1152" s="13"/>
      <c r="T1152" s="13"/>
      <c r="U1152" s="13"/>
      <c r="V1152" s="13"/>
      <c r="W1152" s="13"/>
      <c r="X1152" s="13"/>
      <c r="Y1152" s="13"/>
      <c r="Z1152" s="13"/>
      <c r="AA1152" s="13"/>
      <c r="AB1152" s="13"/>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row>
    <row r="1153" spans="1:62" ht="15.75">
      <c r="A1153" s="92"/>
      <c r="B1153" s="13"/>
      <c r="C1153" s="13"/>
      <c r="D1153" s="13"/>
      <c r="E1153" s="13"/>
      <c r="F1153" s="13"/>
      <c r="G1153" s="13"/>
      <c r="H1153" s="92"/>
      <c r="I1153" s="13"/>
      <c r="J1153" s="94"/>
      <c r="K1153" s="13"/>
      <c r="L1153" s="13"/>
      <c r="M1153" s="13"/>
      <c r="N1153" s="13"/>
      <c r="O1153" s="13"/>
      <c r="P1153" s="13"/>
      <c r="Q1153" s="13"/>
      <c r="R1153" s="13"/>
      <c r="S1153" s="13"/>
      <c r="T1153" s="13"/>
      <c r="U1153" s="13"/>
      <c r="V1153" s="13"/>
      <c r="W1153" s="13"/>
      <c r="X1153" s="13"/>
      <c r="Y1153" s="13"/>
      <c r="Z1153" s="13"/>
      <c r="AA1153" s="13"/>
      <c r="AB1153" s="13"/>
      <c r="AC1153" s="13"/>
      <c r="AD1153" s="13"/>
      <c r="AE1153" s="13"/>
      <c r="AF1153" s="13"/>
      <c r="AG1153" s="13"/>
      <c r="AH1153" s="13"/>
      <c r="AI1153" s="13"/>
      <c r="AJ1153" s="13"/>
      <c r="AK1153" s="13"/>
      <c r="AL1153" s="13"/>
      <c r="AM1153" s="13"/>
      <c r="AN1153" s="13"/>
      <c r="AO1153" s="13"/>
      <c r="AP1153" s="13"/>
      <c r="AQ1153" s="13"/>
      <c r="AR1153" s="13"/>
      <c r="AS1153" s="13"/>
      <c r="AT1153" s="13"/>
      <c r="AU1153" s="13"/>
      <c r="AV1153" s="13"/>
      <c r="AW1153" s="13"/>
      <c r="AX1153" s="13"/>
      <c r="AY1153" s="13"/>
      <c r="AZ1153" s="13"/>
      <c r="BA1153" s="13"/>
      <c r="BB1153" s="13"/>
      <c r="BC1153" s="13"/>
      <c r="BD1153" s="13"/>
      <c r="BE1153" s="13"/>
      <c r="BF1153" s="13"/>
      <c r="BG1153" s="13"/>
      <c r="BH1153" s="13"/>
      <c r="BI1153" s="13"/>
      <c r="BJ1153" s="13"/>
    </row>
    <row r="1154" spans="1:62" ht="15.75">
      <c r="A1154" s="92"/>
      <c r="B1154" s="13"/>
      <c r="C1154" s="13"/>
      <c r="D1154" s="13"/>
      <c r="E1154" s="13"/>
      <c r="F1154" s="13"/>
      <c r="G1154" s="13"/>
      <c r="H1154" s="92"/>
      <c r="I1154" s="13"/>
      <c r="J1154" s="94"/>
      <c r="K1154" s="13"/>
      <c r="L1154" s="13"/>
      <c r="M1154" s="13"/>
      <c r="N1154" s="13"/>
      <c r="O1154" s="13"/>
      <c r="P1154" s="13"/>
      <c r="Q1154" s="13"/>
      <c r="R1154" s="13"/>
      <c r="S1154" s="13"/>
      <c r="T1154" s="13"/>
      <c r="U1154" s="13"/>
      <c r="V1154" s="13"/>
      <c r="W1154" s="13"/>
      <c r="X1154" s="13"/>
      <c r="Y1154" s="13"/>
      <c r="Z1154" s="13"/>
      <c r="AA1154" s="13"/>
      <c r="AB1154" s="13"/>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row>
    <row r="1155" spans="1:62" ht="15.75">
      <c r="A1155" s="92"/>
      <c r="B1155" s="13"/>
      <c r="C1155" s="13"/>
      <c r="D1155" s="13"/>
      <c r="E1155" s="13"/>
      <c r="F1155" s="13"/>
      <c r="G1155" s="13"/>
      <c r="H1155" s="92"/>
      <c r="I1155" s="13"/>
      <c r="J1155" s="94"/>
      <c r="K1155" s="13"/>
      <c r="L1155" s="13"/>
      <c r="M1155" s="13"/>
      <c r="N1155" s="13"/>
      <c r="O1155" s="13"/>
      <c r="P1155" s="13"/>
      <c r="Q1155" s="13"/>
      <c r="R1155" s="13"/>
      <c r="S1155" s="13"/>
      <c r="T1155" s="13"/>
      <c r="U1155" s="13"/>
      <c r="V1155" s="13"/>
      <c r="W1155" s="13"/>
      <c r="X1155" s="13"/>
      <c r="Y1155" s="13"/>
      <c r="Z1155" s="13"/>
      <c r="AA1155" s="13"/>
      <c r="AB1155" s="13"/>
      <c r="AC1155" s="13"/>
      <c r="AD1155" s="13"/>
      <c r="AE1155" s="13"/>
      <c r="AF1155" s="13"/>
      <c r="AG1155" s="13"/>
      <c r="AH1155" s="13"/>
      <c r="AI1155" s="13"/>
      <c r="AJ1155" s="13"/>
      <c r="AK1155" s="13"/>
      <c r="AL1155" s="13"/>
      <c r="AM1155" s="13"/>
      <c r="AN1155" s="13"/>
      <c r="AO1155" s="13"/>
      <c r="AP1155" s="13"/>
      <c r="AQ1155" s="13"/>
      <c r="AR1155" s="13"/>
      <c r="AS1155" s="13"/>
      <c r="AT1155" s="13"/>
      <c r="AU1155" s="13"/>
      <c r="AV1155" s="13"/>
      <c r="AW1155" s="13"/>
      <c r="AX1155" s="13"/>
      <c r="AY1155" s="13"/>
      <c r="AZ1155" s="13"/>
      <c r="BA1155" s="13"/>
      <c r="BB1155" s="13"/>
      <c r="BC1155" s="13"/>
      <c r="BD1155" s="13"/>
      <c r="BE1155" s="13"/>
      <c r="BF1155" s="13"/>
      <c r="BG1155" s="13"/>
      <c r="BH1155" s="13"/>
      <c r="BI1155" s="13"/>
      <c r="BJ1155" s="13"/>
    </row>
    <row r="1156" spans="1:62" ht="15.75">
      <c r="A1156" s="92"/>
      <c r="B1156" s="13"/>
      <c r="C1156" s="13"/>
      <c r="D1156" s="13"/>
      <c r="E1156" s="13"/>
      <c r="F1156" s="13"/>
      <c r="G1156" s="13"/>
      <c r="H1156" s="92"/>
      <c r="I1156" s="13"/>
      <c r="J1156" s="94"/>
      <c r="K1156" s="13"/>
      <c r="L1156" s="13"/>
      <c r="M1156" s="13"/>
      <c r="N1156" s="13"/>
      <c r="O1156" s="13"/>
      <c r="P1156" s="13"/>
      <c r="Q1156" s="13"/>
      <c r="R1156" s="13"/>
      <c r="S1156" s="13"/>
      <c r="T1156" s="13"/>
      <c r="U1156" s="13"/>
      <c r="V1156" s="13"/>
      <c r="W1156" s="13"/>
      <c r="X1156" s="13"/>
      <c r="Y1156" s="13"/>
      <c r="Z1156" s="13"/>
      <c r="AA1156" s="13"/>
      <c r="AB1156" s="13"/>
      <c r="AC1156" s="13"/>
      <c r="AD1156" s="13"/>
      <c r="AE1156" s="13"/>
      <c r="AF1156" s="13"/>
      <c r="AG1156" s="13"/>
      <c r="AH1156" s="13"/>
      <c r="AI1156" s="13"/>
      <c r="AJ1156" s="13"/>
      <c r="AK1156" s="13"/>
      <c r="AL1156" s="13"/>
      <c r="AM1156" s="13"/>
      <c r="AN1156" s="13"/>
      <c r="AO1156" s="13"/>
      <c r="AP1156" s="13"/>
      <c r="AQ1156" s="13"/>
      <c r="AR1156" s="13"/>
      <c r="AS1156" s="13"/>
      <c r="AT1156" s="13"/>
      <c r="AU1156" s="13"/>
      <c r="AV1156" s="13"/>
      <c r="AW1156" s="13"/>
      <c r="AX1156" s="13"/>
      <c r="AY1156" s="13"/>
      <c r="AZ1156" s="13"/>
      <c r="BA1156" s="13"/>
      <c r="BB1156" s="13"/>
      <c r="BC1156" s="13"/>
      <c r="BD1156" s="13"/>
      <c r="BE1156" s="13"/>
      <c r="BF1156" s="13"/>
      <c r="BG1156" s="13"/>
      <c r="BH1156" s="13"/>
      <c r="BI1156" s="13"/>
      <c r="BJ1156" s="13"/>
    </row>
    <row r="1157" spans="1:62" ht="15.75">
      <c r="A1157" s="92"/>
      <c r="B1157" s="13"/>
      <c r="C1157" s="13"/>
      <c r="D1157" s="13"/>
      <c r="E1157" s="13"/>
      <c r="F1157" s="13"/>
      <c r="G1157" s="13"/>
      <c r="H1157" s="92"/>
      <c r="I1157" s="13"/>
      <c r="J1157" s="94"/>
      <c r="K1157" s="13"/>
      <c r="L1157" s="13"/>
      <c r="M1157" s="13"/>
      <c r="N1157" s="13"/>
      <c r="O1157" s="13"/>
      <c r="P1157" s="13"/>
      <c r="Q1157" s="13"/>
      <c r="R1157" s="13"/>
      <c r="S1157" s="13"/>
      <c r="T1157" s="13"/>
      <c r="U1157" s="13"/>
      <c r="V1157" s="13"/>
      <c r="W1157" s="13"/>
      <c r="X1157" s="13"/>
      <c r="Y1157" s="13"/>
      <c r="Z1157" s="13"/>
      <c r="AA1157" s="13"/>
      <c r="AB1157" s="13"/>
      <c r="AC1157" s="13"/>
      <c r="AD1157" s="13"/>
      <c r="AE1157" s="13"/>
      <c r="AF1157" s="13"/>
      <c r="AG1157" s="13"/>
      <c r="AH1157" s="13"/>
      <c r="AI1157" s="13"/>
      <c r="AJ1157" s="13"/>
      <c r="AK1157" s="13"/>
      <c r="AL1157" s="13"/>
      <c r="AM1157" s="13"/>
      <c r="AN1157" s="13"/>
      <c r="AO1157" s="13"/>
      <c r="AP1157" s="13"/>
      <c r="AQ1157" s="13"/>
      <c r="AR1157" s="13"/>
      <c r="AS1157" s="13"/>
      <c r="AT1157" s="13"/>
      <c r="AU1157" s="13"/>
      <c r="AV1157" s="13"/>
      <c r="AW1157" s="13"/>
      <c r="AX1157" s="13"/>
      <c r="AY1157" s="13"/>
      <c r="AZ1157" s="13"/>
      <c r="BA1157" s="13"/>
      <c r="BB1157" s="13"/>
      <c r="BC1157" s="13"/>
      <c r="BD1157" s="13"/>
      <c r="BE1157" s="13"/>
      <c r="BF1157" s="13"/>
      <c r="BG1157" s="13"/>
      <c r="BH1157" s="13"/>
      <c r="BI1157" s="13"/>
      <c r="BJ1157" s="13"/>
    </row>
    <row r="1158" spans="1:62" ht="15.75">
      <c r="A1158" s="92"/>
      <c r="B1158" s="13"/>
      <c r="C1158" s="13"/>
      <c r="D1158" s="13"/>
      <c r="E1158" s="13"/>
      <c r="F1158" s="13"/>
      <c r="G1158" s="13"/>
      <c r="H1158" s="92"/>
      <c r="I1158" s="13"/>
      <c r="J1158" s="94"/>
      <c r="K1158" s="13"/>
      <c r="L1158" s="13"/>
      <c r="M1158" s="13"/>
      <c r="N1158" s="13"/>
      <c r="O1158" s="13"/>
      <c r="P1158" s="13"/>
      <c r="Q1158" s="13"/>
      <c r="R1158" s="13"/>
      <c r="S1158" s="13"/>
      <c r="T1158" s="13"/>
      <c r="U1158" s="13"/>
      <c r="V1158" s="13"/>
      <c r="W1158" s="13"/>
      <c r="X1158" s="13"/>
      <c r="Y1158" s="13"/>
      <c r="Z1158" s="13"/>
      <c r="AA1158" s="13"/>
      <c r="AB1158" s="13"/>
      <c r="AC1158" s="13"/>
      <c r="AD1158" s="13"/>
      <c r="AE1158" s="13"/>
      <c r="AF1158" s="13"/>
      <c r="AG1158" s="13"/>
      <c r="AH1158" s="13"/>
      <c r="AI1158" s="13"/>
      <c r="AJ1158" s="13"/>
      <c r="AK1158" s="13"/>
      <c r="AL1158" s="13"/>
      <c r="AM1158" s="13"/>
      <c r="AN1158" s="13"/>
      <c r="AO1158" s="13"/>
      <c r="AP1158" s="13"/>
      <c r="AQ1158" s="13"/>
      <c r="AR1158" s="13"/>
      <c r="AS1158" s="13"/>
      <c r="AT1158" s="13"/>
      <c r="AU1158" s="13"/>
      <c r="AV1158" s="13"/>
      <c r="AW1158" s="13"/>
      <c r="AX1158" s="13"/>
      <c r="AY1158" s="13"/>
      <c r="AZ1158" s="13"/>
      <c r="BA1158" s="13"/>
      <c r="BB1158" s="13"/>
      <c r="BC1158" s="13"/>
      <c r="BD1158" s="13"/>
      <c r="BE1158" s="13"/>
      <c r="BF1158" s="13"/>
      <c r="BG1158" s="13"/>
      <c r="BH1158" s="13"/>
      <c r="BI1158" s="13"/>
      <c r="BJ1158" s="13"/>
    </row>
    <row r="1159" spans="1:62" ht="15.75">
      <c r="A1159" s="92"/>
      <c r="B1159" s="13"/>
      <c r="C1159" s="13"/>
      <c r="D1159" s="13"/>
      <c r="E1159" s="13"/>
      <c r="F1159" s="13"/>
      <c r="G1159" s="13"/>
      <c r="H1159" s="92"/>
      <c r="I1159" s="13"/>
      <c r="J1159" s="94"/>
      <c r="K1159" s="13"/>
      <c r="L1159" s="13"/>
      <c r="M1159" s="13"/>
      <c r="N1159" s="13"/>
      <c r="O1159" s="13"/>
      <c r="P1159" s="13"/>
      <c r="Q1159" s="13"/>
      <c r="R1159" s="13"/>
      <c r="S1159" s="13"/>
      <c r="T1159" s="13"/>
      <c r="U1159" s="13"/>
      <c r="V1159" s="13"/>
      <c r="W1159" s="13"/>
      <c r="X1159" s="13"/>
      <c r="Y1159" s="13"/>
      <c r="Z1159" s="13"/>
      <c r="AA1159" s="13"/>
      <c r="AB1159" s="13"/>
      <c r="AC1159" s="13"/>
      <c r="AD1159" s="13"/>
      <c r="AE1159" s="13"/>
      <c r="AF1159" s="13"/>
      <c r="AG1159" s="13"/>
      <c r="AH1159" s="13"/>
      <c r="AI1159" s="13"/>
      <c r="AJ1159" s="13"/>
      <c r="AK1159" s="13"/>
      <c r="AL1159" s="13"/>
      <c r="AM1159" s="13"/>
      <c r="AN1159" s="13"/>
      <c r="AO1159" s="13"/>
      <c r="AP1159" s="13"/>
      <c r="AQ1159" s="13"/>
      <c r="AR1159" s="13"/>
      <c r="AS1159" s="13"/>
      <c r="AT1159" s="13"/>
      <c r="AU1159" s="13"/>
      <c r="AV1159" s="13"/>
      <c r="AW1159" s="13"/>
      <c r="AX1159" s="13"/>
      <c r="AY1159" s="13"/>
      <c r="AZ1159" s="13"/>
      <c r="BA1159" s="13"/>
      <c r="BB1159" s="13"/>
      <c r="BC1159" s="13"/>
      <c r="BD1159" s="13"/>
      <c r="BE1159" s="13"/>
      <c r="BF1159" s="13"/>
      <c r="BG1159" s="13"/>
      <c r="BH1159" s="13"/>
      <c r="BI1159" s="13"/>
      <c r="BJ1159" s="13"/>
    </row>
    <row r="1160" spans="1:62" ht="15.75">
      <c r="A1160" s="92"/>
      <c r="B1160" s="13"/>
      <c r="C1160" s="13"/>
      <c r="D1160" s="13"/>
      <c r="E1160" s="13"/>
      <c r="F1160" s="13"/>
      <c r="G1160" s="13"/>
      <c r="H1160" s="92"/>
      <c r="I1160" s="13"/>
      <c r="J1160" s="94"/>
      <c r="K1160" s="13"/>
      <c r="L1160" s="13"/>
      <c r="M1160" s="13"/>
      <c r="N1160" s="13"/>
      <c r="O1160" s="13"/>
      <c r="P1160" s="13"/>
      <c r="Q1160" s="13"/>
      <c r="R1160" s="13"/>
      <c r="S1160" s="13"/>
      <c r="T1160" s="13"/>
      <c r="U1160" s="13"/>
      <c r="V1160" s="13"/>
      <c r="W1160" s="13"/>
      <c r="X1160" s="13"/>
      <c r="Y1160" s="13"/>
      <c r="Z1160" s="13"/>
      <c r="AA1160" s="13"/>
      <c r="AB1160" s="13"/>
      <c r="AC1160" s="13"/>
      <c r="AD1160" s="13"/>
      <c r="AE1160" s="13"/>
      <c r="AF1160" s="13"/>
      <c r="AG1160" s="13"/>
      <c r="AH1160" s="13"/>
      <c r="AI1160" s="13"/>
      <c r="AJ1160" s="13"/>
      <c r="AK1160" s="13"/>
      <c r="AL1160" s="13"/>
      <c r="AM1160" s="13"/>
      <c r="AN1160" s="13"/>
      <c r="AO1160" s="13"/>
      <c r="AP1160" s="13"/>
      <c r="AQ1160" s="13"/>
      <c r="AR1160" s="13"/>
      <c r="AS1160" s="13"/>
      <c r="AT1160" s="13"/>
      <c r="AU1160" s="13"/>
      <c r="AV1160" s="13"/>
      <c r="AW1160" s="13"/>
      <c r="AX1160" s="13"/>
      <c r="AY1160" s="13"/>
      <c r="AZ1160" s="13"/>
      <c r="BA1160" s="13"/>
      <c r="BB1160" s="13"/>
      <c r="BC1160" s="13"/>
      <c r="BD1160" s="13"/>
      <c r="BE1160" s="13"/>
      <c r="BF1160" s="13"/>
      <c r="BG1160" s="13"/>
      <c r="BH1160" s="13"/>
      <c r="BI1160" s="13"/>
      <c r="BJ1160" s="13"/>
    </row>
    <row r="1161" spans="1:62" ht="15.75">
      <c r="A1161" s="92"/>
      <c r="B1161" s="13"/>
      <c r="C1161" s="13"/>
      <c r="D1161" s="13"/>
      <c r="E1161" s="13"/>
      <c r="F1161" s="13"/>
      <c r="G1161" s="13"/>
      <c r="H1161" s="92"/>
      <c r="I1161" s="13"/>
      <c r="J1161" s="94"/>
      <c r="K1161" s="13"/>
      <c r="L1161" s="13"/>
      <c r="M1161" s="13"/>
      <c r="N1161" s="13"/>
      <c r="O1161" s="13"/>
      <c r="P1161" s="13"/>
      <c r="Q1161" s="13"/>
      <c r="R1161" s="13"/>
      <c r="S1161" s="13"/>
      <c r="T1161" s="13"/>
      <c r="U1161" s="13"/>
      <c r="V1161" s="13"/>
      <c r="W1161" s="13"/>
      <c r="X1161" s="13"/>
      <c r="Y1161" s="13"/>
      <c r="Z1161" s="13"/>
      <c r="AA1161" s="13"/>
      <c r="AB1161" s="13"/>
      <c r="AC1161" s="13"/>
      <c r="AD1161" s="13"/>
      <c r="AE1161" s="13"/>
      <c r="AF1161" s="13"/>
      <c r="AG1161" s="13"/>
      <c r="AH1161" s="13"/>
      <c r="AI1161" s="13"/>
      <c r="AJ1161" s="13"/>
      <c r="AK1161" s="13"/>
      <c r="AL1161" s="13"/>
      <c r="AM1161" s="13"/>
      <c r="AN1161" s="13"/>
      <c r="AO1161" s="13"/>
      <c r="AP1161" s="13"/>
      <c r="AQ1161" s="13"/>
      <c r="AR1161" s="13"/>
      <c r="AS1161" s="13"/>
      <c r="AT1161" s="13"/>
      <c r="AU1161" s="13"/>
      <c r="AV1161" s="13"/>
      <c r="AW1161" s="13"/>
      <c r="AX1161" s="13"/>
      <c r="AY1161" s="13"/>
      <c r="AZ1161" s="13"/>
      <c r="BA1161" s="13"/>
      <c r="BB1161" s="13"/>
      <c r="BC1161" s="13"/>
      <c r="BD1161" s="13"/>
      <c r="BE1161" s="13"/>
      <c r="BF1161" s="13"/>
      <c r="BG1161" s="13"/>
      <c r="BH1161" s="13"/>
      <c r="BI1161" s="13"/>
      <c r="BJ1161" s="13"/>
    </row>
    <row r="1162" spans="1:62" ht="15.75">
      <c r="A1162" s="92"/>
      <c r="B1162" s="13"/>
      <c r="C1162" s="13"/>
      <c r="D1162" s="13"/>
      <c r="E1162" s="13"/>
      <c r="F1162" s="13"/>
      <c r="G1162" s="13"/>
      <c r="H1162" s="92"/>
      <c r="I1162" s="13"/>
      <c r="J1162" s="94"/>
      <c r="K1162" s="13"/>
      <c r="L1162" s="13"/>
      <c r="M1162" s="13"/>
      <c r="N1162" s="13"/>
      <c r="O1162" s="13"/>
      <c r="P1162" s="13"/>
      <c r="Q1162" s="13"/>
      <c r="R1162" s="13"/>
      <c r="S1162" s="13"/>
      <c r="T1162" s="13"/>
      <c r="U1162" s="13"/>
      <c r="V1162" s="13"/>
      <c r="W1162" s="13"/>
      <c r="X1162" s="13"/>
      <c r="Y1162" s="13"/>
      <c r="Z1162" s="13"/>
      <c r="AA1162" s="13"/>
      <c r="AB1162" s="13"/>
      <c r="AC1162" s="13"/>
      <c r="AD1162" s="13"/>
      <c r="AE1162" s="13"/>
      <c r="AF1162" s="13"/>
      <c r="AG1162" s="13"/>
      <c r="AH1162" s="13"/>
      <c r="AI1162" s="13"/>
      <c r="AJ1162" s="13"/>
      <c r="AK1162" s="13"/>
      <c r="AL1162" s="13"/>
      <c r="AM1162" s="13"/>
      <c r="AN1162" s="13"/>
      <c r="AO1162" s="13"/>
      <c r="AP1162" s="13"/>
      <c r="AQ1162" s="13"/>
      <c r="AR1162" s="13"/>
      <c r="AS1162" s="13"/>
      <c r="AT1162" s="13"/>
      <c r="AU1162" s="13"/>
      <c r="AV1162" s="13"/>
      <c r="AW1162" s="13"/>
      <c r="AX1162" s="13"/>
      <c r="AY1162" s="13"/>
      <c r="AZ1162" s="13"/>
      <c r="BA1162" s="13"/>
      <c r="BB1162" s="13"/>
      <c r="BC1162" s="13"/>
      <c r="BD1162" s="13"/>
      <c r="BE1162" s="13"/>
      <c r="BF1162" s="13"/>
      <c r="BG1162" s="13"/>
      <c r="BH1162" s="13"/>
      <c r="BI1162" s="13"/>
      <c r="BJ1162" s="13"/>
    </row>
    <row r="1163" spans="1:62" ht="15.75">
      <c r="A1163" s="92"/>
      <c r="B1163" s="13"/>
      <c r="C1163" s="13"/>
      <c r="D1163" s="13"/>
      <c r="E1163" s="13"/>
      <c r="F1163" s="13"/>
      <c r="G1163" s="13"/>
      <c r="H1163" s="92"/>
      <c r="I1163" s="13"/>
      <c r="J1163" s="94"/>
      <c r="K1163" s="13"/>
      <c r="L1163" s="13"/>
      <c r="M1163" s="13"/>
      <c r="N1163" s="13"/>
      <c r="O1163" s="13"/>
      <c r="P1163" s="13"/>
      <c r="Q1163" s="13"/>
      <c r="R1163" s="13"/>
      <c r="S1163" s="13"/>
      <c r="T1163" s="13"/>
      <c r="U1163" s="13"/>
      <c r="V1163" s="13"/>
      <c r="W1163" s="13"/>
      <c r="X1163" s="13"/>
      <c r="Y1163" s="13"/>
      <c r="Z1163" s="13"/>
      <c r="AA1163" s="13"/>
      <c r="AB1163" s="13"/>
      <c r="AC1163" s="13"/>
      <c r="AD1163" s="13"/>
      <c r="AE1163" s="13"/>
      <c r="AF1163" s="13"/>
      <c r="AG1163" s="13"/>
      <c r="AH1163" s="13"/>
      <c r="AI1163" s="13"/>
      <c r="AJ1163" s="13"/>
      <c r="AK1163" s="13"/>
      <c r="AL1163" s="13"/>
      <c r="AM1163" s="13"/>
      <c r="AN1163" s="13"/>
      <c r="AO1163" s="13"/>
      <c r="AP1163" s="13"/>
      <c r="AQ1163" s="13"/>
      <c r="AR1163" s="13"/>
      <c r="AS1163" s="13"/>
      <c r="AT1163" s="13"/>
      <c r="AU1163" s="13"/>
      <c r="AV1163" s="13"/>
      <c r="AW1163" s="13"/>
      <c r="AX1163" s="13"/>
      <c r="AY1163" s="13"/>
      <c r="AZ1163" s="13"/>
      <c r="BA1163" s="13"/>
      <c r="BB1163" s="13"/>
      <c r="BC1163" s="13"/>
      <c r="BD1163" s="13"/>
      <c r="BE1163" s="13"/>
      <c r="BF1163" s="13"/>
      <c r="BG1163" s="13"/>
      <c r="BH1163" s="13"/>
      <c r="BI1163" s="13"/>
      <c r="BJ1163" s="13"/>
    </row>
    <row r="1164" spans="1:62" ht="15.75">
      <c r="A1164" s="92"/>
      <c r="B1164" s="13"/>
      <c r="C1164" s="13"/>
      <c r="D1164" s="13"/>
      <c r="E1164" s="13"/>
      <c r="F1164" s="13"/>
      <c r="G1164" s="13"/>
      <c r="H1164" s="92"/>
      <c r="I1164" s="13"/>
      <c r="J1164" s="94"/>
      <c r="K1164" s="13"/>
      <c r="L1164" s="13"/>
      <c r="M1164" s="13"/>
      <c r="N1164" s="13"/>
      <c r="O1164" s="13"/>
      <c r="P1164" s="13"/>
      <c r="Q1164" s="13"/>
      <c r="R1164" s="13"/>
      <c r="S1164" s="13"/>
      <c r="T1164" s="13"/>
      <c r="U1164" s="13"/>
      <c r="V1164" s="13"/>
      <c r="W1164" s="13"/>
      <c r="X1164" s="13"/>
      <c r="Y1164" s="13"/>
      <c r="Z1164" s="13"/>
      <c r="AA1164" s="13"/>
      <c r="AB1164" s="13"/>
      <c r="AC1164" s="13"/>
      <c r="AD1164" s="13"/>
      <c r="AE1164" s="13"/>
      <c r="AF1164" s="13"/>
      <c r="AG1164" s="13"/>
      <c r="AH1164" s="13"/>
      <c r="AI1164" s="13"/>
      <c r="AJ1164" s="13"/>
      <c r="AK1164" s="13"/>
      <c r="AL1164" s="13"/>
      <c r="AM1164" s="13"/>
      <c r="AN1164" s="13"/>
      <c r="AO1164" s="13"/>
      <c r="AP1164" s="13"/>
      <c r="AQ1164" s="13"/>
      <c r="AR1164" s="13"/>
      <c r="AS1164" s="13"/>
      <c r="AT1164" s="13"/>
      <c r="AU1164" s="13"/>
      <c r="AV1164" s="13"/>
      <c r="AW1164" s="13"/>
      <c r="AX1164" s="13"/>
      <c r="AY1164" s="13"/>
      <c r="AZ1164" s="13"/>
      <c r="BA1164" s="13"/>
      <c r="BB1164" s="13"/>
      <c r="BC1164" s="13"/>
      <c r="BD1164" s="13"/>
      <c r="BE1164" s="13"/>
      <c r="BF1164" s="13"/>
      <c r="BG1164" s="13"/>
      <c r="BH1164" s="13"/>
      <c r="BI1164" s="13"/>
      <c r="BJ1164" s="13"/>
    </row>
    <row r="1165" spans="1:62" ht="15.75">
      <c r="A1165" s="92"/>
      <c r="B1165" s="13"/>
      <c r="C1165" s="13"/>
      <c r="D1165" s="13"/>
      <c r="E1165" s="13"/>
      <c r="F1165" s="13"/>
      <c r="G1165" s="13"/>
      <c r="H1165" s="92"/>
      <c r="I1165" s="13"/>
      <c r="J1165" s="94"/>
      <c r="K1165" s="13"/>
      <c r="L1165" s="13"/>
      <c r="M1165" s="13"/>
      <c r="N1165" s="13"/>
      <c r="O1165" s="13"/>
      <c r="P1165" s="13"/>
      <c r="Q1165" s="13"/>
      <c r="R1165" s="13"/>
      <c r="S1165" s="13"/>
      <c r="T1165" s="13"/>
      <c r="U1165" s="13"/>
      <c r="V1165" s="13"/>
      <c r="W1165" s="13"/>
      <c r="X1165" s="13"/>
      <c r="Y1165" s="13"/>
      <c r="Z1165" s="13"/>
      <c r="AA1165" s="13"/>
      <c r="AB1165" s="13"/>
      <c r="AC1165" s="13"/>
      <c r="AD1165" s="13"/>
      <c r="AE1165" s="13"/>
      <c r="AF1165" s="13"/>
      <c r="AG1165" s="13"/>
      <c r="AH1165" s="13"/>
      <c r="AI1165" s="13"/>
      <c r="AJ1165" s="13"/>
      <c r="AK1165" s="13"/>
      <c r="AL1165" s="13"/>
      <c r="AM1165" s="13"/>
      <c r="AN1165" s="13"/>
      <c r="AO1165" s="13"/>
      <c r="AP1165" s="13"/>
      <c r="AQ1165" s="13"/>
      <c r="AR1165" s="13"/>
      <c r="AS1165" s="13"/>
      <c r="AT1165" s="13"/>
      <c r="AU1165" s="13"/>
      <c r="AV1165" s="13"/>
      <c r="AW1165" s="13"/>
      <c r="AX1165" s="13"/>
      <c r="AY1165" s="13"/>
      <c r="AZ1165" s="13"/>
      <c r="BA1165" s="13"/>
      <c r="BB1165" s="13"/>
      <c r="BC1165" s="13"/>
      <c r="BD1165" s="13"/>
      <c r="BE1165" s="13"/>
      <c r="BF1165" s="13"/>
      <c r="BG1165" s="13"/>
      <c r="BH1165" s="13"/>
      <c r="BI1165" s="13"/>
      <c r="BJ1165" s="13"/>
    </row>
    <row r="1166" spans="1:62" ht="15.75">
      <c r="A1166" s="92"/>
      <c r="B1166" s="13"/>
      <c r="C1166" s="13"/>
      <c r="D1166" s="13"/>
      <c r="E1166" s="13"/>
      <c r="F1166" s="13"/>
      <c r="G1166" s="13"/>
      <c r="H1166" s="92"/>
      <c r="I1166" s="13"/>
      <c r="J1166" s="94"/>
      <c r="K1166" s="13"/>
      <c r="L1166" s="13"/>
      <c r="M1166" s="13"/>
      <c r="N1166" s="13"/>
      <c r="O1166" s="13"/>
      <c r="P1166" s="13"/>
      <c r="Q1166" s="13"/>
      <c r="R1166" s="13"/>
      <c r="S1166" s="13"/>
      <c r="T1166" s="13"/>
      <c r="U1166" s="13"/>
      <c r="V1166" s="13"/>
      <c r="W1166" s="13"/>
      <c r="X1166" s="13"/>
      <c r="Y1166" s="13"/>
      <c r="Z1166" s="13"/>
      <c r="AA1166" s="13"/>
      <c r="AB1166" s="13"/>
      <c r="AC1166" s="13"/>
      <c r="AD1166" s="13"/>
      <c r="AE1166" s="13"/>
      <c r="AF1166" s="13"/>
      <c r="AG1166" s="13"/>
      <c r="AH1166" s="13"/>
      <c r="AI1166" s="13"/>
      <c r="AJ1166" s="13"/>
      <c r="AK1166" s="13"/>
      <c r="AL1166" s="13"/>
      <c r="AM1166" s="13"/>
      <c r="AN1166" s="13"/>
      <c r="AO1166" s="13"/>
      <c r="AP1166" s="13"/>
      <c r="AQ1166" s="13"/>
      <c r="AR1166" s="13"/>
      <c r="AS1166" s="13"/>
      <c r="AT1166" s="13"/>
      <c r="AU1166" s="13"/>
      <c r="AV1166" s="13"/>
      <c r="AW1166" s="13"/>
      <c r="AX1166" s="13"/>
      <c r="AY1166" s="13"/>
      <c r="AZ1166" s="13"/>
      <c r="BA1166" s="13"/>
      <c r="BB1166" s="13"/>
      <c r="BC1166" s="13"/>
      <c r="BD1166" s="13"/>
      <c r="BE1166" s="13"/>
      <c r="BF1166" s="13"/>
      <c r="BG1166" s="13"/>
      <c r="BH1166" s="13"/>
      <c r="BI1166" s="13"/>
      <c r="BJ1166" s="13"/>
    </row>
    <row r="1167" spans="1:62" ht="15.75">
      <c r="A1167" s="92"/>
      <c r="B1167" s="13"/>
      <c r="C1167" s="13"/>
      <c r="D1167" s="13"/>
      <c r="E1167" s="13"/>
      <c r="F1167" s="13"/>
      <c r="G1167" s="13"/>
      <c r="H1167" s="92"/>
      <c r="I1167" s="13"/>
      <c r="J1167" s="94"/>
      <c r="K1167" s="13"/>
      <c r="L1167" s="13"/>
      <c r="M1167" s="13"/>
      <c r="N1167" s="13"/>
      <c r="O1167" s="13"/>
      <c r="P1167" s="13"/>
      <c r="Q1167" s="13"/>
      <c r="R1167" s="13"/>
      <c r="S1167" s="13"/>
      <c r="T1167" s="13"/>
      <c r="U1167" s="13"/>
      <c r="V1167" s="13"/>
      <c r="W1167" s="13"/>
      <c r="X1167" s="13"/>
      <c r="Y1167" s="13"/>
      <c r="Z1167" s="13"/>
      <c r="AA1167" s="13"/>
      <c r="AB1167" s="13"/>
      <c r="AC1167" s="13"/>
      <c r="AD1167" s="13"/>
      <c r="AE1167" s="13"/>
      <c r="AF1167" s="13"/>
      <c r="AG1167" s="13"/>
      <c r="AH1167" s="13"/>
      <c r="AI1167" s="13"/>
      <c r="AJ1167" s="13"/>
      <c r="AK1167" s="13"/>
      <c r="AL1167" s="13"/>
      <c r="AM1167" s="13"/>
      <c r="AN1167" s="13"/>
      <c r="AO1167" s="13"/>
      <c r="AP1167" s="13"/>
      <c r="AQ1167" s="13"/>
      <c r="AR1167" s="13"/>
      <c r="AS1167" s="13"/>
      <c r="AT1167" s="13"/>
      <c r="AU1167" s="13"/>
      <c r="AV1167" s="13"/>
      <c r="AW1167" s="13"/>
      <c r="AX1167" s="13"/>
      <c r="AY1167" s="13"/>
      <c r="AZ1167" s="13"/>
      <c r="BA1167" s="13"/>
      <c r="BB1167" s="13"/>
      <c r="BC1167" s="13"/>
      <c r="BD1167" s="13"/>
      <c r="BE1167" s="13"/>
      <c r="BF1167" s="13"/>
      <c r="BG1167" s="13"/>
      <c r="BH1167" s="13"/>
      <c r="BI1167" s="13"/>
      <c r="BJ1167" s="13"/>
    </row>
    <row r="1168" spans="1:62" ht="15.75">
      <c r="A1168" s="92"/>
      <c r="B1168" s="13"/>
      <c r="C1168" s="13"/>
      <c r="D1168" s="13"/>
      <c r="E1168" s="13"/>
      <c r="F1168" s="13"/>
      <c r="G1168" s="13"/>
      <c r="H1168" s="92"/>
      <c r="I1168" s="13"/>
      <c r="J1168" s="94"/>
      <c r="K1168" s="13"/>
      <c r="L1168" s="13"/>
      <c r="M1168" s="13"/>
      <c r="N1168" s="13"/>
      <c r="O1168" s="13"/>
      <c r="P1168" s="13"/>
      <c r="Q1168" s="13"/>
      <c r="R1168" s="13"/>
      <c r="S1168" s="13"/>
      <c r="T1168" s="13"/>
      <c r="U1168" s="13"/>
      <c r="V1168" s="13"/>
      <c r="W1168" s="13"/>
      <c r="X1168" s="13"/>
      <c r="Y1168" s="13"/>
      <c r="Z1168" s="13"/>
      <c r="AA1168" s="13"/>
      <c r="AB1168" s="13"/>
      <c r="AC1168" s="13"/>
      <c r="AD1168" s="13"/>
      <c r="AE1168" s="13"/>
      <c r="AF1168" s="13"/>
      <c r="AG1168" s="13"/>
      <c r="AH1168" s="13"/>
      <c r="AI1168" s="13"/>
      <c r="AJ1168" s="13"/>
      <c r="AK1168" s="13"/>
      <c r="AL1168" s="13"/>
      <c r="AM1168" s="13"/>
      <c r="AN1168" s="13"/>
      <c r="AO1168" s="13"/>
      <c r="AP1168" s="13"/>
      <c r="AQ1168" s="13"/>
      <c r="AR1168" s="13"/>
      <c r="AS1168" s="13"/>
      <c r="AT1168" s="13"/>
      <c r="AU1168" s="13"/>
      <c r="AV1168" s="13"/>
      <c r="AW1168" s="13"/>
      <c r="AX1168" s="13"/>
      <c r="AY1168" s="13"/>
      <c r="AZ1168" s="13"/>
      <c r="BA1168" s="13"/>
      <c r="BB1168" s="13"/>
      <c r="BC1168" s="13"/>
      <c r="BD1168" s="13"/>
      <c r="BE1168" s="13"/>
      <c r="BF1168" s="13"/>
      <c r="BG1168" s="13"/>
      <c r="BH1168" s="13"/>
      <c r="BI1168" s="13"/>
      <c r="BJ1168" s="13"/>
    </row>
    <row r="1169" spans="1:62" ht="15.75">
      <c r="A1169" s="92"/>
      <c r="B1169" s="13"/>
      <c r="C1169" s="13"/>
      <c r="D1169" s="13"/>
      <c r="E1169" s="13"/>
      <c r="F1169" s="13"/>
      <c r="G1169" s="13"/>
      <c r="H1169" s="92"/>
      <c r="I1169" s="13"/>
      <c r="J1169" s="94"/>
      <c r="K1169" s="13"/>
      <c r="L1169" s="13"/>
      <c r="M1169" s="13"/>
      <c r="N1169" s="13"/>
      <c r="O1169" s="13"/>
      <c r="P1169" s="13"/>
      <c r="Q1169" s="13"/>
      <c r="R1169" s="13"/>
      <c r="S1169" s="13"/>
      <c r="T1169" s="13"/>
      <c r="U1169" s="13"/>
      <c r="V1169" s="13"/>
      <c r="W1169" s="13"/>
      <c r="X1169" s="13"/>
      <c r="Y1169" s="13"/>
      <c r="Z1169" s="13"/>
      <c r="AA1169" s="13"/>
      <c r="AB1169" s="13"/>
      <c r="AC1169" s="13"/>
      <c r="AD1169" s="13"/>
      <c r="AE1169" s="13"/>
      <c r="AF1169" s="13"/>
      <c r="AG1169" s="13"/>
      <c r="AH1169" s="13"/>
      <c r="AI1169" s="13"/>
      <c r="AJ1169" s="13"/>
      <c r="AK1169" s="13"/>
      <c r="AL1169" s="13"/>
      <c r="AM1169" s="13"/>
      <c r="AN1169" s="13"/>
      <c r="AO1169" s="13"/>
      <c r="AP1169" s="13"/>
      <c r="AQ1169" s="13"/>
      <c r="AR1169" s="13"/>
      <c r="AS1169" s="13"/>
      <c r="AT1169" s="13"/>
      <c r="AU1169" s="13"/>
      <c r="AV1169" s="13"/>
      <c r="AW1169" s="13"/>
      <c r="AX1169" s="13"/>
      <c r="AY1169" s="13"/>
      <c r="AZ1169" s="13"/>
      <c r="BA1169" s="13"/>
      <c r="BB1169" s="13"/>
      <c r="BC1169" s="13"/>
      <c r="BD1169" s="13"/>
      <c r="BE1169" s="13"/>
      <c r="BF1169" s="13"/>
      <c r="BG1169" s="13"/>
      <c r="BH1169" s="13"/>
      <c r="BI1169" s="13"/>
      <c r="BJ1169" s="13"/>
    </row>
    <row r="1170" spans="1:62" ht="15.75">
      <c r="A1170" s="92"/>
      <c r="B1170" s="13"/>
      <c r="C1170" s="13"/>
      <c r="D1170" s="13"/>
      <c r="E1170" s="13"/>
      <c r="F1170" s="13"/>
      <c r="G1170" s="13"/>
      <c r="H1170" s="92"/>
      <c r="I1170" s="13"/>
      <c r="J1170" s="94"/>
      <c r="K1170" s="13"/>
      <c r="L1170" s="13"/>
      <c r="M1170" s="13"/>
      <c r="N1170" s="13"/>
      <c r="O1170" s="13"/>
      <c r="P1170" s="13"/>
      <c r="Q1170" s="13"/>
      <c r="R1170" s="13"/>
      <c r="S1170" s="13"/>
      <c r="T1170" s="13"/>
      <c r="U1170" s="13"/>
      <c r="V1170" s="13"/>
      <c r="W1170" s="13"/>
      <c r="X1170" s="13"/>
      <c r="Y1170" s="13"/>
      <c r="Z1170" s="13"/>
      <c r="AA1170" s="13"/>
      <c r="AB1170" s="13"/>
      <c r="AC1170" s="13"/>
      <c r="AD1170" s="13"/>
      <c r="AE1170" s="13"/>
      <c r="AF1170" s="13"/>
      <c r="AG1170" s="13"/>
      <c r="AH1170" s="13"/>
      <c r="AI1170" s="13"/>
      <c r="AJ1170" s="13"/>
      <c r="AK1170" s="13"/>
      <c r="AL1170" s="13"/>
      <c r="AM1170" s="13"/>
      <c r="AN1170" s="13"/>
      <c r="AO1170" s="13"/>
      <c r="AP1170" s="13"/>
      <c r="AQ1170" s="13"/>
      <c r="AR1170" s="13"/>
      <c r="AS1170" s="13"/>
      <c r="AT1170" s="13"/>
      <c r="AU1170" s="13"/>
      <c r="AV1170" s="13"/>
      <c r="AW1170" s="13"/>
      <c r="AX1170" s="13"/>
      <c r="AY1170" s="13"/>
      <c r="AZ1170" s="13"/>
      <c r="BA1170" s="13"/>
      <c r="BB1170" s="13"/>
      <c r="BC1170" s="13"/>
      <c r="BD1170" s="13"/>
      <c r="BE1170" s="13"/>
      <c r="BF1170" s="13"/>
      <c r="BG1170" s="13"/>
      <c r="BH1170" s="13"/>
      <c r="BI1170" s="13"/>
      <c r="BJ1170" s="13"/>
    </row>
    <row r="1171" spans="1:62" ht="15.75">
      <c r="A1171" s="92"/>
      <c r="B1171" s="13"/>
      <c r="C1171" s="13"/>
      <c r="D1171" s="13"/>
      <c r="E1171" s="13"/>
      <c r="F1171" s="13"/>
      <c r="G1171" s="13"/>
      <c r="H1171" s="92"/>
      <c r="I1171" s="13"/>
      <c r="J1171" s="94"/>
      <c r="K1171" s="13"/>
      <c r="L1171" s="13"/>
      <c r="M1171" s="13"/>
      <c r="N1171" s="13"/>
      <c r="O1171" s="13"/>
      <c r="P1171" s="13"/>
      <c r="Q1171" s="13"/>
      <c r="R1171" s="13"/>
      <c r="S1171" s="13"/>
      <c r="T1171" s="13"/>
      <c r="U1171" s="13"/>
      <c r="V1171" s="13"/>
      <c r="W1171" s="13"/>
      <c r="X1171" s="13"/>
      <c r="Y1171" s="13"/>
      <c r="Z1171" s="13"/>
      <c r="AA1171" s="13"/>
      <c r="AB1171" s="13"/>
      <c r="AC1171" s="13"/>
      <c r="AD1171" s="13"/>
      <c r="AE1171" s="13"/>
      <c r="AF1171" s="13"/>
      <c r="AG1171" s="13"/>
      <c r="AH1171" s="13"/>
      <c r="AI1171" s="13"/>
      <c r="AJ1171" s="13"/>
      <c r="AK1171" s="13"/>
      <c r="AL1171" s="13"/>
      <c r="AM1171" s="13"/>
      <c r="AN1171" s="13"/>
      <c r="AO1171" s="13"/>
      <c r="AP1171" s="13"/>
      <c r="AQ1171" s="13"/>
      <c r="AR1171" s="13"/>
      <c r="AS1171" s="13"/>
      <c r="AT1171" s="13"/>
      <c r="AU1171" s="13"/>
      <c r="AV1171" s="13"/>
      <c r="AW1171" s="13"/>
      <c r="AX1171" s="13"/>
      <c r="AY1171" s="13"/>
      <c r="AZ1171" s="13"/>
      <c r="BA1171" s="13"/>
      <c r="BB1171" s="13"/>
      <c r="BC1171" s="13"/>
      <c r="BD1171" s="13"/>
      <c r="BE1171" s="13"/>
      <c r="BF1171" s="13"/>
      <c r="BG1171" s="13"/>
      <c r="BH1171" s="13"/>
      <c r="BI1171" s="13"/>
      <c r="BJ1171" s="13"/>
    </row>
    <row r="1172" spans="1:62" ht="15.75">
      <c r="A1172" s="92"/>
      <c r="B1172" s="13"/>
      <c r="C1172" s="13"/>
      <c r="D1172" s="13"/>
      <c r="E1172" s="13"/>
      <c r="F1172" s="13"/>
      <c r="G1172" s="13"/>
      <c r="H1172" s="92"/>
      <c r="I1172" s="13"/>
      <c r="J1172" s="94"/>
      <c r="K1172" s="13"/>
      <c r="L1172" s="13"/>
      <c r="M1172" s="13"/>
      <c r="N1172" s="13"/>
      <c r="O1172" s="13"/>
      <c r="P1172" s="13"/>
      <c r="Q1172" s="13"/>
      <c r="R1172" s="13"/>
      <c r="S1172" s="13"/>
      <c r="T1172" s="13"/>
      <c r="U1172" s="13"/>
      <c r="V1172" s="13"/>
      <c r="W1172" s="13"/>
      <c r="X1172" s="13"/>
      <c r="Y1172" s="13"/>
      <c r="Z1172" s="13"/>
      <c r="AA1172" s="13"/>
      <c r="AB1172" s="13"/>
      <c r="AC1172" s="13"/>
      <c r="AD1172" s="13"/>
      <c r="AE1172" s="13"/>
      <c r="AF1172" s="13"/>
      <c r="AG1172" s="13"/>
      <c r="AH1172" s="13"/>
      <c r="AI1172" s="13"/>
      <c r="AJ1172" s="13"/>
      <c r="AK1172" s="13"/>
      <c r="AL1172" s="13"/>
      <c r="AM1172" s="13"/>
      <c r="AN1172" s="13"/>
      <c r="AO1172" s="13"/>
      <c r="AP1172" s="13"/>
      <c r="AQ1172" s="13"/>
      <c r="AR1172" s="13"/>
      <c r="AS1172" s="13"/>
      <c r="AT1172" s="13"/>
      <c r="AU1172" s="13"/>
      <c r="AV1172" s="13"/>
      <c r="AW1172" s="13"/>
      <c r="AX1172" s="13"/>
      <c r="AY1172" s="13"/>
      <c r="AZ1172" s="13"/>
      <c r="BA1172" s="13"/>
      <c r="BB1172" s="13"/>
      <c r="BC1172" s="13"/>
      <c r="BD1172" s="13"/>
      <c r="BE1172" s="13"/>
      <c r="BF1172" s="13"/>
      <c r="BG1172" s="13"/>
      <c r="BH1172" s="13"/>
      <c r="BI1172" s="13"/>
      <c r="BJ1172" s="13"/>
    </row>
    <row r="1173" spans="1:62" ht="15.75">
      <c r="A1173" s="92"/>
      <c r="B1173" s="13"/>
      <c r="C1173" s="13"/>
      <c r="D1173" s="13"/>
      <c r="E1173" s="13"/>
      <c r="F1173" s="13"/>
      <c r="G1173" s="13"/>
      <c r="H1173" s="92"/>
      <c r="I1173" s="13"/>
      <c r="J1173" s="94"/>
      <c r="K1173" s="13"/>
      <c r="L1173" s="13"/>
      <c r="M1173" s="13"/>
      <c r="N1173" s="13"/>
      <c r="O1173" s="13"/>
      <c r="P1173" s="13"/>
      <c r="Q1173" s="13"/>
      <c r="R1173" s="13"/>
      <c r="S1173" s="13"/>
      <c r="T1173" s="13"/>
      <c r="U1173" s="13"/>
      <c r="V1173" s="13"/>
      <c r="W1173" s="13"/>
      <c r="X1173" s="13"/>
      <c r="Y1173" s="13"/>
      <c r="Z1173" s="13"/>
      <c r="AA1173" s="13"/>
      <c r="AB1173" s="13"/>
      <c r="AC1173" s="13"/>
      <c r="AD1173" s="13"/>
      <c r="AE1173" s="13"/>
      <c r="AF1173" s="13"/>
      <c r="AG1173" s="13"/>
      <c r="AH1173" s="13"/>
      <c r="AI1173" s="13"/>
      <c r="AJ1173" s="13"/>
      <c r="AK1173" s="13"/>
      <c r="AL1173" s="13"/>
      <c r="AM1173" s="13"/>
      <c r="AN1173" s="13"/>
      <c r="AO1173" s="13"/>
      <c r="AP1173" s="13"/>
      <c r="AQ1173" s="13"/>
      <c r="AR1173" s="13"/>
      <c r="AS1173" s="13"/>
      <c r="AT1173" s="13"/>
      <c r="AU1173" s="13"/>
      <c r="AV1173" s="13"/>
      <c r="AW1173" s="13"/>
      <c r="AX1173" s="13"/>
      <c r="AY1173" s="13"/>
      <c r="AZ1173" s="13"/>
      <c r="BA1173" s="13"/>
      <c r="BB1173" s="13"/>
      <c r="BC1173" s="13"/>
      <c r="BD1173" s="13"/>
      <c r="BE1173" s="13"/>
      <c r="BF1173" s="13"/>
      <c r="BG1173" s="13"/>
      <c r="BH1173" s="13"/>
      <c r="BI1173" s="13"/>
      <c r="BJ1173" s="13"/>
    </row>
    <row r="1174" spans="1:62" ht="15.75">
      <c r="A1174" s="92"/>
      <c r="B1174" s="13"/>
      <c r="C1174" s="13"/>
      <c r="D1174" s="13"/>
      <c r="E1174" s="13"/>
      <c r="F1174" s="13"/>
      <c r="G1174" s="13"/>
      <c r="H1174" s="92"/>
      <c r="I1174" s="13"/>
      <c r="J1174" s="94"/>
      <c r="K1174" s="13"/>
      <c r="L1174" s="13"/>
      <c r="M1174" s="13"/>
      <c r="N1174" s="13"/>
      <c r="O1174" s="13"/>
      <c r="P1174" s="13"/>
      <c r="Q1174" s="13"/>
      <c r="R1174" s="13"/>
      <c r="S1174" s="13"/>
      <c r="T1174" s="13"/>
      <c r="U1174" s="13"/>
      <c r="V1174" s="13"/>
      <c r="W1174" s="13"/>
      <c r="X1174" s="13"/>
      <c r="Y1174" s="13"/>
      <c r="Z1174" s="13"/>
      <c r="AA1174" s="13"/>
      <c r="AB1174" s="13"/>
      <c r="AC1174" s="13"/>
      <c r="AD1174" s="13"/>
      <c r="AE1174" s="13"/>
      <c r="AF1174" s="13"/>
      <c r="AG1174" s="13"/>
      <c r="AH1174" s="13"/>
      <c r="AI1174" s="13"/>
      <c r="AJ1174" s="13"/>
      <c r="AK1174" s="13"/>
      <c r="AL1174" s="13"/>
      <c r="AM1174" s="13"/>
      <c r="AN1174" s="13"/>
      <c r="AO1174" s="13"/>
      <c r="AP1174" s="13"/>
      <c r="AQ1174" s="13"/>
      <c r="AR1174" s="13"/>
      <c r="AS1174" s="13"/>
      <c r="AT1174" s="13"/>
      <c r="AU1174" s="13"/>
      <c r="AV1174" s="13"/>
      <c r="AW1174" s="13"/>
      <c r="AX1174" s="13"/>
      <c r="AY1174" s="13"/>
      <c r="AZ1174" s="13"/>
      <c r="BA1174" s="13"/>
      <c r="BB1174" s="13"/>
      <c r="BC1174" s="13"/>
      <c r="BD1174" s="13"/>
      <c r="BE1174" s="13"/>
      <c r="BF1174" s="13"/>
      <c r="BG1174" s="13"/>
      <c r="BH1174" s="13"/>
      <c r="BI1174" s="13"/>
      <c r="BJ1174" s="13"/>
    </row>
    <row r="1175" spans="1:62" ht="15.75">
      <c r="A1175" s="92"/>
      <c r="B1175" s="13"/>
      <c r="C1175" s="13"/>
      <c r="D1175" s="13"/>
      <c r="E1175" s="13"/>
      <c r="F1175" s="13"/>
      <c r="G1175" s="13"/>
      <c r="H1175" s="92"/>
      <c r="I1175" s="13"/>
      <c r="J1175" s="94"/>
      <c r="K1175" s="13"/>
      <c r="L1175" s="13"/>
      <c r="M1175" s="13"/>
      <c r="N1175" s="13"/>
      <c r="O1175" s="13"/>
      <c r="P1175" s="13"/>
      <c r="Q1175" s="13"/>
      <c r="R1175" s="13"/>
      <c r="S1175" s="13"/>
      <c r="T1175" s="13"/>
      <c r="U1175" s="13"/>
      <c r="V1175" s="13"/>
      <c r="W1175" s="13"/>
      <c r="X1175" s="13"/>
      <c r="Y1175" s="13"/>
      <c r="Z1175" s="13"/>
      <c r="AA1175" s="13"/>
      <c r="AB1175" s="13"/>
      <c r="AC1175" s="13"/>
      <c r="AD1175" s="13"/>
      <c r="AE1175" s="13"/>
      <c r="AF1175" s="13"/>
      <c r="AG1175" s="13"/>
      <c r="AH1175" s="13"/>
      <c r="AI1175" s="13"/>
      <c r="AJ1175" s="13"/>
      <c r="AK1175" s="13"/>
      <c r="AL1175" s="13"/>
      <c r="AM1175" s="13"/>
      <c r="AN1175" s="13"/>
      <c r="AO1175" s="13"/>
      <c r="AP1175" s="13"/>
      <c r="AQ1175" s="13"/>
      <c r="AR1175" s="13"/>
      <c r="AS1175" s="13"/>
      <c r="AT1175" s="13"/>
      <c r="AU1175" s="13"/>
      <c r="AV1175" s="13"/>
      <c r="AW1175" s="13"/>
      <c r="AX1175" s="13"/>
      <c r="AY1175" s="13"/>
      <c r="AZ1175" s="13"/>
      <c r="BA1175" s="13"/>
      <c r="BB1175" s="13"/>
      <c r="BC1175" s="13"/>
      <c r="BD1175" s="13"/>
      <c r="BE1175" s="13"/>
      <c r="BF1175" s="13"/>
      <c r="BG1175" s="13"/>
      <c r="BH1175" s="13"/>
      <c r="BI1175" s="13"/>
      <c r="BJ1175" s="13"/>
    </row>
    <row r="1176" spans="1:62" ht="15.75">
      <c r="A1176" s="92"/>
      <c r="B1176" s="13"/>
      <c r="C1176" s="13"/>
      <c r="D1176" s="13"/>
      <c r="E1176" s="13"/>
      <c r="F1176" s="13"/>
      <c r="G1176" s="13"/>
      <c r="H1176" s="92"/>
      <c r="I1176" s="13"/>
      <c r="J1176" s="94"/>
      <c r="K1176" s="13"/>
      <c r="L1176" s="13"/>
      <c r="M1176" s="13"/>
      <c r="N1176" s="13"/>
      <c r="O1176" s="13"/>
      <c r="P1176" s="13"/>
      <c r="Q1176" s="13"/>
      <c r="R1176" s="13"/>
      <c r="S1176" s="13"/>
      <c r="T1176" s="13"/>
      <c r="U1176" s="13"/>
      <c r="V1176" s="13"/>
      <c r="W1176" s="13"/>
      <c r="X1176" s="13"/>
      <c r="Y1176" s="13"/>
      <c r="Z1176" s="13"/>
      <c r="AA1176" s="13"/>
      <c r="AB1176" s="13"/>
      <c r="AC1176" s="13"/>
      <c r="AD1176" s="13"/>
      <c r="AE1176" s="13"/>
      <c r="AF1176" s="13"/>
      <c r="AG1176" s="13"/>
      <c r="AH1176" s="13"/>
      <c r="AI1176" s="13"/>
      <c r="AJ1176" s="13"/>
      <c r="AK1176" s="13"/>
      <c r="AL1176" s="13"/>
      <c r="AM1176" s="13"/>
      <c r="AN1176" s="13"/>
      <c r="AO1176" s="13"/>
      <c r="AP1176" s="13"/>
      <c r="AQ1176" s="13"/>
      <c r="AR1176" s="13"/>
      <c r="AS1176" s="13"/>
      <c r="AT1176" s="13"/>
      <c r="AU1176" s="13"/>
      <c r="AV1176" s="13"/>
      <c r="AW1176" s="13"/>
      <c r="AX1176" s="13"/>
      <c r="AY1176" s="13"/>
      <c r="AZ1176" s="13"/>
      <c r="BA1176" s="13"/>
      <c r="BB1176" s="13"/>
      <c r="BC1176" s="13"/>
      <c r="BD1176" s="13"/>
      <c r="BE1176" s="13"/>
      <c r="BF1176" s="13"/>
      <c r="BG1176" s="13"/>
      <c r="BH1176" s="13"/>
      <c r="BI1176" s="13"/>
      <c r="BJ1176" s="13"/>
    </row>
    <row r="1177" spans="1:62" ht="15.75">
      <c r="A1177" s="92"/>
      <c r="B1177" s="13"/>
      <c r="C1177" s="13"/>
      <c r="D1177" s="13"/>
      <c r="E1177" s="13"/>
      <c r="F1177" s="13"/>
      <c r="G1177" s="13"/>
      <c r="H1177" s="92"/>
      <c r="I1177" s="13"/>
      <c r="J1177" s="94"/>
      <c r="K1177" s="13"/>
      <c r="L1177" s="13"/>
      <c r="M1177" s="13"/>
      <c r="N1177" s="13"/>
      <c r="O1177" s="13"/>
      <c r="P1177" s="13"/>
      <c r="Q1177" s="13"/>
      <c r="R1177" s="13"/>
      <c r="S1177" s="13"/>
      <c r="T1177" s="13"/>
      <c r="U1177" s="13"/>
      <c r="V1177" s="13"/>
      <c r="W1177" s="13"/>
      <c r="X1177" s="13"/>
      <c r="Y1177" s="13"/>
      <c r="Z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3"/>
      <c r="BH1177" s="13"/>
      <c r="BI1177" s="13"/>
      <c r="BJ1177" s="13"/>
    </row>
    <row r="1178" spans="1:62" ht="15.75">
      <c r="A1178" s="92"/>
      <c r="B1178" s="13"/>
      <c r="C1178" s="13"/>
      <c r="D1178" s="13"/>
      <c r="E1178" s="13"/>
      <c r="F1178" s="13"/>
      <c r="G1178" s="13"/>
      <c r="H1178" s="92"/>
      <c r="I1178" s="13"/>
      <c r="J1178" s="94"/>
      <c r="K1178" s="13"/>
      <c r="L1178" s="13"/>
      <c r="M1178" s="13"/>
      <c r="N1178" s="13"/>
      <c r="O1178" s="13"/>
      <c r="P1178" s="13"/>
      <c r="Q1178" s="13"/>
      <c r="R1178" s="13"/>
      <c r="S1178" s="13"/>
      <c r="T1178" s="13"/>
      <c r="U1178" s="13"/>
      <c r="V1178" s="13"/>
      <c r="W1178" s="13"/>
      <c r="X1178" s="13"/>
      <c r="Y1178" s="13"/>
      <c r="Z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3"/>
      <c r="BH1178" s="13"/>
      <c r="BI1178" s="13"/>
      <c r="BJ1178" s="13"/>
    </row>
    <row r="1179" spans="1:62" ht="15.75">
      <c r="A1179" s="92"/>
      <c r="B1179" s="13"/>
      <c r="C1179" s="13"/>
      <c r="D1179" s="13"/>
      <c r="E1179" s="13"/>
      <c r="F1179" s="13"/>
      <c r="G1179" s="13"/>
      <c r="H1179" s="92"/>
      <c r="I1179" s="13"/>
      <c r="J1179" s="94"/>
      <c r="K1179" s="13"/>
      <c r="L1179" s="13"/>
      <c r="M1179" s="13"/>
      <c r="N1179" s="13"/>
      <c r="O1179" s="13"/>
      <c r="P1179" s="13"/>
      <c r="Q1179" s="13"/>
      <c r="R1179" s="13"/>
      <c r="S1179" s="13"/>
      <c r="T1179" s="13"/>
      <c r="U1179" s="13"/>
      <c r="V1179" s="13"/>
      <c r="W1179" s="13"/>
      <c r="X1179" s="13"/>
      <c r="Y1179" s="13"/>
      <c r="Z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row>
    <row r="1180" spans="1:62" ht="15.75">
      <c r="A1180" s="92"/>
      <c r="B1180" s="13"/>
      <c r="C1180" s="13"/>
      <c r="D1180" s="13"/>
      <c r="E1180" s="13"/>
      <c r="F1180" s="13"/>
      <c r="G1180" s="13"/>
      <c r="H1180" s="92"/>
      <c r="I1180" s="13"/>
      <c r="J1180" s="94"/>
      <c r="K1180" s="13"/>
      <c r="L1180" s="13"/>
      <c r="M1180" s="13"/>
      <c r="N1180" s="13"/>
      <c r="O1180" s="13"/>
      <c r="P1180" s="13"/>
      <c r="Q1180" s="13"/>
      <c r="R1180" s="13"/>
      <c r="S1180" s="13"/>
      <c r="T1180" s="13"/>
      <c r="U1180" s="13"/>
      <c r="V1180" s="13"/>
      <c r="W1180" s="13"/>
      <c r="X1180" s="13"/>
      <c r="Y1180" s="13"/>
      <c r="Z1180" s="13"/>
      <c r="AA1180" s="13"/>
      <c r="AB1180" s="13"/>
      <c r="AC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row>
    <row r="1181" spans="1:62" ht="15.75">
      <c r="A1181" s="92"/>
      <c r="B1181" s="13"/>
      <c r="C1181" s="13"/>
      <c r="D1181" s="13"/>
      <c r="E1181" s="13"/>
      <c r="F1181" s="13"/>
      <c r="G1181" s="13"/>
      <c r="H1181" s="92"/>
      <c r="I1181" s="13"/>
      <c r="J1181" s="94"/>
      <c r="K1181" s="13"/>
      <c r="L1181" s="13"/>
      <c r="M1181" s="13"/>
      <c r="N1181" s="13"/>
      <c r="O1181" s="13"/>
      <c r="P1181" s="13"/>
      <c r="Q1181" s="13"/>
      <c r="R1181" s="13"/>
      <c r="S1181" s="13"/>
      <c r="T1181" s="13"/>
      <c r="U1181" s="13"/>
      <c r="V1181" s="13"/>
      <c r="W1181" s="13"/>
      <c r="X1181" s="13"/>
      <c r="Y1181" s="13"/>
      <c r="Z1181" s="13"/>
      <c r="AA1181" s="13"/>
      <c r="AB1181" s="13"/>
      <c r="AC1181" s="13"/>
      <c r="AD1181" s="13"/>
      <c r="AE1181" s="13"/>
      <c r="AF1181" s="13"/>
      <c r="AG1181" s="13"/>
      <c r="AH1181" s="13"/>
      <c r="AI1181" s="13"/>
      <c r="AJ1181" s="13"/>
      <c r="AK1181" s="13"/>
      <c r="AL1181" s="13"/>
      <c r="AM1181" s="13"/>
      <c r="AN1181" s="13"/>
      <c r="AO1181" s="13"/>
      <c r="AP1181" s="13"/>
      <c r="AQ1181" s="13"/>
      <c r="AR1181" s="13"/>
      <c r="AS1181" s="13"/>
      <c r="AT1181" s="13"/>
      <c r="AU1181" s="13"/>
      <c r="AV1181" s="13"/>
      <c r="AW1181" s="13"/>
      <c r="AX1181" s="13"/>
      <c r="AY1181" s="13"/>
      <c r="AZ1181" s="13"/>
      <c r="BA1181" s="13"/>
      <c r="BB1181" s="13"/>
      <c r="BC1181" s="13"/>
      <c r="BD1181" s="13"/>
      <c r="BE1181" s="13"/>
      <c r="BF1181" s="13"/>
      <c r="BG1181" s="13"/>
      <c r="BH1181" s="13"/>
      <c r="BI1181" s="13"/>
      <c r="BJ1181" s="13"/>
    </row>
    <row r="1182" spans="1:62" ht="15.75">
      <c r="A1182" s="92"/>
      <c r="B1182" s="13"/>
      <c r="C1182" s="13"/>
      <c r="D1182" s="13"/>
      <c r="E1182" s="13"/>
      <c r="F1182" s="13"/>
      <c r="G1182" s="13"/>
      <c r="H1182" s="92"/>
      <c r="I1182" s="13"/>
      <c r="J1182" s="94"/>
      <c r="K1182" s="13"/>
      <c r="L1182" s="13"/>
      <c r="M1182" s="13"/>
      <c r="N1182" s="13"/>
      <c r="O1182" s="13"/>
      <c r="P1182" s="13"/>
      <c r="Q1182" s="13"/>
      <c r="R1182" s="13"/>
      <c r="S1182" s="13"/>
      <c r="T1182" s="13"/>
      <c r="U1182" s="13"/>
      <c r="V1182" s="13"/>
      <c r="W1182" s="13"/>
      <c r="X1182" s="13"/>
      <c r="Y1182" s="13"/>
      <c r="Z1182" s="13"/>
      <c r="AA1182" s="13"/>
      <c r="AB1182" s="13"/>
      <c r="AC1182" s="13"/>
      <c r="AD1182" s="13"/>
      <c r="AE1182" s="13"/>
      <c r="AF1182" s="13"/>
      <c r="AG1182" s="13"/>
      <c r="AH1182" s="13"/>
      <c r="AI1182" s="13"/>
      <c r="AJ1182" s="13"/>
      <c r="AK1182" s="13"/>
      <c r="AL1182" s="13"/>
      <c r="AM1182" s="13"/>
      <c r="AN1182" s="13"/>
      <c r="AO1182" s="13"/>
      <c r="AP1182" s="13"/>
      <c r="AQ1182" s="13"/>
      <c r="AR1182" s="13"/>
      <c r="AS1182" s="13"/>
      <c r="AT1182" s="13"/>
      <c r="AU1182" s="13"/>
      <c r="AV1182" s="13"/>
      <c r="AW1182" s="13"/>
      <c r="AX1182" s="13"/>
      <c r="AY1182" s="13"/>
      <c r="AZ1182" s="13"/>
      <c r="BA1182" s="13"/>
      <c r="BB1182" s="13"/>
      <c r="BC1182" s="13"/>
      <c r="BD1182" s="13"/>
      <c r="BE1182" s="13"/>
      <c r="BF1182" s="13"/>
      <c r="BG1182" s="13"/>
      <c r="BH1182" s="13"/>
      <c r="BI1182" s="13"/>
      <c r="BJ1182" s="13"/>
    </row>
    <row r="1183" spans="1:62" ht="15.75">
      <c r="A1183" s="92"/>
      <c r="B1183" s="13"/>
      <c r="C1183" s="13"/>
      <c r="D1183" s="13"/>
      <c r="E1183" s="13"/>
      <c r="F1183" s="13"/>
      <c r="G1183" s="13"/>
      <c r="H1183" s="92"/>
      <c r="I1183" s="13"/>
      <c r="J1183" s="94"/>
      <c r="K1183" s="13"/>
      <c r="L1183" s="13"/>
      <c r="M1183" s="13"/>
      <c r="N1183" s="13"/>
      <c r="O1183" s="13"/>
      <c r="P1183" s="13"/>
      <c r="Q1183" s="13"/>
      <c r="R1183" s="13"/>
      <c r="S1183" s="13"/>
      <c r="T1183" s="13"/>
      <c r="U1183" s="13"/>
      <c r="V1183" s="13"/>
      <c r="W1183" s="13"/>
      <c r="X1183" s="13"/>
      <c r="Y1183" s="13"/>
      <c r="Z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row>
    <row r="1184" spans="1:62" ht="15.75">
      <c r="A1184" s="92"/>
      <c r="B1184" s="13"/>
      <c r="C1184" s="13"/>
      <c r="D1184" s="13"/>
      <c r="E1184" s="13"/>
      <c r="F1184" s="13"/>
      <c r="G1184" s="13"/>
      <c r="H1184" s="92"/>
      <c r="I1184" s="13"/>
      <c r="J1184" s="94"/>
      <c r="K1184" s="13"/>
      <c r="L1184" s="13"/>
      <c r="M1184" s="13"/>
      <c r="N1184" s="13"/>
      <c r="O1184" s="13"/>
      <c r="P1184" s="13"/>
      <c r="Q1184" s="13"/>
      <c r="R1184" s="13"/>
      <c r="S1184" s="13"/>
      <c r="T1184" s="13"/>
      <c r="U1184" s="13"/>
      <c r="V1184" s="13"/>
      <c r="W1184" s="13"/>
      <c r="X1184" s="13"/>
      <c r="Y1184" s="13"/>
      <c r="Z1184" s="13"/>
      <c r="AA1184" s="13"/>
      <c r="AB1184" s="13"/>
      <c r="AC1184" s="13"/>
      <c r="AD1184" s="13"/>
      <c r="AE1184" s="13"/>
      <c r="AF1184" s="13"/>
      <c r="AG1184" s="13"/>
      <c r="AH1184" s="13"/>
      <c r="AI1184" s="13"/>
      <c r="AJ1184" s="13"/>
      <c r="AK1184" s="13"/>
      <c r="AL1184" s="13"/>
      <c r="AM1184" s="13"/>
      <c r="AN1184" s="13"/>
      <c r="AO1184" s="13"/>
      <c r="AP1184" s="13"/>
      <c r="AQ1184" s="13"/>
      <c r="AR1184" s="13"/>
      <c r="AS1184" s="13"/>
      <c r="AT1184" s="13"/>
      <c r="AU1184" s="13"/>
      <c r="AV1184" s="13"/>
      <c r="AW1184" s="13"/>
      <c r="AX1184" s="13"/>
      <c r="AY1184" s="13"/>
      <c r="AZ1184" s="13"/>
      <c r="BA1184" s="13"/>
      <c r="BB1184" s="13"/>
      <c r="BC1184" s="13"/>
      <c r="BD1184" s="13"/>
      <c r="BE1184" s="13"/>
      <c r="BF1184" s="13"/>
      <c r="BG1184" s="13"/>
      <c r="BH1184" s="13"/>
      <c r="BI1184" s="13"/>
      <c r="BJ1184" s="13"/>
    </row>
    <row r="1185" spans="1:62" ht="15.75">
      <c r="A1185" s="92"/>
      <c r="B1185" s="13"/>
      <c r="C1185" s="13"/>
      <c r="D1185" s="13"/>
      <c r="E1185" s="13"/>
      <c r="F1185" s="13"/>
      <c r="G1185" s="13"/>
      <c r="H1185" s="92"/>
      <c r="I1185" s="13"/>
      <c r="J1185" s="94"/>
      <c r="K1185" s="13"/>
      <c r="L1185" s="13"/>
      <c r="M1185" s="13"/>
      <c r="N1185" s="13"/>
      <c r="O1185" s="13"/>
      <c r="P1185" s="13"/>
      <c r="Q1185" s="13"/>
      <c r="R1185" s="13"/>
      <c r="S1185" s="13"/>
      <c r="T1185" s="13"/>
      <c r="U1185" s="13"/>
      <c r="V1185" s="13"/>
      <c r="W1185" s="13"/>
      <c r="X1185" s="13"/>
      <c r="Y1185" s="13"/>
      <c r="Z1185" s="13"/>
      <c r="AA1185" s="13"/>
      <c r="AB1185" s="13"/>
      <c r="AC1185" s="13"/>
      <c r="AD1185" s="13"/>
      <c r="AE1185" s="13"/>
      <c r="AF1185" s="13"/>
      <c r="AG1185" s="13"/>
      <c r="AH1185" s="13"/>
      <c r="AI1185" s="13"/>
      <c r="AJ1185" s="13"/>
      <c r="AK1185" s="13"/>
      <c r="AL1185" s="13"/>
      <c r="AM1185" s="13"/>
      <c r="AN1185" s="13"/>
      <c r="AO1185" s="13"/>
      <c r="AP1185" s="13"/>
      <c r="AQ1185" s="13"/>
      <c r="AR1185" s="13"/>
      <c r="AS1185" s="13"/>
      <c r="AT1185" s="13"/>
      <c r="AU1185" s="13"/>
      <c r="AV1185" s="13"/>
      <c r="AW1185" s="13"/>
      <c r="AX1185" s="13"/>
      <c r="AY1185" s="13"/>
      <c r="AZ1185" s="13"/>
      <c r="BA1185" s="13"/>
      <c r="BB1185" s="13"/>
      <c r="BC1185" s="13"/>
      <c r="BD1185" s="13"/>
      <c r="BE1185" s="13"/>
      <c r="BF1185" s="13"/>
      <c r="BG1185" s="13"/>
      <c r="BH1185" s="13"/>
      <c r="BI1185" s="13"/>
      <c r="BJ1185" s="13"/>
    </row>
    <row r="1186" spans="1:62" ht="15.75">
      <c r="A1186" s="92"/>
      <c r="B1186" s="13"/>
      <c r="C1186" s="13"/>
      <c r="D1186" s="13"/>
      <c r="E1186" s="13"/>
      <c r="F1186" s="13"/>
      <c r="G1186" s="13"/>
      <c r="H1186" s="92"/>
      <c r="I1186" s="13"/>
      <c r="J1186" s="94"/>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row>
    <row r="1187" spans="1:62" ht="15.75">
      <c r="A1187" s="92"/>
      <c r="B1187" s="13"/>
      <c r="C1187" s="13"/>
      <c r="D1187" s="13"/>
      <c r="E1187" s="13"/>
      <c r="F1187" s="13"/>
      <c r="G1187" s="13"/>
      <c r="H1187" s="92"/>
      <c r="I1187" s="13"/>
      <c r="J1187" s="94"/>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row>
    <row r="1188" spans="1:62" ht="15.75">
      <c r="A1188" s="92"/>
      <c r="B1188" s="13"/>
      <c r="C1188" s="13"/>
      <c r="D1188" s="13"/>
      <c r="E1188" s="13"/>
      <c r="F1188" s="13"/>
      <c r="G1188" s="13"/>
      <c r="H1188" s="92"/>
      <c r="I1188" s="13"/>
      <c r="J1188" s="94"/>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row>
    <row r="1189" spans="1:62" ht="15.75">
      <c r="A1189" s="92"/>
      <c r="B1189" s="13"/>
      <c r="C1189" s="13"/>
      <c r="D1189" s="13"/>
      <c r="E1189" s="13"/>
      <c r="F1189" s="13"/>
      <c r="G1189" s="13"/>
      <c r="H1189" s="92"/>
      <c r="I1189" s="13"/>
      <c r="J1189" s="94"/>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row>
    <row r="1190" spans="1:62" ht="15.75">
      <c r="A1190" s="92"/>
      <c r="B1190" s="13"/>
      <c r="C1190" s="13"/>
      <c r="D1190" s="13"/>
      <c r="E1190" s="13"/>
      <c r="F1190" s="13"/>
      <c r="G1190" s="13"/>
      <c r="H1190" s="92"/>
      <c r="I1190" s="13"/>
      <c r="J1190" s="94"/>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row>
    <row r="1191" spans="1:62" ht="15.75">
      <c r="A1191" s="92"/>
      <c r="B1191" s="13"/>
      <c r="C1191" s="13"/>
      <c r="D1191" s="13"/>
      <c r="E1191" s="13"/>
      <c r="F1191" s="13"/>
      <c r="G1191" s="13"/>
      <c r="H1191" s="92"/>
      <c r="I1191" s="13"/>
      <c r="J1191" s="94"/>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row>
    <row r="1192" spans="1:62" ht="15.75">
      <c r="A1192" s="92"/>
      <c r="B1192" s="13"/>
      <c r="C1192" s="13"/>
      <c r="D1192" s="13"/>
      <c r="E1192" s="13"/>
      <c r="F1192" s="13"/>
      <c r="G1192" s="13"/>
      <c r="H1192" s="92"/>
      <c r="I1192" s="13"/>
      <c r="J1192" s="94"/>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row>
    <row r="1193" spans="1:62" ht="15.75">
      <c r="A1193" s="92"/>
      <c r="B1193" s="13"/>
      <c r="C1193" s="13"/>
      <c r="D1193" s="13"/>
      <c r="E1193" s="13"/>
      <c r="F1193" s="13"/>
      <c r="G1193" s="13"/>
      <c r="H1193" s="92"/>
      <c r="I1193" s="13"/>
      <c r="J1193" s="94"/>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row>
    <row r="1194" spans="1:62" ht="15.75">
      <c r="A1194" s="92"/>
      <c r="B1194" s="13"/>
      <c r="C1194" s="13"/>
      <c r="D1194" s="13"/>
      <c r="E1194" s="13"/>
      <c r="F1194" s="13"/>
      <c r="G1194" s="13"/>
      <c r="H1194" s="92"/>
      <c r="I1194" s="13"/>
      <c r="J1194" s="94"/>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row>
    <row r="1195" spans="1:62" ht="15.75">
      <c r="A1195" s="92"/>
      <c r="B1195" s="13"/>
      <c r="C1195" s="13"/>
      <c r="D1195" s="13"/>
      <c r="E1195" s="13"/>
      <c r="F1195" s="13"/>
      <c r="G1195" s="13"/>
      <c r="H1195" s="92"/>
      <c r="I1195" s="13"/>
      <c r="J1195" s="94"/>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row>
    <row r="1196" spans="1:62" ht="15.75">
      <c r="A1196" s="92"/>
      <c r="B1196" s="13"/>
      <c r="C1196" s="13"/>
      <c r="D1196" s="13"/>
      <c r="E1196" s="13"/>
      <c r="F1196" s="13"/>
      <c r="G1196" s="13"/>
      <c r="H1196" s="92"/>
      <c r="I1196" s="13"/>
      <c r="J1196" s="94"/>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row>
    <row r="1197" spans="1:62" ht="15.75">
      <c r="A1197" s="92"/>
      <c r="B1197" s="13"/>
      <c r="C1197" s="13"/>
      <c r="D1197" s="13"/>
      <c r="E1197" s="13"/>
      <c r="F1197" s="13"/>
      <c r="G1197" s="13"/>
      <c r="H1197" s="92"/>
      <c r="I1197" s="13"/>
      <c r="J1197" s="94"/>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row>
    <row r="1198" spans="1:62" ht="15.75">
      <c r="A1198" s="92"/>
      <c r="B1198" s="13"/>
      <c r="C1198" s="13"/>
      <c r="D1198" s="13"/>
      <c r="E1198" s="13"/>
      <c r="F1198" s="13"/>
      <c r="G1198" s="13"/>
      <c r="H1198" s="92"/>
      <c r="I1198" s="13"/>
      <c r="J1198" s="94"/>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row>
    <row r="1199" spans="1:62" ht="15.75">
      <c r="A1199" s="92"/>
      <c r="B1199" s="13"/>
      <c r="C1199" s="13"/>
      <c r="D1199" s="13"/>
      <c r="E1199" s="13"/>
      <c r="F1199" s="13"/>
      <c r="G1199" s="13"/>
      <c r="H1199" s="92"/>
      <c r="I1199" s="13"/>
      <c r="J1199" s="94"/>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row>
    <row r="1200" spans="1:62" ht="15.75">
      <c r="A1200" s="92"/>
      <c r="B1200" s="13"/>
      <c r="C1200" s="13"/>
      <c r="D1200" s="13"/>
      <c r="E1200" s="13"/>
      <c r="F1200" s="13"/>
      <c r="G1200" s="13"/>
      <c r="H1200" s="92"/>
      <c r="I1200" s="13"/>
      <c r="J1200" s="94"/>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row>
    <row r="1201" spans="1:62" ht="15.75">
      <c r="A1201" s="92"/>
      <c r="B1201" s="13"/>
      <c r="C1201" s="13"/>
      <c r="D1201" s="13"/>
      <c r="E1201" s="13"/>
      <c r="F1201" s="13"/>
      <c r="G1201" s="13"/>
      <c r="H1201" s="92"/>
      <c r="I1201" s="13"/>
      <c r="J1201" s="94"/>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row>
    <row r="1202" spans="1:62" ht="15.75">
      <c r="A1202" s="92"/>
      <c r="B1202" s="13"/>
      <c r="C1202" s="13"/>
      <c r="D1202" s="13"/>
      <c r="E1202" s="13"/>
      <c r="F1202" s="13"/>
      <c r="G1202" s="13"/>
      <c r="H1202" s="92"/>
      <c r="I1202" s="13"/>
      <c r="J1202" s="94"/>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row>
    <row r="1203" spans="1:62" ht="15.75">
      <c r="A1203" s="92"/>
      <c r="B1203" s="13"/>
      <c r="C1203" s="13"/>
      <c r="D1203" s="13"/>
      <c r="E1203" s="13"/>
      <c r="F1203" s="13"/>
      <c r="G1203" s="13"/>
      <c r="H1203" s="92"/>
      <c r="I1203" s="13"/>
      <c r="J1203" s="94"/>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row>
    <row r="1204" spans="1:62" ht="15.75">
      <c r="A1204" s="92"/>
      <c r="B1204" s="13"/>
      <c r="C1204" s="13"/>
      <c r="D1204" s="13"/>
      <c r="E1204" s="13"/>
      <c r="F1204" s="13"/>
      <c r="G1204" s="13"/>
      <c r="H1204" s="92"/>
      <c r="I1204" s="13"/>
      <c r="J1204" s="94"/>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row>
    <row r="1205" spans="1:62" ht="15.75">
      <c r="A1205" s="92"/>
      <c r="B1205" s="13"/>
      <c r="C1205" s="13"/>
      <c r="D1205" s="13"/>
      <c r="E1205" s="13"/>
      <c r="F1205" s="13"/>
      <c r="G1205" s="13"/>
      <c r="H1205" s="92"/>
      <c r="I1205" s="13"/>
      <c r="J1205" s="94"/>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row>
    <row r="1206" spans="1:62" ht="15.75">
      <c r="A1206" s="92"/>
      <c r="B1206" s="13"/>
      <c r="C1206" s="13"/>
      <c r="D1206" s="13"/>
      <c r="E1206" s="13"/>
      <c r="F1206" s="13"/>
      <c r="G1206" s="13"/>
      <c r="H1206" s="92"/>
      <c r="I1206" s="13"/>
      <c r="J1206" s="94"/>
      <c r="K1206" s="13"/>
      <c r="L1206" s="13"/>
      <c r="M1206" s="13"/>
      <c r="N1206" s="13"/>
      <c r="O1206" s="13"/>
      <c r="P1206" s="13"/>
      <c r="Q1206" s="13"/>
      <c r="R1206" s="13"/>
      <c r="S1206" s="13"/>
      <c r="T1206" s="13"/>
      <c r="U1206" s="13"/>
      <c r="V1206" s="13"/>
      <c r="W1206" s="13"/>
      <c r="X1206" s="13"/>
      <c r="Y1206" s="13"/>
      <c r="Z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3"/>
      <c r="BH1206" s="13"/>
      <c r="BI1206" s="13"/>
      <c r="BJ1206" s="13"/>
    </row>
    <row r="1207" spans="1:62" ht="15.75">
      <c r="A1207" s="92"/>
      <c r="B1207" s="13"/>
      <c r="C1207" s="13"/>
      <c r="D1207" s="13"/>
      <c r="E1207" s="13"/>
      <c r="F1207" s="13"/>
      <c r="G1207" s="13"/>
      <c r="H1207" s="92"/>
      <c r="I1207" s="13"/>
      <c r="J1207" s="94"/>
      <c r="K1207" s="13"/>
      <c r="L1207" s="13"/>
      <c r="M1207" s="13"/>
      <c r="N1207" s="13"/>
      <c r="O1207" s="13"/>
      <c r="P1207" s="13"/>
      <c r="Q1207" s="13"/>
      <c r="R1207" s="13"/>
      <c r="S1207" s="13"/>
      <c r="T1207" s="13"/>
      <c r="U1207" s="13"/>
      <c r="V1207" s="13"/>
      <c r="W1207" s="13"/>
      <c r="X1207" s="13"/>
      <c r="Y1207" s="13"/>
      <c r="Z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3"/>
      <c r="BH1207" s="13"/>
      <c r="BI1207" s="13"/>
      <c r="BJ1207" s="13"/>
    </row>
    <row r="1208" spans="1:62" ht="15.75">
      <c r="A1208" s="92"/>
      <c r="B1208" s="13"/>
      <c r="C1208" s="13"/>
      <c r="D1208" s="13"/>
      <c r="E1208" s="13"/>
      <c r="F1208" s="13"/>
      <c r="G1208" s="13"/>
      <c r="H1208" s="92"/>
      <c r="I1208" s="13"/>
      <c r="J1208" s="94"/>
      <c r="K1208" s="13"/>
      <c r="L1208" s="13"/>
      <c r="M1208" s="13"/>
      <c r="N1208" s="13"/>
      <c r="O1208" s="13"/>
      <c r="P1208" s="13"/>
      <c r="Q1208" s="13"/>
      <c r="R1208" s="13"/>
      <c r="S1208" s="13"/>
      <c r="T1208" s="13"/>
      <c r="U1208" s="13"/>
      <c r="V1208" s="13"/>
      <c r="W1208" s="13"/>
      <c r="X1208" s="13"/>
      <c r="Y1208" s="13"/>
      <c r="Z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row>
    <row r="1209" spans="1:62" ht="15.75">
      <c r="A1209" s="92"/>
      <c r="B1209" s="13"/>
      <c r="C1209" s="13"/>
      <c r="D1209" s="13"/>
      <c r="E1209" s="13"/>
      <c r="F1209" s="13"/>
      <c r="G1209" s="13"/>
      <c r="H1209" s="92"/>
      <c r="I1209" s="13"/>
      <c r="J1209" s="94"/>
      <c r="K1209" s="13"/>
      <c r="L1209" s="13"/>
      <c r="M1209" s="13"/>
      <c r="N1209" s="13"/>
      <c r="O1209" s="13"/>
      <c r="P1209" s="13"/>
      <c r="Q1209" s="13"/>
      <c r="R1209" s="13"/>
      <c r="S1209" s="13"/>
      <c r="T1209" s="13"/>
      <c r="U1209" s="13"/>
      <c r="V1209" s="13"/>
      <c r="W1209" s="13"/>
      <c r="X1209" s="13"/>
      <c r="Y1209" s="13"/>
      <c r="Z1209" s="13"/>
      <c r="AA1209" s="13"/>
      <c r="AB1209" s="13"/>
      <c r="AC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row>
    <row r="1210" spans="1:62" ht="15.75">
      <c r="A1210" s="92"/>
      <c r="B1210" s="13"/>
      <c r="C1210" s="13"/>
      <c r="D1210" s="13"/>
      <c r="E1210" s="13"/>
      <c r="F1210" s="13"/>
      <c r="G1210" s="13"/>
      <c r="H1210" s="92"/>
      <c r="I1210" s="13"/>
      <c r="J1210" s="94"/>
      <c r="K1210" s="13"/>
      <c r="L1210" s="13"/>
      <c r="M1210" s="13"/>
      <c r="N1210" s="13"/>
      <c r="O1210" s="13"/>
      <c r="P1210" s="13"/>
      <c r="Q1210" s="13"/>
      <c r="R1210" s="13"/>
      <c r="S1210" s="13"/>
      <c r="T1210" s="13"/>
      <c r="U1210" s="13"/>
      <c r="V1210" s="13"/>
      <c r="W1210" s="13"/>
      <c r="X1210" s="13"/>
      <c r="Y1210" s="13"/>
      <c r="Z1210" s="13"/>
      <c r="AA1210" s="13"/>
      <c r="AB1210" s="13"/>
      <c r="AC1210" s="13"/>
      <c r="AD1210" s="13"/>
      <c r="AE1210" s="13"/>
      <c r="AF1210" s="13"/>
      <c r="AG1210" s="13"/>
      <c r="AH1210" s="13"/>
      <c r="AI1210" s="13"/>
      <c r="AJ1210" s="13"/>
      <c r="AK1210" s="13"/>
      <c r="AL1210" s="13"/>
      <c r="AM1210" s="13"/>
      <c r="AN1210" s="13"/>
      <c r="AO1210" s="13"/>
      <c r="AP1210" s="13"/>
      <c r="AQ1210" s="13"/>
      <c r="AR1210" s="13"/>
      <c r="AS1210" s="13"/>
      <c r="AT1210" s="13"/>
      <c r="AU1210" s="13"/>
      <c r="AV1210" s="13"/>
      <c r="AW1210" s="13"/>
      <c r="AX1210" s="13"/>
      <c r="AY1210" s="13"/>
      <c r="AZ1210" s="13"/>
      <c r="BA1210" s="13"/>
      <c r="BB1210" s="13"/>
      <c r="BC1210" s="13"/>
      <c r="BD1210" s="13"/>
      <c r="BE1210" s="13"/>
      <c r="BF1210" s="13"/>
      <c r="BG1210" s="13"/>
      <c r="BH1210" s="13"/>
      <c r="BI1210" s="13"/>
      <c r="BJ1210" s="13"/>
    </row>
    <row r="1211" spans="1:62" ht="15.75">
      <c r="A1211" s="92"/>
      <c r="B1211" s="13"/>
      <c r="C1211" s="13"/>
      <c r="D1211" s="13"/>
      <c r="E1211" s="13"/>
      <c r="F1211" s="13"/>
      <c r="G1211" s="13"/>
      <c r="H1211" s="92"/>
      <c r="I1211" s="13"/>
      <c r="J1211" s="94"/>
      <c r="K1211" s="13"/>
      <c r="L1211" s="13"/>
      <c r="M1211" s="13"/>
      <c r="N1211" s="13"/>
      <c r="O1211" s="13"/>
      <c r="P1211" s="13"/>
      <c r="Q1211" s="13"/>
      <c r="R1211" s="13"/>
      <c r="S1211" s="13"/>
      <c r="T1211" s="13"/>
      <c r="U1211" s="13"/>
      <c r="V1211" s="13"/>
      <c r="W1211" s="13"/>
      <c r="X1211" s="13"/>
      <c r="Y1211" s="13"/>
      <c r="Z1211" s="13"/>
      <c r="AA1211" s="13"/>
      <c r="AB1211" s="13"/>
      <c r="AC1211" s="13"/>
      <c r="AD1211" s="13"/>
      <c r="AE1211" s="13"/>
      <c r="AF1211" s="13"/>
      <c r="AG1211" s="13"/>
      <c r="AH1211" s="13"/>
      <c r="AI1211" s="13"/>
      <c r="AJ1211" s="13"/>
      <c r="AK1211" s="13"/>
      <c r="AL1211" s="13"/>
      <c r="AM1211" s="13"/>
      <c r="AN1211" s="13"/>
      <c r="AO1211" s="13"/>
      <c r="AP1211" s="13"/>
      <c r="AQ1211" s="13"/>
      <c r="AR1211" s="13"/>
      <c r="AS1211" s="13"/>
      <c r="AT1211" s="13"/>
      <c r="AU1211" s="13"/>
      <c r="AV1211" s="13"/>
      <c r="AW1211" s="13"/>
      <c r="AX1211" s="13"/>
      <c r="AY1211" s="13"/>
      <c r="AZ1211" s="13"/>
      <c r="BA1211" s="13"/>
      <c r="BB1211" s="13"/>
      <c r="BC1211" s="13"/>
      <c r="BD1211" s="13"/>
      <c r="BE1211" s="13"/>
      <c r="BF1211" s="13"/>
      <c r="BG1211" s="13"/>
      <c r="BH1211" s="13"/>
      <c r="BI1211" s="13"/>
      <c r="BJ1211" s="13"/>
    </row>
    <row r="1212" spans="1:62" ht="15.75">
      <c r="A1212" s="92"/>
      <c r="B1212" s="13"/>
      <c r="C1212" s="13"/>
      <c r="D1212" s="13"/>
      <c r="E1212" s="13"/>
      <c r="F1212" s="13"/>
      <c r="G1212" s="13"/>
      <c r="H1212" s="92"/>
      <c r="I1212" s="13"/>
      <c r="J1212" s="94"/>
      <c r="K1212" s="13"/>
      <c r="L1212" s="13"/>
      <c r="M1212" s="13"/>
      <c r="N1212" s="13"/>
      <c r="O1212" s="13"/>
      <c r="P1212" s="13"/>
      <c r="Q1212" s="13"/>
      <c r="R1212" s="13"/>
      <c r="S1212" s="13"/>
      <c r="T1212" s="13"/>
      <c r="U1212" s="13"/>
      <c r="V1212" s="13"/>
      <c r="W1212" s="13"/>
      <c r="X1212" s="13"/>
      <c r="Y1212" s="13"/>
      <c r="Z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row>
    <row r="1213" spans="1:62" ht="15.75">
      <c r="A1213" s="92"/>
      <c r="B1213" s="13"/>
      <c r="C1213" s="13"/>
      <c r="D1213" s="13"/>
      <c r="E1213" s="13"/>
      <c r="F1213" s="13"/>
      <c r="G1213" s="13"/>
      <c r="H1213" s="92"/>
      <c r="I1213" s="13"/>
      <c r="J1213" s="94"/>
      <c r="K1213" s="13"/>
      <c r="L1213" s="13"/>
      <c r="M1213" s="13"/>
      <c r="N1213" s="13"/>
      <c r="O1213" s="13"/>
      <c r="P1213" s="13"/>
      <c r="Q1213" s="13"/>
      <c r="R1213" s="13"/>
      <c r="S1213" s="13"/>
      <c r="T1213" s="13"/>
      <c r="U1213" s="13"/>
      <c r="V1213" s="13"/>
      <c r="W1213" s="13"/>
      <c r="X1213" s="13"/>
      <c r="Y1213" s="13"/>
      <c r="Z1213" s="13"/>
      <c r="AA1213" s="13"/>
      <c r="AB1213" s="13"/>
      <c r="AC1213" s="13"/>
      <c r="AD1213" s="13"/>
      <c r="AE1213" s="13"/>
      <c r="AF1213" s="13"/>
      <c r="AG1213" s="13"/>
      <c r="AH1213" s="13"/>
      <c r="AI1213" s="13"/>
      <c r="AJ1213" s="13"/>
      <c r="AK1213" s="13"/>
      <c r="AL1213" s="13"/>
      <c r="AM1213" s="13"/>
      <c r="AN1213" s="13"/>
      <c r="AO1213" s="13"/>
      <c r="AP1213" s="13"/>
      <c r="AQ1213" s="13"/>
      <c r="AR1213" s="13"/>
      <c r="AS1213" s="13"/>
      <c r="AT1213" s="13"/>
      <c r="AU1213" s="13"/>
      <c r="AV1213" s="13"/>
      <c r="AW1213" s="13"/>
      <c r="AX1213" s="13"/>
      <c r="AY1213" s="13"/>
      <c r="AZ1213" s="13"/>
      <c r="BA1213" s="13"/>
      <c r="BB1213" s="13"/>
      <c r="BC1213" s="13"/>
      <c r="BD1213" s="13"/>
      <c r="BE1213" s="13"/>
      <c r="BF1213" s="13"/>
      <c r="BG1213" s="13"/>
      <c r="BH1213" s="13"/>
      <c r="BI1213" s="13"/>
      <c r="BJ1213" s="13"/>
    </row>
    <row r="1214" spans="1:62" ht="15.75">
      <c r="A1214" s="92"/>
      <c r="B1214" s="13"/>
      <c r="C1214" s="13"/>
      <c r="D1214" s="13"/>
      <c r="E1214" s="13"/>
      <c r="F1214" s="13"/>
      <c r="G1214" s="13"/>
      <c r="H1214" s="92"/>
      <c r="I1214" s="13"/>
      <c r="J1214" s="94"/>
      <c r="K1214" s="13"/>
      <c r="L1214" s="13"/>
      <c r="M1214" s="13"/>
      <c r="N1214" s="13"/>
      <c r="O1214" s="13"/>
      <c r="P1214" s="13"/>
      <c r="Q1214" s="13"/>
      <c r="R1214" s="13"/>
      <c r="S1214" s="13"/>
      <c r="T1214" s="13"/>
      <c r="U1214" s="13"/>
      <c r="V1214" s="13"/>
      <c r="W1214" s="13"/>
      <c r="X1214" s="13"/>
      <c r="Y1214" s="13"/>
      <c r="Z1214" s="13"/>
      <c r="AA1214" s="13"/>
      <c r="AB1214" s="13"/>
      <c r="AC1214" s="13"/>
      <c r="AD1214" s="13"/>
      <c r="AE1214" s="13"/>
      <c r="AF1214" s="13"/>
      <c r="AG1214" s="13"/>
      <c r="AH1214" s="13"/>
      <c r="AI1214" s="13"/>
      <c r="AJ1214" s="13"/>
      <c r="AK1214" s="13"/>
      <c r="AL1214" s="13"/>
      <c r="AM1214" s="13"/>
      <c r="AN1214" s="13"/>
      <c r="AO1214" s="13"/>
      <c r="AP1214" s="13"/>
      <c r="AQ1214" s="13"/>
      <c r="AR1214" s="13"/>
      <c r="AS1214" s="13"/>
      <c r="AT1214" s="13"/>
      <c r="AU1214" s="13"/>
      <c r="AV1214" s="13"/>
      <c r="AW1214" s="13"/>
      <c r="AX1214" s="13"/>
      <c r="AY1214" s="13"/>
      <c r="AZ1214" s="13"/>
      <c r="BA1214" s="13"/>
      <c r="BB1214" s="13"/>
      <c r="BC1214" s="13"/>
      <c r="BD1214" s="13"/>
      <c r="BE1214" s="13"/>
      <c r="BF1214" s="13"/>
      <c r="BG1214" s="13"/>
      <c r="BH1214" s="13"/>
      <c r="BI1214" s="13"/>
      <c r="BJ1214" s="13"/>
    </row>
    <row r="1215" spans="1:62" ht="15.75">
      <c r="A1215" s="92"/>
      <c r="B1215" s="13"/>
      <c r="C1215" s="13"/>
      <c r="D1215" s="13"/>
      <c r="E1215" s="13"/>
      <c r="F1215" s="13"/>
      <c r="G1215" s="13"/>
      <c r="H1215" s="92"/>
      <c r="I1215" s="13"/>
      <c r="J1215" s="94"/>
      <c r="K1215" s="13"/>
      <c r="L1215" s="13"/>
      <c r="M1215" s="13"/>
      <c r="N1215" s="13"/>
      <c r="O1215" s="13"/>
      <c r="P1215" s="13"/>
      <c r="Q1215" s="13"/>
      <c r="R1215" s="13"/>
      <c r="S1215" s="13"/>
      <c r="T1215" s="13"/>
      <c r="U1215" s="13"/>
      <c r="V1215" s="13"/>
      <c r="W1215" s="13"/>
      <c r="X1215" s="13"/>
      <c r="Y1215" s="13"/>
      <c r="Z1215" s="13"/>
      <c r="AA1215" s="13"/>
      <c r="AB1215" s="13"/>
      <c r="AC1215" s="13"/>
      <c r="AD1215" s="13"/>
      <c r="AE1215" s="13"/>
      <c r="AF1215" s="13"/>
      <c r="AG1215" s="13"/>
      <c r="AH1215" s="13"/>
      <c r="AI1215" s="13"/>
      <c r="AJ1215" s="13"/>
      <c r="AK1215" s="13"/>
      <c r="AL1215" s="13"/>
      <c r="AM1215" s="13"/>
      <c r="AN1215" s="13"/>
      <c r="AO1215" s="13"/>
      <c r="AP1215" s="13"/>
      <c r="AQ1215" s="13"/>
      <c r="AR1215" s="13"/>
      <c r="AS1215" s="13"/>
      <c r="AT1215" s="13"/>
      <c r="AU1215" s="13"/>
      <c r="AV1215" s="13"/>
      <c r="AW1215" s="13"/>
      <c r="AX1215" s="13"/>
      <c r="AY1215" s="13"/>
      <c r="AZ1215" s="13"/>
      <c r="BA1215" s="13"/>
      <c r="BB1215" s="13"/>
      <c r="BC1215" s="13"/>
      <c r="BD1215" s="13"/>
      <c r="BE1215" s="13"/>
      <c r="BF1215" s="13"/>
      <c r="BG1215" s="13"/>
      <c r="BH1215" s="13"/>
      <c r="BI1215" s="13"/>
      <c r="BJ1215" s="13"/>
    </row>
    <row r="1216" spans="1:62" ht="15.75">
      <c r="A1216" s="92"/>
      <c r="B1216" s="13"/>
      <c r="C1216" s="13"/>
      <c r="D1216" s="13"/>
      <c r="E1216" s="13"/>
      <c r="F1216" s="13"/>
      <c r="G1216" s="13"/>
      <c r="H1216" s="92"/>
      <c r="I1216" s="13"/>
      <c r="J1216" s="94"/>
      <c r="K1216" s="13"/>
      <c r="L1216" s="13"/>
      <c r="M1216" s="13"/>
      <c r="N1216" s="13"/>
      <c r="O1216" s="13"/>
      <c r="P1216" s="13"/>
      <c r="Q1216" s="13"/>
      <c r="R1216" s="13"/>
      <c r="S1216" s="13"/>
      <c r="T1216" s="13"/>
      <c r="U1216" s="13"/>
      <c r="V1216" s="13"/>
      <c r="W1216" s="13"/>
      <c r="X1216" s="13"/>
      <c r="Y1216" s="13"/>
      <c r="Z1216" s="13"/>
      <c r="AA1216" s="13"/>
      <c r="AB1216" s="13"/>
      <c r="AC1216" s="13"/>
      <c r="AD1216" s="13"/>
      <c r="AE1216" s="13"/>
      <c r="AF1216" s="13"/>
      <c r="AG1216" s="13"/>
      <c r="AH1216" s="13"/>
      <c r="AI1216" s="13"/>
      <c r="AJ1216" s="13"/>
      <c r="AK1216" s="13"/>
      <c r="AL1216" s="13"/>
      <c r="AM1216" s="13"/>
      <c r="AN1216" s="13"/>
      <c r="AO1216" s="13"/>
      <c r="AP1216" s="13"/>
      <c r="AQ1216" s="13"/>
      <c r="AR1216" s="13"/>
      <c r="AS1216" s="13"/>
      <c r="AT1216" s="13"/>
      <c r="AU1216" s="13"/>
      <c r="AV1216" s="13"/>
      <c r="AW1216" s="13"/>
      <c r="AX1216" s="13"/>
      <c r="AY1216" s="13"/>
      <c r="AZ1216" s="13"/>
      <c r="BA1216" s="13"/>
      <c r="BB1216" s="13"/>
      <c r="BC1216" s="13"/>
      <c r="BD1216" s="13"/>
      <c r="BE1216" s="13"/>
      <c r="BF1216" s="13"/>
      <c r="BG1216" s="13"/>
      <c r="BH1216" s="13"/>
      <c r="BI1216" s="13"/>
      <c r="BJ1216" s="13"/>
    </row>
    <row r="1217" spans="1:62" ht="15.75">
      <c r="A1217" s="92"/>
      <c r="B1217" s="13"/>
      <c r="C1217" s="13"/>
      <c r="D1217" s="13"/>
      <c r="E1217" s="13"/>
      <c r="F1217" s="13"/>
      <c r="G1217" s="13"/>
      <c r="H1217" s="92"/>
      <c r="I1217" s="13"/>
      <c r="J1217" s="94"/>
      <c r="K1217" s="13"/>
      <c r="L1217" s="13"/>
      <c r="M1217" s="13"/>
      <c r="N1217" s="13"/>
      <c r="O1217" s="13"/>
      <c r="P1217" s="13"/>
      <c r="Q1217" s="13"/>
      <c r="R1217" s="13"/>
      <c r="S1217" s="13"/>
      <c r="T1217" s="13"/>
      <c r="U1217" s="13"/>
      <c r="V1217" s="13"/>
      <c r="W1217" s="13"/>
      <c r="X1217" s="13"/>
      <c r="Y1217" s="13"/>
      <c r="Z1217" s="13"/>
      <c r="AA1217" s="13"/>
      <c r="AB1217" s="13"/>
      <c r="AC1217" s="13"/>
      <c r="AD1217" s="13"/>
      <c r="AE1217" s="13"/>
      <c r="AF1217" s="13"/>
      <c r="AG1217" s="13"/>
      <c r="AH1217" s="13"/>
      <c r="AI1217" s="13"/>
      <c r="AJ1217" s="13"/>
      <c r="AK1217" s="13"/>
      <c r="AL1217" s="13"/>
      <c r="AM1217" s="13"/>
      <c r="AN1217" s="13"/>
      <c r="AO1217" s="13"/>
      <c r="AP1217" s="13"/>
      <c r="AQ1217" s="13"/>
      <c r="AR1217" s="13"/>
      <c r="AS1217" s="13"/>
      <c r="AT1217" s="13"/>
      <c r="AU1217" s="13"/>
      <c r="AV1217" s="13"/>
      <c r="AW1217" s="13"/>
      <c r="AX1217" s="13"/>
      <c r="AY1217" s="13"/>
      <c r="AZ1217" s="13"/>
      <c r="BA1217" s="13"/>
      <c r="BB1217" s="13"/>
      <c r="BC1217" s="13"/>
      <c r="BD1217" s="13"/>
      <c r="BE1217" s="13"/>
      <c r="BF1217" s="13"/>
      <c r="BG1217" s="13"/>
      <c r="BH1217" s="13"/>
      <c r="BI1217" s="13"/>
      <c r="BJ1217" s="13"/>
    </row>
    <row r="1218" spans="1:62" ht="15.75">
      <c r="A1218" s="92"/>
      <c r="B1218" s="13"/>
      <c r="C1218" s="13"/>
      <c r="D1218" s="13"/>
      <c r="E1218" s="13"/>
      <c r="F1218" s="13"/>
      <c r="G1218" s="13"/>
      <c r="H1218" s="92"/>
      <c r="I1218" s="13"/>
      <c r="J1218" s="94"/>
      <c r="K1218" s="13"/>
      <c r="L1218" s="13"/>
      <c r="M1218" s="13"/>
      <c r="N1218" s="13"/>
      <c r="O1218" s="13"/>
      <c r="P1218" s="13"/>
      <c r="Q1218" s="13"/>
      <c r="R1218" s="13"/>
      <c r="S1218" s="13"/>
      <c r="T1218" s="13"/>
      <c r="U1218" s="13"/>
      <c r="V1218" s="13"/>
      <c r="W1218" s="13"/>
      <c r="X1218" s="13"/>
      <c r="Y1218" s="13"/>
      <c r="Z1218" s="13"/>
      <c r="AA1218" s="13"/>
      <c r="AB1218" s="13"/>
      <c r="AC1218" s="13"/>
      <c r="AD1218" s="13"/>
      <c r="AE1218" s="13"/>
      <c r="AF1218" s="13"/>
      <c r="AG1218" s="13"/>
      <c r="AH1218" s="13"/>
      <c r="AI1218" s="13"/>
      <c r="AJ1218" s="13"/>
      <c r="AK1218" s="13"/>
      <c r="AL1218" s="13"/>
      <c r="AM1218" s="13"/>
      <c r="AN1218" s="13"/>
      <c r="AO1218" s="13"/>
      <c r="AP1218" s="13"/>
      <c r="AQ1218" s="13"/>
      <c r="AR1218" s="13"/>
      <c r="AS1218" s="13"/>
      <c r="AT1218" s="13"/>
      <c r="AU1218" s="13"/>
      <c r="AV1218" s="13"/>
      <c r="AW1218" s="13"/>
      <c r="AX1218" s="13"/>
      <c r="AY1218" s="13"/>
      <c r="AZ1218" s="13"/>
      <c r="BA1218" s="13"/>
      <c r="BB1218" s="13"/>
      <c r="BC1218" s="13"/>
      <c r="BD1218" s="13"/>
      <c r="BE1218" s="13"/>
      <c r="BF1218" s="13"/>
      <c r="BG1218" s="13"/>
      <c r="BH1218" s="13"/>
      <c r="BI1218" s="13"/>
      <c r="BJ1218" s="13"/>
    </row>
    <row r="1219" spans="1:62" ht="15.75">
      <c r="A1219" s="92"/>
      <c r="B1219" s="13"/>
      <c r="C1219" s="13"/>
      <c r="D1219" s="13"/>
      <c r="E1219" s="13"/>
      <c r="F1219" s="13"/>
      <c r="G1219" s="13"/>
      <c r="H1219" s="92"/>
      <c r="I1219" s="13"/>
      <c r="J1219" s="94"/>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c r="BI1219" s="13"/>
      <c r="BJ1219" s="13"/>
    </row>
    <row r="1220" spans="1:62" ht="15.75">
      <c r="A1220" s="92"/>
      <c r="B1220" s="13"/>
      <c r="C1220" s="13"/>
      <c r="D1220" s="13"/>
      <c r="E1220" s="13"/>
      <c r="F1220" s="13"/>
      <c r="G1220" s="13"/>
      <c r="H1220" s="92"/>
      <c r="I1220" s="13"/>
      <c r="J1220" s="94"/>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row>
    <row r="1221" spans="1:62" ht="15.75">
      <c r="A1221" s="92"/>
      <c r="B1221" s="13"/>
      <c r="C1221" s="13"/>
      <c r="D1221" s="13"/>
      <c r="E1221" s="13"/>
      <c r="F1221" s="13"/>
      <c r="G1221" s="13"/>
      <c r="H1221" s="92"/>
      <c r="I1221" s="13"/>
      <c r="J1221" s="94"/>
      <c r="K1221" s="13"/>
      <c r="L1221" s="13"/>
      <c r="M1221" s="13"/>
      <c r="N1221" s="13"/>
      <c r="O1221" s="13"/>
      <c r="P1221" s="13"/>
      <c r="Q1221" s="13"/>
      <c r="R1221" s="13"/>
      <c r="S1221" s="13"/>
      <c r="T1221" s="13"/>
      <c r="U1221" s="13"/>
      <c r="V1221" s="13"/>
      <c r="W1221" s="13"/>
      <c r="X1221" s="13"/>
      <c r="Y1221" s="13"/>
      <c r="Z1221" s="13"/>
      <c r="AA1221" s="13"/>
      <c r="AB1221" s="13"/>
      <c r="AC1221" s="13"/>
      <c r="AD1221" s="13"/>
      <c r="AE1221" s="13"/>
      <c r="AF1221" s="13"/>
      <c r="AG1221" s="13"/>
      <c r="AH1221" s="13"/>
      <c r="AI1221" s="13"/>
      <c r="AJ1221" s="13"/>
      <c r="AK1221" s="13"/>
      <c r="AL1221" s="13"/>
      <c r="AM1221" s="13"/>
      <c r="AN1221" s="13"/>
      <c r="AO1221" s="13"/>
      <c r="AP1221" s="13"/>
      <c r="AQ1221" s="13"/>
      <c r="AR1221" s="13"/>
      <c r="AS1221" s="13"/>
      <c r="AT1221" s="13"/>
      <c r="AU1221" s="13"/>
      <c r="AV1221" s="13"/>
      <c r="AW1221" s="13"/>
      <c r="AX1221" s="13"/>
      <c r="AY1221" s="13"/>
      <c r="AZ1221" s="13"/>
      <c r="BA1221" s="13"/>
      <c r="BB1221" s="13"/>
      <c r="BC1221" s="13"/>
      <c r="BD1221" s="13"/>
      <c r="BE1221" s="13"/>
      <c r="BF1221" s="13"/>
      <c r="BG1221" s="13"/>
      <c r="BH1221" s="13"/>
      <c r="BI1221" s="13"/>
      <c r="BJ1221" s="13"/>
    </row>
    <row r="1222" spans="1:62" ht="15.75">
      <c r="A1222" s="92"/>
      <c r="B1222" s="13"/>
      <c r="C1222" s="13"/>
      <c r="D1222" s="13"/>
      <c r="E1222" s="13"/>
      <c r="F1222" s="13"/>
      <c r="G1222" s="13"/>
      <c r="H1222" s="92"/>
      <c r="I1222" s="13"/>
      <c r="J1222" s="94"/>
      <c r="K1222" s="13"/>
      <c r="L1222" s="13"/>
      <c r="M1222" s="13"/>
      <c r="N1222" s="13"/>
      <c r="O1222" s="13"/>
      <c r="P1222" s="13"/>
      <c r="Q1222" s="13"/>
      <c r="R1222" s="13"/>
      <c r="S1222" s="13"/>
      <c r="T1222" s="13"/>
      <c r="U1222" s="13"/>
      <c r="V1222" s="13"/>
      <c r="W1222" s="13"/>
      <c r="X1222" s="13"/>
      <c r="Y1222" s="13"/>
      <c r="Z1222" s="13"/>
      <c r="AA1222" s="13"/>
      <c r="AB1222" s="13"/>
      <c r="AC1222" s="13"/>
      <c r="AD1222" s="13"/>
      <c r="AE1222" s="13"/>
      <c r="AF1222" s="13"/>
      <c r="AG1222" s="13"/>
      <c r="AH1222" s="13"/>
      <c r="AI1222" s="13"/>
      <c r="AJ1222" s="13"/>
      <c r="AK1222" s="13"/>
      <c r="AL1222" s="13"/>
      <c r="AM1222" s="13"/>
      <c r="AN1222" s="13"/>
      <c r="AO1222" s="13"/>
      <c r="AP1222" s="13"/>
      <c r="AQ1222" s="13"/>
      <c r="AR1222" s="13"/>
      <c r="AS1222" s="13"/>
      <c r="AT1222" s="13"/>
      <c r="AU1222" s="13"/>
      <c r="AV1222" s="13"/>
      <c r="AW1222" s="13"/>
      <c r="AX1222" s="13"/>
      <c r="AY1222" s="13"/>
      <c r="AZ1222" s="13"/>
      <c r="BA1222" s="13"/>
      <c r="BB1222" s="13"/>
      <c r="BC1222" s="13"/>
      <c r="BD1222" s="13"/>
      <c r="BE1222" s="13"/>
      <c r="BF1222" s="13"/>
      <c r="BG1222" s="13"/>
      <c r="BH1222" s="13"/>
      <c r="BI1222" s="13"/>
      <c r="BJ1222" s="13"/>
    </row>
    <row r="1223" spans="1:62" ht="15.75">
      <c r="A1223" s="92"/>
      <c r="B1223" s="13"/>
      <c r="C1223" s="13"/>
      <c r="D1223" s="13"/>
      <c r="E1223" s="13"/>
      <c r="F1223" s="13"/>
      <c r="G1223" s="13"/>
      <c r="H1223" s="92"/>
      <c r="I1223" s="13"/>
      <c r="J1223" s="94"/>
      <c r="K1223" s="13"/>
      <c r="L1223" s="13"/>
      <c r="M1223" s="13"/>
      <c r="N1223" s="13"/>
      <c r="O1223" s="13"/>
      <c r="P1223" s="13"/>
      <c r="Q1223" s="13"/>
      <c r="R1223" s="13"/>
      <c r="S1223" s="13"/>
      <c r="T1223" s="13"/>
      <c r="U1223" s="13"/>
      <c r="V1223" s="13"/>
      <c r="W1223" s="13"/>
      <c r="X1223" s="13"/>
      <c r="Y1223" s="13"/>
      <c r="Z1223" s="13"/>
      <c r="AA1223" s="13"/>
      <c r="AB1223" s="13"/>
      <c r="AC1223" s="13"/>
      <c r="AD1223" s="13"/>
      <c r="AE1223" s="13"/>
      <c r="AF1223" s="13"/>
      <c r="AG1223" s="13"/>
      <c r="AH1223" s="13"/>
      <c r="AI1223" s="13"/>
      <c r="AJ1223" s="13"/>
      <c r="AK1223" s="13"/>
      <c r="AL1223" s="13"/>
      <c r="AM1223" s="13"/>
      <c r="AN1223" s="13"/>
      <c r="AO1223" s="13"/>
      <c r="AP1223" s="13"/>
      <c r="AQ1223" s="13"/>
      <c r="AR1223" s="13"/>
      <c r="AS1223" s="13"/>
      <c r="AT1223" s="13"/>
      <c r="AU1223" s="13"/>
      <c r="AV1223" s="13"/>
      <c r="AW1223" s="13"/>
      <c r="AX1223" s="13"/>
      <c r="AY1223" s="13"/>
      <c r="AZ1223" s="13"/>
      <c r="BA1223" s="13"/>
      <c r="BB1223" s="13"/>
      <c r="BC1223" s="13"/>
      <c r="BD1223" s="13"/>
      <c r="BE1223" s="13"/>
      <c r="BF1223" s="13"/>
      <c r="BG1223" s="13"/>
      <c r="BH1223" s="13"/>
      <c r="BI1223" s="13"/>
      <c r="BJ1223" s="13"/>
    </row>
    <row r="1224" spans="1:62" ht="15.75">
      <c r="A1224" s="92"/>
      <c r="B1224" s="13"/>
      <c r="C1224" s="13"/>
      <c r="D1224" s="13"/>
      <c r="E1224" s="13"/>
      <c r="F1224" s="13"/>
      <c r="G1224" s="13"/>
      <c r="H1224" s="92"/>
      <c r="I1224" s="13"/>
      <c r="J1224" s="94"/>
      <c r="K1224" s="13"/>
      <c r="L1224" s="13"/>
      <c r="M1224" s="13"/>
      <c r="N1224" s="13"/>
      <c r="O1224" s="13"/>
      <c r="P1224" s="13"/>
      <c r="Q1224" s="13"/>
      <c r="R1224" s="13"/>
      <c r="S1224" s="13"/>
      <c r="T1224" s="13"/>
      <c r="U1224" s="13"/>
      <c r="V1224" s="13"/>
      <c r="W1224" s="13"/>
      <c r="X1224" s="13"/>
      <c r="Y1224" s="13"/>
      <c r="Z1224" s="13"/>
      <c r="AA1224" s="13"/>
      <c r="AB1224" s="13"/>
      <c r="AC1224" s="13"/>
      <c r="AD1224" s="13"/>
      <c r="AE1224" s="13"/>
      <c r="AF1224" s="13"/>
      <c r="AG1224" s="13"/>
      <c r="AH1224" s="13"/>
      <c r="AI1224" s="13"/>
      <c r="AJ1224" s="13"/>
      <c r="AK1224" s="13"/>
      <c r="AL1224" s="13"/>
      <c r="AM1224" s="13"/>
      <c r="AN1224" s="13"/>
      <c r="AO1224" s="13"/>
      <c r="AP1224" s="13"/>
      <c r="AQ1224" s="13"/>
      <c r="AR1224" s="13"/>
      <c r="AS1224" s="13"/>
      <c r="AT1224" s="13"/>
      <c r="AU1224" s="13"/>
      <c r="AV1224" s="13"/>
      <c r="AW1224" s="13"/>
      <c r="AX1224" s="13"/>
      <c r="AY1224" s="13"/>
      <c r="AZ1224" s="13"/>
      <c r="BA1224" s="13"/>
      <c r="BB1224" s="13"/>
      <c r="BC1224" s="13"/>
      <c r="BD1224" s="13"/>
      <c r="BE1224" s="13"/>
      <c r="BF1224" s="13"/>
      <c r="BG1224" s="13"/>
      <c r="BH1224" s="13"/>
      <c r="BI1224" s="13"/>
      <c r="BJ1224" s="13"/>
    </row>
    <row r="1225" spans="1:62" ht="15.75">
      <c r="A1225" s="92"/>
      <c r="B1225" s="13"/>
      <c r="C1225" s="13"/>
      <c r="D1225" s="13"/>
      <c r="E1225" s="13"/>
      <c r="F1225" s="13"/>
      <c r="G1225" s="13"/>
      <c r="H1225" s="92"/>
      <c r="I1225" s="13"/>
      <c r="J1225" s="94"/>
      <c r="K1225" s="13"/>
      <c r="L1225" s="13"/>
      <c r="M1225" s="13"/>
      <c r="N1225" s="13"/>
      <c r="O1225" s="13"/>
      <c r="P1225" s="13"/>
      <c r="Q1225" s="13"/>
      <c r="R1225" s="13"/>
      <c r="S1225" s="13"/>
      <c r="T1225" s="13"/>
      <c r="U1225" s="13"/>
      <c r="V1225" s="13"/>
      <c r="W1225" s="13"/>
      <c r="X1225" s="13"/>
      <c r="Y1225" s="13"/>
      <c r="Z1225" s="13"/>
      <c r="AA1225" s="13"/>
      <c r="AB1225" s="13"/>
      <c r="AC1225" s="13"/>
      <c r="AD1225" s="13"/>
      <c r="AE1225" s="13"/>
      <c r="AF1225" s="13"/>
      <c r="AG1225" s="13"/>
      <c r="AH1225" s="13"/>
      <c r="AI1225" s="13"/>
      <c r="AJ1225" s="13"/>
      <c r="AK1225" s="13"/>
      <c r="AL1225" s="13"/>
      <c r="AM1225" s="13"/>
      <c r="AN1225" s="13"/>
      <c r="AO1225" s="13"/>
      <c r="AP1225" s="13"/>
      <c r="AQ1225" s="13"/>
      <c r="AR1225" s="13"/>
      <c r="AS1225" s="13"/>
      <c r="AT1225" s="13"/>
      <c r="AU1225" s="13"/>
      <c r="AV1225" s="13"/>
      <c r="AW1225" s="13"/>
      <c r="AX1225" s="13"/>
      <c r="AY1225" s="13"/>
      <c r="AZ1225" s="13"/>
      <c r="BA1225" s="13"/>
      <c r="BB1225" s="13"/>
      <c r="BC1225" s="13"/>
      <c r="BD1225" s="13"/>
      <c r="BE1225" s="13"/>
      <c r="BF1225" s="13"/>
      <c r="BG1225" s="13"/>
      <c r="BH1225" s="13"/>
      <c r="BI1225" s="13"/>
      <c r="BJ1225" s="13"/>
    </row>
    <row r="1226" spans="1:62" ht="15.75">
      <c r="A1226" s="92"/>
      <c r="B1226" s="13"/>
      <c r="C1226" s="13"/>
      <c r="D1226" s="13"/>
      <c r="E1226" s="13"/>
      <c r="F1226" s="13"/>
      <c r="G1226" s="13"/>
      <c r="H1226" s="92"/>
      <c r="I1226" s="13"/>
      <c r="J1226" s="94"/>
      <c r="K1226" s="13"/>
      <c r="L1226" s="13"/>
      <c r="M1226" s="13"/>
      <c r="N1226" s="13"/>
      <c r="O1226" s="13"/>
      <c r="P1226" s="13"/>
      <c r="Q1226" s="13"/>
      <c r="R1226" s="13"/>
      <c r="S1226" s="13"/>
      <c r="T1226" s="13"/>
      <c r="U1226" s="13"/>
      <c r="V1226" s="13"/>
      <c r="W1226" s="13"/>
      <c r="X1226" s="13"/>
      <c r="Y1226" s="13"/>
      <c r="Z1226" s="13"/>
      <c r="AA1226" s="13"/>
      <c r="AB1226" s="13"/>
      <c r="AC1226" s="13"/>
      <c r="AD1226" s="13"/>
      <c r="AE1226" s="13"/>
      <c r="AF1226" s="13"/>
      <c r="AG1226" s="13"/>
      <c r="AH1226" s="13"/>
      <c r="AI1226" s="13"/>
      <c r="AJ1226" s="13"/>
      <c r="AK1226" s="13"/>
      <c r="AL1226" s="13"/>
      <c r="AM1226" s="13"/>
      <c r="AN1226" s="13"/>
      <c r="AO1226" s="13"/>
      <c r="AP1226" s="13"/>
      <c r="AQ1226" s="13"/>
      <c r="AR1226" s="13"/>
      <c r="AS1226" s="13"/>
      <c r="AT1226" s="13"/>
      <c r="AU1226" s="13"/>
      <c r="AV1226" s="13"/>
      <c r="AW1226" s="13"/>
      <c r="AX1226" s="13"/>
      <c r="AY1226" s="13"/>
      <c r="AZ1226" s="13"/>
      <c r="BA1226" s="13"/>
      <c r="BB1226" s="13"/>
      <c r="BC1226" s="13"/>
      <c r="BD1226" s="13"/>
      <c r="BE1226" s="13"/>
      <c r="BF1226" s="13"/>
      <c r="BG1226" s="13"/>
      <c r="BH1226" s="13"/>
      <c r="BI1226" s="13"/>
      <c r="BJ1226" s="13"/>
    </row>
    <row r="1227" spans="1:62" ht="15.75">
      <c r="A1227" s="92"/>
      <c r="B1227" s="13"/>
      <c r="C1227" s="13"/>
      <c r="D1227" s="13"/>
      <c r="E1227" s="13"/>
      <c r="F1227" s="13"/>
      <c r="G1227" s="13"/>
      <c r="H1227" s="92"/>
      <c r="I1227" s="13"/>
      <c r="J1227" s="94"/>
      <c r="K1227" s="13"/>
      <c r="L1227" s="13"/>
      <c r="M1227" s="13"/>
      <c r="N1227" s="13"/>
      <c r="O1227" s="13"/>
      <c r="P1227" s="13"/>
      <c r="Q1227" s="13"/>
      <c r="R1227" s="13"/>
      <c r="S1227" s="13"/>
      <c r="T1227" s="13"/>
      <c r="U1227" s="13"/>
      <c r="V1227" s="13"/>
      <c r="W1227" s="13"/>
      <c r="X1227" s="13"/>
      <c r="Y1227" s="13"/>
      <c r="Z1227" s="13"/>
      <c r="AA1227" s="13"/>
      <c r="AB1227" s="13"/>
      <c r="AC1227" s="13"/>
      <c r="AD1227" s="13"/>
      <c r="AE1227" s="13"/>
      <c r="AF1227" s="13"/>
      <c r="AG1227" s="13"/>
      <c r="AH1227" s="13"/>
      <c r="AI1227" s="13"/>
      <c r="AJ1227" s="13"/>
      <c r="AK1227" s="13"/>
      <c r="AL1227" s="13"/>
      <c r="AM1227" s="13"/>
      <c r="AN1227" s="13"/>
      <c r="AO1227" s="13"/>
      <c r="AP1227" s="13"/>
      <c r="AQ1227" s="13"/>
      <c r="AR1227" s="13"/>
      <c r="AS1227" s="13"/>
      <c r="AT1227" s="13"/>
      <c r="AU1227" s="13"/>
      <c r="AV1227" s="13"/>
      <c r="AW1227" s="13"/>
      <c r="AX1227" s="13"/>
      <c r="AY1227" s="13"/>
      <c r="AZ1227" s="13"/>
      <c r="BA1227" s="13"/>
      <c r="BB1227" s="13"/>
      <c r="BC1227" s="13"/>
      <c r="BD1227" s="13"/>
      <c r="BE1227" s="13"/>
      <c r="BF1227" s="13"/>
      <c r="BG1227" s="13"/>
      <c r="BH1227" s="13"/>
      <c r="BI1227" s="13"/>
      <c r="BJ1227" s="13"/>
    </row>
    <row r="1228" spans="1:62" ht="15.75">
      <c r="A1228" s="92"/>
      <c r="B1228" s="13"/>
      <c r="C1228" s="13"/>
      <c r="D1228" s="13"/>
      <c r="E1228" s="13"/>
      <c r="F1228" s="13"/>
      <c r="G1228" s="13"/>
      <c r="H1228" s="92"/>
      <c r="I1228" s="13"/>
      <c r="J1228" s="94"/>
      <c r="K1228" s="13"/>
      <c r="L1228" s="13"/>
      <c r="M1228" s="13"/>
      <c r="N1228" s="13"/>
      <c r="O1228" s="13"/>
      <c r="P1228" s="13"/>
      <c r="Q1228" s="13"/>
      <c r="R1228" s="13"/>
      <c r="S1228" s="13"/>
      <c r="T1228" s="13"/>
      <c r="U1228" s="13"/>
      <c r="V1228" s="13"/>
      <c r="W1228" s="13"/>
      <c r="X1228" s="13"/>
      <c r="Y1228" s="13"/>
      <c r="Z1228" s="13"/>
      <c r="AA1228" s="13"/>
      <c r="AB1228" s="13"/>
      <c r="AC1228" s="13"/>
      <c r="AD1228" s="13"/>
      <c r="AE1228" s="13"/>
      <c r="AF1228" s="13"/>
      <c r="AG1228" s="13"/>
      <c r="AH1228" s="13"/>
      <c r="AI1228" s="13"/>
      <c r="AJ1228" s="13"/>
      <c r="AK1228" s="13"/>
      <c r="AL1228" s="13"/>
      <c r="AM1228" s="13"/>
      <c r="AN1228" s="13"/>
      <c r="AO1228" s="13"/>
      <c r="AP1228" s="13"/>
      <c r="AQ1228" s="13"/>
      <c r="AR1228" s="13"/>
      <c r="AS1228" s="13"/>
      <c r="AT1228" s="13"/>
      <c r="AU1228" s="13"/>
      <c r="AV1228" s="13"/>
      <c r="AW1228" s="13"/>
      <c r="AX1228" s="13"/>
      <c r="AY1228" s="13"/>
      <c r="AZ1228" s="13"/>
      <c r="BA1228" s="13"/>
      <c r="BB1228" s="13"/>
      <c r="BC1228" s="13"/>
      <c r="BD1228" s="13"/>
      <c r="BE1228" s="13"/>
      <c r="BF1228" s="13"/>
      <c r="BG1228" s="13"/>
      <c r="BH1228" s="13"/>
      <c r="BI1228" s="13"/>
      <c r="BJ1228" s="13"/>
    </row>
    <row r="1229" spans="1:62" ht="15.75">
      <c r="A1229" s="92"/>
      <c r="B1229" s="13"/>
      <c r="C1229" s="13"/>
      <c r="D1229" s="13"/>
      <c r="E1229" s="13"/>
      <c r="F1229" s="13"/>
      <c r="G1229" s="13"/>
      <c r="H1229" s="92"/>
      <c r="I1229" s="13"/>
      <c r="J1229" s="94"/>
      <c r="K1229" s="13"/>
      <c r="L1229" s="13"/>
      <c r="M1229" s="13"/>
      <c r="N1229" s="13"/>
      <c r="O1229" s="13"/>
      <c r="P1229" s="13"/>
      <c r="Q1229" s="13"/>
      <c r="R1229" s="13"/>
      <c r="S1229" s="13"/>
      <c r="T1229" s="13"/>
      <c r="U1229" s="13"/>
      <c r="V1229" s="13"/>
      <c r="W1229" s="13"/>
      <c r="X1229" s="13"/>
      <c r="Y1229" s="13"/>
      <c r="Z1229" s="13"/>
      <c r="AA1229" s="13"/>
      <c r="AB1229" s="13"/>
      <c r="AC1229" s="13"/>
      <c r="AD1229" s="13"/>
      <c r="AE1229" s="13"/>
      <c r="AF1229" s="13"/>
      <c r="AG1229" s="13"/>
      <c r="AH1229" s="13"/>
      <c r="AI1229" s="13"/>
      <c r="AJ1229" s="13"/>
      <c r="AK1229" s="13"/>
      <c r="AL1229" s="13"/>
      <c r="AM1229" s="13"/>
      <c r="AN1229" s="13"/>
      <c r="AO1229" s="13"/>
      <c r="AP1229" s="13"/>
      <c r="AQ1229" s="13"/>
      <c r="AR1229" s="13"/>
      <c r="AS1229" s="13"/>
      <c r="AT1229" s="13"/>
      <c r="AU1229" s="13"/>
      <c r="AV1229" s="13"/>
      <c r="AW1229" s="13"/>
      <c r="AX1229" s="13"/>
      <c r="AY1229" s="13"/>
      <c r="AZ1229" s="13"/>
      <c r="BA1229" s="13"/>
      <c r="BB1229" s="13"/>
      <c r="BC1229" s="13"/>
      <c r="BD1229" s="13"/>
      <c r="BE1229" s="13"/>
      <c r="BF1229" s="13"/>
      <c r="BG1229" s="13"/>
      <c r="BH1229" s="13"/>
      <c r="BI1229" s="13"/>
      <c r="BJ1229" s="13"/>
    </row>
    <row r="1230" spans="1:62" ht="15.75">
      <c r="A1230" s="92"/>
      <c r="B1230" s="13"/>
      <c r="C1230" s="13"/>
      <c r="D1230" s="13"/>
      <c r="E1230" s="13"/>
      <c r="F1230" s="13"/>
      <c r="G1230" s="13"/>
      <c r="H1230" s="92"/>
      <c r="I1230" s="13"/>
      <c r="J1230" s="94"/>
      <c r="K1230" s="13"/>
      <c r="L1230" s="13"/>
      <c r="M1230" s="13"/>
      <c r="N1230" s="13"/>
      <c r="O1230" s="13"/>
      <c r="P1230" s="13"/>
      <c r="Q1230" s="13"/>
      <c r="R1230" s="13"/>
      <c r="S1230" s="13"/>
      <c r="T1230" s="13"/>
      <c r="U1230" s="13"/>
      <c r="V1230" s="13"/>
      <c r="W1230" s="13"/>
      <c r="X1230" s="13"/>
      <c r="Y1230" s="13"/>
      <c r="Z1230" s="13"/>
      <c r="AA1230" s="13"/>
      <c r="AB1230" s="13"/>
      <c r="AC1230" s="13"/>
      <c r="AD1230" s="13"/>
      <c r="AE1230" s="13"/>
      <c r="AF1230" s="13"/>
      <c r="AG1230" s="13"/>
      <c r="AH1230" s="13"/>
      <c r="AI1230" s="13"/>
      <c r="AJ1230" s="13"/>
      <c r="AK1230" s="13"/>
      <c r="AL1230" s="13"/>
      <c r="AM1230" s="13"/>
      <c r="AN1230" s="13"/>
      <c r="AO1230" s="13"/>
      <c r="AP1230" s="13"/>
      <c r="AQ1230" s="13"/>
      <c r="AR1230" s="13"/>
      <c r="AS1230" s="13"/>
      <c r="AT1230" s="13"/>
      <c r="AU1230" s="13"/>
      <c r="AV1230" s="13"/>
      <c r="AW1230" s="13"/>
      <c r="AX1230" s="13"/>
      <c r="AY1230" s="13"/>
      <c r="AZ1230" s="13"/>
      <c r="BA1230" s="13"/>
      <c r="BB1230" s="13"/>
      <c r="BC1230" s="13"/>
      <c r="BD1230" s="13"/>
      <c r="BE1230" s="13"/>
      <c r="BF1230" s="13"/>
      <c r="BG1230" s="13"/>
      <c r="BH1230" s="13"/>
      <c r="BI1230" s="13"/>
      <c r="BJ1230" s="13"/>
    </row>
    <row r="1231" spans="1:62" ht="15.75">
      <c r="A1231" s="92"/>
      <c r="B1231" s="13"/>
      <c r="C1231" s="13"/>
      <c r="D1231" s="13"/>
      <c r="E1231" s="13"/>
      <c r="F1231" s="13"/>
      <c r="G1231" s="13"/>
      <c r="H1231" s="92"/>
      <c r="I1231" s="13"/>
      <c r="J1231" s="94"/>
      <c r="K1231" s="13"/>
      <c r="L1231" s="13"/>
      <c r="M1231" s="13"/>
      <c r="N1231" s="13"/>
      <c r="O1231" s="13"/>
      <c r="P1231" s="13"/>
      <c r="Q1231" s="13"/>
      <c r="R1231" s="13"/>
      <c r="S1231" s="13"/>
      <c r="T1231" s="13"/>
      <c r="U1231" s="13"/>
      <c r="V1231" s="13"/>
      <c r="W1231" s="13"/>
      <c r="X1231" s="13"/>
      <c r="Y1231" s="13"/>
      <c r="Z1231" s="13"/>
      <c r="AA1231" s="13"/>
      <c r="AB1231" s="13"/>
      <c r="AC1231" s="13"/>
      <c r="AD1231" s="13"/>
      <c r="AE1231" s="13"/>
      <c r="AF1231" s="13"/>
      <c r="AG1231" s="13"/>
      <c r="AH1231" s="13"/>
      <c r="AI1231" s="13"/>
      <c r="AJ1231" s="13"/>
      <c r="AK1231" s="13"/>
      <c r="AL1231" s="13"/>
      <c r="AM1231" s="13"/>
      <c r="AN1231" s="13"/>
      <c r="AO1231" s="13"/>
      <c r="AP1231" s="13"/>
      <c r="AQ1231" s="13"/>
      <c r="AR1231" s="13"/>
      <c r="AS1231" s="13"/>
      <c r="AT1231" s="13"/>
      <c r="AU1231" s="13"/>
      <c r="AV1231" s="13"/>
      <c r="AW1231" s="13"/>
      <c r="AX1231" s="13"/>
      <c r="AY1231" s="13"/>
      <c r="AZ1231" s="13"/>
      <c r="BA1231" s="13"/>
      <c r="BB1231" s="13"/>
      <c r="BC1231" s="13"/>
      <c r="BD1231" s="13"/>
      <c r="BE1231" s="13"/>
      <c r="BF1231" s="13"/>
      <c r="BG1231" s="13"/>
      <c r="BH1231" s="13"/>
      <c r="BI1231" s="13"/>
      <c r="BJ1231" s="13"/>
    </row>
    <row r="1232" spans="1:62" ht="15.75">
      <c r="A1232" s="92"/>
      <c r="B1232" s="13"/>
      <c r="C1232" s="13"/>
      <c r="D1232" s="13"/>
      <c r="E1232" s="13"/>
      <c r="F1232" s="13"/>
      <c r="G1232" s="13"/>
      <c r="H1232" s="92"/>
      <c r="I1232" s="13"/>
      <c r="J1232" s="94"/>
      <c r="K1232" s="13"/>
      <c r="L1232" s="13"/>
      <c r="M1232" s="13"/>
      <c r="N1232" s="13"/>
      <c r="O1232" s="13"/>
      <c r="P1232" s="13"/>
      <c r="Q1232" s="13"/>
      <c r="R1232" s="13"/>
      <c r="S1232" s="13"/>
      <c r="T1232" s="13"/>
      <c r="U1232" s="13"/>
      <c r="V1232" s="13"/>
      <c r="W1232" s="13"/>
      <c r="X1232" s="13"/>
      <c r="Y1232" s="13"/>
      <c r="Z1232" s="13"/>
      <c r="AA1232" s="13"/>
      <c r="AB1232" s="13"/>
      <c r="AC1232" s="13"/>
      <c r="AD1232" s="13"/>
      <c r="AE1232" s="13"/>
      <c r="AF1232" s="13"/>
      <c r="AG1232" s="13"/>
      <c r="AH1232" s="13"/>
      <c r="AI1232" s="13"/>
      <c r="AJ1232" s="13"/>
      <c r="AK1232" s="13"/>
      <c r="AL1232" s="13"/>
      <c r="AM1232" s="13"/>
      <c r="AN1232" s="13"/>
      <c r="AO1232" s="13"/>
      <c r="AP1232" s="13"/>
      <c r="AQ1232" s="13"/>
      <c r="AR1232" s="13"/>
      <c r="AS1232" s="13"/>
      <c r="AT1232" s="13"/>
      <c r="AU1232" s="13"/>
      <c r="AV1232" s="13"/>
      <c r="AW1232" s="13"/>
      <c r="AX1232" s="13"/>
      <c r="AY1232" s="13"/>
      <c r="AZ1232" s="13"/>
      <c r="BA1232" s="13"/>
      <c r="BB1232" s="13"/>
      <c r="BC1232" s="13"/>
      <c r="BD1232" s="13"/>
      <c r="BE1232" s="13"/>
      <c r="BF1232" s="13"/>
      <c r="BG1232" s="13"/>
      <c r="BH1232" s="13"/>
      <c r="BI1232" s="13"/>
      <c r="BJ1232" s="13"/>
    </row>
    <row r="1233" spans="1:62" ht="15.75">
      <c r="A1233" s="92"/>
      <c r="B1233" s="13"/>
      <c r="C1233" s="13"/>
      <c r="D1233" s="13"/>
      <c r="E1233" s="13"/>
      <c r="F1233" s="13"/>
      <c r="G1233" s="13"/>
      <c r="H1233" s="92"/>
      <c r="I1233" s="13"/>
      <c r="J1233" s="94"/>
      <c r="K1233" s="13"/>
      <c r="L1233" s="13"/>
      <c r="M1233" s="13"/>
      <c r="N1233" s="13"/>
      <c r="O1233" s="13"/>
      <c r="P1233" s="13"/>
      <c r="Q1233" s="13"/>
      <c r="R1233" s="13"/>
      <c r="S1233" s="13"/>
      <c r="T1233" s="13"/>
      <c r="U1233" s="13"/>
      <c r="V1233" s="13"/>
      <c r="W1233" s="13"/>
      <c r="X1233" s="13"/>
      <c r="Y1233" s="13"/>
      <c r="Z1233" s="13"/>
      <c r="AA1233" s="13"/>
      <c r="AB1233" s="13"/>
      <c r="AC1233" s="13"/>
      <c r="AD1233" s="13"/>
      <c r="AE1233" s="13"/>
      <c r="AF1233" s="13"/>
      <c r="AG1233" s="13"/>
      <c r="AH1233" s="13"/>
      <c r="AI1233" s="13"/>
      <c r="AJ1233" s="13"/>
      <c r="AK1233" s="13"/>
      <c r="AL1233" s="13"/>
      <c r="AM1233" s="13"/>
      <c r="AN1233" s="13"/>
      <c r="AO1233" s="13"/>
      <c r="AP1233" s="13"/>
      <c r="AQ1233" s="13"/>
      <c r="AR1233" s="13"/>
      <c r="AS1233" s="13"/>
      <c r="AT1233" s="13"/>
      <c r="AU1233" s="13"/>
      <c r="AV1233" s="13"/>
      <c r="AW1233" s="13"/>
      <c r="AX1233" s="13"/>
      <c r="AY1233" s="13"/>
      <c r="AZ1233" s="13"/>
      <c r="BA1233" s="13"/>
      <c r="BB1233" s="13"/>
      <c r="BC1233" s="13"/>
      <c r="BD1233" s="13"/>
      <c r="BE1233" s="13"/>
      <c r="BF1233" s="13"/>
      <c r="BG1233" s="13"/>
      <c r="BH1233" s="13"/>
      <c r="BI1233" s="13"/>
      <c r="BJ1233" s="13"/>
    </row>
    <row r="1234" spans="1:62" ht="15.75">
      <c r="A1234" s="92"/>
      <c r="B1234" s="13"/>
      <c r="C1234" s="13"/>
      <c r="D1234" s="13"/>
      <c r="E1234" s="13"/>
      <c r="F1234" s="13"/>
      <c r="G1234" s="13"/>
      <c r="H1234" s="92"/>
      <c r="I1234" s="13"/>
      <c r="J1234" s="94"/>
      <c r="K1234" s="13"/>
      <c r="L1234" s="13"/>
      <c r="M1234" s="13"/>
      <c r="N1234" s="13"/>
      <c r="O1234" s="13"/>
      <c r="P1234" s="13"/>
      <c r="Q1234" s="13"/>
      <c r="R1234" s="13"/>
      <c r="S1234" s="13"/>
      <c r="T1234" s="13"/>
      <c r="U1234" s="13"/>
      <c r="V1234" s="13"/>
      <c r="W1234" s="13"/>
      <c r="X1234" s="13"/>
      <c r="Y1234" s="13"/>
      <c r="Z1234" s="13"/>
      <c r="AA1234" s="13"/>
      <c r="AB1234" s="13"/>
      <c r="AC1234" s="13"/>
      <c r="AD1234" s="13"/>
      <c r="AE1234" s="13"/>
      <c r="AF1234" s="13"/>
      <c r="AG1234" s="13"/>
      <c r="AH1234" s="13"/>
      <c r="AI1234" s="13"/>
      <c r="AJ1234" s="13"/>
      <c r="AK1234" s="13"/>
      <c r="AL1234" s="13"/>
      <c r="AM1234" s="13"/>
      <c r="AN1234" s="13"/>
      <c r="AO1234" s="13"/>
      <c r="AP1234" s="13"/>
      <c r="AQ1234" s="13"/>
      <c r="AR1234" s="13"/>
      <c r="AS1234" s="13"/>
      <c r="AT1234" s="13"/>
      <c r="AU1234" s="13"/>
      <c r="AV1234" s="13"/>
      <c r="AW1234" s="13"/>
      <c r="AX1234" s="13"/>
      <c r="AY1234" s="13"/>
      <c r="AZ1234" s="13"/>
      <c r="BA1234" s="13"/>
      <c r="BB1234" s="13"/>
      <c r="BC1234" s="13"/>
      <c r="BD1234" s="13"/>
      <c r="BE1234" s="13"/>
      <c r="BF1234" s="13"/>
      <c r="BG1234" s="13"/>
      <c r="BH1234" s="13"/>
      <c r="BI1234" s="13"/>
      <c r="BJ1234" s="13"/>
    </row>
    <row r="1235" spans="1:62" ht="15.75">
      <c r="A1235" s="92"/>
      <c r="B1235" s="13"/>
      <c r="C1235" s="13"/>
      <c r="D1235" s="13"/>
      <c r="E1235" s="13"/>
      <c r="F1235" s="13"/>
      <c r="G1235" s="13"/>
      <c r="H1235" s="92"/>
      <c r="I1235" s="13"/>
      <c r="J1235" s="94"/>
      <c r="K1235" s="13"/>
      <c r="L1235" s="13"/>
      <c r="M1235" s="13"/>
      <c r="N1235" s="13"/>
      <c r="O1235" s="13"/>
      <c r="P1235" s="13"/>
      <c r="Q1235" s="13"/>
      <c r="R1235" s="13"/>
      <c r="S1235" s="13"/>
      <c r="T1235" s="13"/>
      <c r="U1235" s="13"/>
      <c r="V1235" s="13"/>
      <c r="W1235" s="13"/>
      <c r="X1235" s="13"/>
      <c r="Y1235" s="13"/>
      <c r="Z1235" s="13"/>
      <c r="AA1235" s="13"/>
      <c r="AB1235" s="13"/>
      <c r="AC1235" s="13"/>
      <c r="AD1235" s="13"/>
      <c r="AE1235" s="13"/>
      <c r="AF1235" s="13"/>
      <c r="AG1235" s="13"/>
      <c r="AH1235" s="13"/>
      <c r="AI1235" s="13"/>
      <c r="AJ1235" s="13"/>
      <c r="AK1235" s="13"/>
      <c r="AL1235" s="13"/>
      <c r="AM1235" s="13"/>
      <c r="AN1235" s="13"/>
      <c r="AO1235" s="13"/>
      <c r="AP1235" s="13"/>
      <c r="AQ1235" s="13"/>
      <c r="AR1235" s="13"/>
      <c r="AS1235" s="13"/>
      <c r="AT1235" s="13"/>
      <c r="AU1235" s="13"/>
      <c r="AV1235" s="13"/>
      <c r="AW1235" s="13"/>
      <c r="AX1235" s="13"/>
      <c r="AY1235" s="13"/>
      <c r="AZ1235" s="13"/>
      <c r="BA1235" s="13"/>
      <c r="BB1235" s="13"/>
      <c r="BC1235" s="13"/>
      <c r="BD1235" s="13"/>
      <c r="BE1235" s="13"/>
      <c r="BF1235" s="13"/>
      <c r="BG1235" s="13"/>
      <c r="BH1235" s="13"/>
      <c r="BI1235" s="13"/>
      <c r="BJ1235" s="13"/>
    </row>
    <row r="1236" spans="1:62" ht="15.75">
      <c r="A1236" s="92"/>
      <c r="B1236" s="13"/>
      <c r="C1236" s="13"/>
      <c r="D1236" s="13"/>
      <c r="E1236" s="13"/>
      <c r="F1236" s="13"/>
      <c r="G1236" s="13"/>
      <c r="H1236" s="92"/>
      <c r="I1236" s="13"/>
      <c r="J1236" s="94"/>
      <c r="K1236" s="13"/>
      <c r="L1236" s="13"/>
      <c r="M1236" s="13"/>
      <c r="N1236" s="13"/>
      <c r="O1236" s="13"/>
      <c r="P1236" s="13"/>
      <c r="Q1236" s="13"/>
      <c r="R1236" s="13"/>
      <c r="S1236" s="13"/>
      <c r="T1236" s="13"/>
      <c r="U1236" s="13"/>
      <c r="V1236" s="13"/>
      <c r="W1236" s="13"/>
      <c r="X1236" s="13"/>
      <c r="Y1236" s="13"/>
      <c r="Z1236" s="13"/>
      <c r="AA1236" s="13"/>
      <c r="AB1236" s="13"/>
      <c r="AC1236" s="13"/>
      <c r="AD1236" s="13"/>
      <c r="AE1236" s="13"/>
      <c r="AF1236" s="13"/>
      <c r="AG1236" s="13"/>
      <c r="AH1236" s="13"/>
      <c r="AI1236" s="13"/>
      <c r="AJ1236" s="13"/>
      <c r="AK1236" s="13"/>
      <c r="AL1236" s="13"/>
      <c r="AM1236" s="13"/>
      <c r="AN1236" s="13"/>
      <c r="AO1236" s="13"/>
      <c r="AP1236" s="13"/>
      <c r="AQ1236" s="13"/>
      <c r="AR1236" s="13"/>
      <c r="AS1236" s="13"/>
      <c r="AT1236" s="13"/>
      <c r="AU1236" s="13"/>
      <c r="AV1236" s="13"/>
      <c r="AW1236" s="13"/>
      <c r="AX1236" s="13"/>
      <c r="AY1236" s="13"/>
      <c r="AZ1236" s="13"/>
      <c r="BA1236" s="13"/>
      <c r="BB1236" s="13"/>
      <c r="BC1236" s="13"/>
      <c r="BD1236" s="13"/>
      <c r="BE1236" s="13"/>
      <c r="BF1236" s="13"/>
      <c r="BG1236" s="13"/>
      <c r="BH1236" s="13"/>
      <c r="BI1236" s="13"/>
      <c r="BJ1236" s="13"/>
    </row>
    <row r="1237" spans="1:62" ht="15.75">
      <c r="A1237" s="92"/>
      <c r="B1237" s="13"/>
      <c r="C1237" s="13"/>
      <c r="D1237" s="13"/>
      <c r="E1237" s="13"/>
      <c r="F1237" s="13"/>
      <c r="G1237" s="13"/>
      <c r="H1237" s="92"/>
      <c r="I1237" s="13"/>
      <c r="J1237" s="94"/>
      <c r="K1237" s="13"/>
      <c r="L1237" s="13"/>
      <c r="M1237" s="13"/>
      <c r="N1237" s="13"/>
      <c r="O1237" s="13"/>
      <c r="P1237" s="13"/>
      <c r="Q1237" s="13"/>
      <c r="R1237" s="13"/>
      <c r="S1237" s="13"/>
      <c r="T1237" s="13"/>
      <c r="U1237" s="13"/>
      <c r="V1237" s="13"/>
      <c r="W1237" s="13"/>
      <c r="X1237" s="13"/>
      <c r="Y1237" s="13"/>
      <c r="Z1237" s="13"/>
      <c r="AA1237" s="13"/>
      <c r="AB1237" s="13"/>
      <c r="AC1237" s="13"/>
      <c r="AD1237" s="13"/>
      <c r="AE1237" s="13"/>
      <c r="AF1237" s="13"/>
      <c r="AG1237" s="13"/>
      <c r="AH1237" s="13"/>
      <c r="AI1237" s="13"/>
      <c r="AJ1237" s="13"/>
      <c r="AK1237" s="13"/>
      <c r="AL1237" s="13"/>
      <c r="AM1237" s="13"/>
      <c r="AN1237" s="13"/>
      <c r="AO1237" s="13"/>
      <c r="AP1237" s="13"/>
      <c r="AQ1237" s="13"/>
      <c r="AR1237" s="13"/>
      <c r="AS1237" s="13"/>
      <c r="AT1237" s="13"/>
      <c r="AU1237" s="13"/>
      <c r="AV1237" s="13"/>
      <c r="AW1237" s="13"/>
      <c r="AX1237" s="13"/>
      <c r="AY1237" s="13"/>
      <c r="AZ1237" s="13"/>
      <c r="BA1237" s="13"/>
      <c r="BB1237" s="13"/>
      <c r="BC1237" s="13"/>
      <c r="BD1237" s="13"/>
      <c r="BE1237" s="13"/>
      <c r="BF1237" s="13"/>
      <c r="BG1237" s="13"/>
      <c r="BH1237" s="13"/>
      <c r="BI1237" s="13"/>
      <c r="BJ1237" s="13"/>
    </row>
    <row r="1238" spans="1:62" ht="15.75">
      <c r="A1238" s="92"/>
      <c r="B1238" s="13"/>
      <c r="C1238" s="13"/>
      <c r="D1238" s="13"/>
      <c r="E1238" s="13"/>
      <c r="F1238" s="13"/>
      <c r="G1238" s="13"/>
      <c r="H1238" s="92"/>
      <c r="I1238" s="13"/>
      <c r="J1238" s="94"/>
      <c r="K1238" s="13"/>
      <c r="L1238" s="13"/>
      <c r="M1238" s="13"/>
      <c r="N1238" s="13"/>
      <c r="O1238" s="13"/>
      <c r="P1238" s="13"/>
      <c r="Q1238" s="13"/>
      <c r="R1238" s="13"/>
      <c r="S1238" s="13"/>
      <c r="T1238" s="13"/>
      <c r="U1238" s="13"/>
      <c r="V1238" s="13"/>
      <c r="W1238" s="13"/>
      <c r="X1238" s="13"/>
      <c r="Y1238" s="13"/>
      <c r="Z1238" s="13"/>
      <c r="AA1238" s="13"/>
      <c r="AB1238" s="13"/>
      <c r="AC1238" s="13"/>
      <c r="AD1238" s="13"/>
      <c r="AE1238" s="13"/>
      <c r="AF1238" s="13"/>
      <c r="AG1238" s="13"/>
      <c r="AH1238" s="13"/>
      <c r="AI1238" s="13"/>
      <c r="AJ1238" s="13"/>
      <c r="AK1238" s="13"/>
      <c r="AL1238" s="13"/>
      <c r="AM1238" s="13"/>
      <c r="AN1238" s="13"/>
      <c r="AO1238" s="13"/>
      <c r="AP1238" s="13"/>
      <c r="AQ1238" s="13"/>
      <c r="AR1238" s="13"/>
      <c r="AS1238" s="13"/>
      <c r="AT1238" s="13"/>
      <c r="AU1238" s="13"/>
      <c r="AV1238" s="13"/>
      <c r="AW1238" s="13"/>
      <c r="AX1238" s="13"/>
      <c r="AY1238" s="13"/>
      <c r="AZ1238" s="13"/>
      <c r="BA1238" s="13"/>
      <c r="BB1238" s="13"/>
      <c r="BC1238" s="13"/>
      <c r="BD1238" s="13"/>
      <c r="BE1238" s="13"/>
      <c r="BF1238" s="13"/>
      <c r="BG1238" s="13"/>
      <c r="BH1238" s="13"/>
      <c r="BI1238" s="13"/>
      <c r="BJ1238" s="13"/>
    </row>
    <row r="1239" spans="1:62" ht="15.75">
      <c r="A1239" s="92"/>
      <c r="B1239" s="13"/>
      <c r="C1239" s="13"/>
      <c r="D1239" s="13"/>
      <c r="E1239" s="13"/>
      <c r="F1239" s="13"/>
      <c r="G1239" s="13"/>
      <c r="H1239" s="92"/>
      <c r="I1239" s="13"/>
      <c r="J1239" s="94"/>
      <c r="K1239" s="13"/>
      <c r="L1239" s="13"/>
      <c r="M1239" s="13"/>
      <c r="N1239" s="13"/>
      <c r="O1239" s="13"/>
      <c r="P1239" s="13"/>
      <c r="Q1239" s="13"/>
      <c r="R1239" s="13"/>
      <c r="S1239" s="13"/>
      <c r="T1239" s="13"/>
      <c r="U1239" s="13"/>
      <c r="V1239" s="13"/>
      <c r="W1239" s="13"/>
      <c r="X1239" s="13"/>
      <c r="Y1239" s="13"/>
      <c r="Z1239" s="13"/>
      <c r="AA1239" s="13"/>
      <c r="AB1239" s="13"/>
      <c r="AC1239" s="13"/>
      <c r="AD1239" s="13"/>
      <c r="AE1239" s="13"/>
      <c r="AF1239" s="13"/>
      <c r="AG1239" s="13"/>
      <c r="AH1239" s="13"/>
      <c r="AI1239" s="13"/>
      <c r="AJ1239" s="13"/>
      <c r="AK1239" s="13"/>
      <c r="AL1239" s="13"/>
      <c r="AM1239" s="13"/>
      <c r="AN1239" s="13"/>
      <c r="AO1239" s="13"/>
      <c r="AP1239" s="13"/>
      <c r="AQ1239" s="13"/>
      <c r="AR1239" s="13"/>
      <c r="AS1239" s="13"/>
      <c r="AT1239" s="13"/>
      <c r="AU1239" s="13"/>
      <c r="AV1239" s="13"/>
      <c r="AW1239" s="13"/>
      <c r="AX1239" s="13"/>
      <c r="AY1239" s="13"/>
      <c r="AZ1239" s="13"/>
      <c r="BA1239" s="13"/>
      <c r="BB1239" s="13"/>
      <c r="BC1239" s="13"/>
      <c r="BD1239" s="13"/>
      <c r="BE1239" s="13"/>
      <c r="BF1239" s="13"/>
      <c r="BG1239" s="13"/>
      <c r="BH1239" s="13"/>
      <c r="BI1239" s="13"/>
      <c r="BJ1239" s="13"/>
    </row>
    <row r="1240" spans="1:62" ht="15.75">
      <c r="A1240" s="92"/>
      <c r="B1240" s="13"/>
      <c r="C1240" s="13"/>
      <c r="D1240" s="13"/>
      <c r="E1240" s="13"/>
      <c r="F1240" s="13"/>
      <c r="G1240" s="13"/>
      <c r="H1240" s="92"/>
      <c r="I1240" s="13"/>
      <c r="J1240" s="94"/>
      <c r="K1240" s="13"/>
      <c r="L1240" s="13"/>
      <c r="M1240" s="13"/>
      <c r="N1240" s="13"/>
      <c r="O1240" s="13"/>
      <c r="P1240" s="13"/>
      <c r="Q1240" s="13"/>
      <c r="R1240" s="13"/>
      <c r="S1240" s="13"/>
      <c r="T1240" s="13"/>
      <c r="U1240" s="13"/>
      <c r="V1240" s="13"/>
      <c r="W1240" s="13"/>
      <c r="X1240" s="13"/>
      <c r="Y1240" s="13"/>
      <c r="Z1240" s="13"/>
      <c r="AA1240" s="13"/>
      <c r="AB1240" s="13"/>
      <c r="AC1240" s="13"/>
      <c r="AD1240" s="13"/>
      <c r="AE1240" s="13"/>
      <c r="AF1240" s="13"/>
      <c r="AG1240" s="13"/>
      <c r="AH1240" s="13"/>
      <c r="AI1240" s="13"/>
      <c r="AJ1240" s="13"/>
      <c r="AK1240" s="13"/>
      <c r="AL1240" s="13"/>
      <c r="AM1240" s="13"/>
      <c r="AN1240" s="13"/>
      <c r="AO1240" s="13"/>
      <c r="AP1240" s="13"/>
      <c r="AQ1240" s="13"/>
      <c r="AR1240" s="13"/>
      <c r="AS1240" s="13"/>
      <c r="AT1240" s="13"/>
      <c r="AU1240" s="13"/>
      <c r="AV1240" s="13"/>
      <c r="AW1240" s="13"/>
      <c r="AX1240" s="13"/>
      <c r="AY1240" s="13"/>
      <c r="AZ1240" s="13"/>
      <c r="BA1240" s="13"/>
      <c r="BB1240" s="13"/>
      <c r="BC1240" s="13"/>
      <c r="BD1240" s="13"/>
      <c r="BE1240" s="13"/>
      <c r="BF1240" s="13"/>
      <c r="BG1240" s="13"/>
      <c r="BH1240" s="13"/>
      <c r="BI1240" s="13"/>
      <c r="BJ1240" s="13"/>
    </row>
    <row r="1241" spans="1:62" ht="15.75">
      <c r="A1241" s="92"/>
      <c r="B1241" s="13"/>
      <c r="C1241" s="13"/>
      <c r="D1241" s="13"/>
      <c r="E1241" s="13"/>
      <c r="F1241" s="13"/>
      <c r="G1241" s="13"/>
      <c r="H1241" s="92"/>
      <c r="I1241" s="13"/>
      <c r="J1241" s="94"/>
      <c r="K1241" s="13"/>
      <c r="L1241" s="13"/>
      <c r="M1241" s="13"/>
      <c r="N1241" s="13"/>
      <c r="O1241" s="13"/>
      <c r="P1241" s="13"/>
      <c r="Q1241" s="13"/>
      <c r="R1241" s="13"/>
      <c r="S1241" s="13"/>
      <c r="T1241" s="13"/>
      <c r="U1241" s="13"/>
      <c r="V1241" s="13"/>
      <c r="W1241" s="13"/>
      <c r="X1241" s="13"/>
      <c r="Y1241" s="13"/>
      <c r="Z1241" s="13"/>
      <c r="AA1241" s="13"/>
      <c r="AB1241" s="13"/>
      <c r="AC1241" s="13"/>
      <c r="AD1241" s="13"/>
      <c r="AE1241" s="13"/>
      <c r="AF1241" s="13"/>
      <c r="AG1241" s="13"/>
      <c r="AH1241" s="13"/>
      <c r="AI1241" s="13"/>
      <c r="AJ1241" s="13"/>
      <c r="AK1241" s="13"/>
      <c r="AL1241" s="13"/>
      <c r="AM1241" s="13"/>
      <c r="AN1241" s="13"/>
      <c r="AO1241" s="13"/>
      <c r="AP1241" s="13"/>
      <c r="AQ1241" s="13"/>
      <c r="AR1241" s="13"/>
      <c r="AS1241" s="13"/>
      <c r="AT1241" s="13"/>
      <c r="AU1241" s="13"/>
      <c r="AV1241" s="13"/>
      <c r="AW1241" s="13"/>
      <c r="AX1241" s="13"/>
      <c r="AY1241" s="13"/>
      <c r="AZ1241" s="13"/>
      <c r="BA1241" s="13"/>
      <c r="BB1241" s="13"/>
      <c r="BC1241" s="13"/>
      <c r="BD1241" s="13"/>
      <c r="BE1241" s="13"/>
      <c r="BF1241" s="13"/>
      <c r="BG1241" s="13"/>
      <c r="BH1241" s="13"/>
      <c r="BI1241" s="13"/>
      <c r="BJ1241" s="13"/>
    </row>
    <row r="1242" spans="1:62" ht="15.75">
      <c r="A1242" s="92"/>
      <c r="B1242" s="13"/>
      <c r="C1242" s="13"/>
      <c r="D1242" s="13"/>
      <c r="E1242" s="13"/>
      <c r="F1242" s="13"/>
      <c r="G1242" s="13"/>
      <c r="H1242" s="92"/>
      <c r="I1242" s="13"/>
      <c r="J1242" s="94"/>
      <c r="K1242" s="13"/>
      <c r="L1242" s="13"/>
      <c r="M1242" s="13"/>
      <c r="N1242" s="13"/>
      <c r="O1242" s="13"/>
      <c r="P1242" s="13"/>
      <c r="Q1242" s="13"/>
      <c r="R1242" s="13"/>
      <c r="S1242" s="13"/>
      <c r="T1242" s="13"/>
      <c r="U1242" s="13"/>
      <c r="V1242" s="13"/>
      <c r="W1242" s="13"/>
      <c r="X1242" s="13"/>
      <c r="Y1242" s="13"/>
      <c r="Z1242" s="13"/>
      <c r="AA1242" s="13"/>
      <c r="AB1242" s="13"/>
      <c r="AC1242" s="13"/>
      <c r="AD1242" s="13"/>
      <c r="AE1242" s="13"/>
      <c r="AF1242" s="13"/>
      <c r="AG1242" s="13"/>
      <c r="AH1242" s="13"/>
      <c r="AI1242" s="13"/>
      <c r="AJ1242" s="13"/>
      <c r="AK1242" s="13"/>
      <c r="AL1242" s="13"/>
      <c r="AM1242" s="13"/>
      <c r="AN1242" s="13"/>
      <c r="AO1242" s="13"/>
      <c r="AP1242" s="13"/>
      <c r="AQ1242" s="13"/>
      <c r="AR1242" s="13"/>
      <c r="AS1242" s="13"/>
      <c r="AT1242" s="13"/>
      <c r="AU1242" s="13"/>
      <c r="AV1242" s="13"/>
      <c r="AW1242" s="13"/>
      <c r="AX1242" s="13"/>
      <c r="AY1242" s="13"/>
      <c r="AZ1242" s="13"/>
      <c r="BA1242" s="13"/>
      <c r="BB1242" s="13"/>
      <c r="BC1242" s="13"/>
      <c r="BD1242" s="13"/>
      <c r="BE1242" s="13"/>
      <c r="BF1242" s="13"/>
      <c r="BG1242" s="13"/>
      <c r="BH1242" s="13"/>
      <c r="BI1242" s="13"/>
      <c r="BJ1242" s="13"/>
    </row>
    <row r="1243" spans="1:62" ht="15.75">
      <c r="A1243" s="92"/>
      <c r="B1243" s="13"/>
      <c r="C1243" s="13"/>
      <c r="D1243" s="13"/>
      <c r="E1243" s="13"/>
      <c r="F1243" s="13"/>
      <c r="G1243" s="13"/>
      <c r="H1243" s="92"/>
      <c r="I1243" s="13"/>
      <c r="J1243" s="94"/>
      <c r="K1243" s="13"/>
      <c r="L1243" s="13"/>
      <c r="M1243" s="13"/>
      <c r="N1243" s="13"/>
      <c r="O1243" s="13"/>
      <c r="P1243" s="13"/>
      <c r="Q1243" s="13"/>
      <c r="R1243" s="13"/>
      <c r="S1243" s="13"/>
      <c r="T1243" s="13"/>
      <c r="U1243" s="13"/>
      <c r="V1243" s="13"/>
      <c r="W1243" s="13"/>
      <c r="X1243" s="13"/>
      <c r="Y1243" s="13"/>
      <c r="Z1243" s="13"/>
      <c r="AA1243" s="13"/>
      <c r="AB1243" s="13"/>
      <c r="AC1243" s="13"/>
      <c r="AD1243" s="13"/>
      <c r="AE1243" s="13"/>
      <c r="AF1243" s="13"/>
      <c r="AG1243" s="13"/>
      <c r="AH1243" s="13"/>
      <c r="AI1243" s="13"/>
      <c r="AJ1243" s="13"/>
      <c r="AK1243" s="13"/>
      <c r="AL1243" s="13"/>
      <c r="AM1243" s="13"/>
      <c r="AN1243" s="13"/>
      <c r="AO1243" s="13"/>
      <c r="AP1243" s="13"/>
      <c r="AQ1243" s="13"/>
      <c r="AR1243" s="13"/>
      <c r="AS1243" s="13"/>
      <c r="AT1243" s="13"/>
      <c r="AU1243" s="13"/>
      <c r="AV1243" s="13"/>
      <c r="AW1243" s="13"/>
      <c r="AX1243" s="13"/>
      <c r="AY1243" s="13"/>
      <c r="AZ1243" s="13"/>
      <c r="BA1243" s="13"/>
      <c r="BB1243" s="13"/>
      <c r="BC1243" s="13"/>
      <c r="BD1243" s="13"/>
      <c r="BE1243" s="13"/>
      <c r="BF1243" s="13"/>
      <c r="BG1243" s="13"/>
      <c r="BH1243" s="13"/>
      <c r="BI1243" s="13"/>
      <c r="BJ1243" s="13"/>
    </row>
    <row r="1244" spans="1:62" ht="15.75">
      <c r="A1244" s="92"/>
      <c r="B1244" s="13"/>
      <c r="C1244" s="13"/>
      <c r="D1244" s="13"/>
      <c r="E1244" s="13"/>
      <c r="F1244" s="13"/>
      <c r="G1244" s="13"/>
      <c r="H1244" s="92"/>
      <c r="I1244" s="13"/>
      <c r="J1244" s="94"/>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3"/>
      <c r="AS1244" s="13"/>
      <c r="AT1244" s="13"/>
      <c r="AU1244" s="13"/>
      <c r="AV1244" s="13"/>
      <c r="AW1244" s="13"/>
      <c r="AX1244" s="13"/>
      <c r="AY1244" s="13"/>
      <c r="AZ1244" s="13"/>
      <c r="BA1244" s="13"/>
      <c r="BB1244" s="13"/>
      <c r="BC1244" s="13"/>
      <c r="BD1244" s="13"/>
      <c r="BE1244" s="13"/>
      <c r="BF1244" s="13"/>
      <c r="BG1244" s="13"/>
      <c r="BH1244" s="13"/>
      <c r="BI1244" s="13"/>
      <c r="BJ1244" s="13"/>
    </row>
    <row r="1245" spans="1:62" ht="15.75">
      <c r="A1245" s="92"/>
      <c r="B1245" s="13"/>
      <c r="C1245" s="13"/>
      <c r="D1245" s="13"/>
      <c r="E1245" s="13"/>
      <c r="F1245" s="13"/>
      <c r="G1245" s="13"/>
      <c r="H1245" s="92"/>
      <c r="I1245" s="13"/>
      <c r="J1245" s="94"/>
      <c r="K1245" s="13"/>
      <c r="L1245" s="13"/>
      <c r="M1245" s="13"/>
      <c r="N1245" s="13"/>
      <c r="O1245" s="13"/>
      <c r="P1245" s="13"/>
      <c r="Q1245" s="13"/>
      <c r="R1245" s="13"/>
      <c r="S1245" s="13"/>
      <c r="T1245" s="13"/>
      <c r="U1245" s="13"/>
      <c r="V1245" s="13"/>
      <c r="W1245" s="13"/>
      <c r="X1245" s="13"/>
      <c r="Y1245" s="13"/>
      <c r="Z1245" s="13"/>
      <c r="AA1245" s="13"/>
      <c r="AB1245" s="13"/>
      <c r="AC1245" s="13"/>
      <c r="AD1245" s="13"/>
      <c r="AE1245" s="13"/>
      <c r="AF1245" s="13"/>
      <c r="AG1245" s="13"/>
      <c r="AH1245" s="13"/>
      <c r="AI1245" s="13"/>
      <c r="AJ1245" s="13"/>
      <c r="AK1245" s="13"/>
      <c r="AL1245" s="13"/>
      <c r="AM1245" s="13"/>
      <c r="AN1245" s="13"/>
      <c r="AO1245" s="13"/>
      <c r="AP1245" s="13"/>
      <c r="AQ1245" s="13"/>
      <c r="AR1245" s="13"/>
      <c r="AS1245" s="13"/>
      <c r="AT1245" s="13"/>
      <c r="AU1245" s="13"/>
      <c r="AV1245" s="13"/>
      <c r="AW1245" s="13"/>
      <c r="AX1245" s="13"/>
      <c r="AY1245" s="13"/>
      <c r="AZ1245" s="13"/>
      <c r="BA1245" s="13"/>
      <c r="BB1245" s="13"/>
      <c r="BC1245" s="13"/>
      <c r="BD1245" s="13"/>
      <c r="BE1245" s="13"/>
      <c r="BF1245" s="13"/>
      <c r="BG1245" s="13"/>
      <c r="BH1245" s="13"/>
      <c r="BI1245" s="13"/>
      <c r="BJ1245" s="13"/>
    </row>
    <row r="1246" spans="1:62" ht="15.75">
      <c r="A1246" s="92"/>
      <c r="B1246" s="13"/>
      <c r="C1246" s="13"/>
      <c r="D1246" s="13"/>
      <c r="E1246" s="13"/>
      <c r="F1246" s="13"/>
      <c r="G1246" s="13"/>
      <c r="H1246" s="92"/>
      <c r="I1246" s="13"/>
      <c r="J1246" s="94"/>
      <c r="K1246" s="13"/>
      <c r="L1246" s="13"/>
      <c r="M1246" s="13"/>
      <c r="N1246" s="13"/>
      <c r="O1246" s="13"/>
      <c r="P1246" s="13"/>
      <c r="Q1246" s="13"/>
      <c r="R1246" s="13"/>
      <c r="S1246" s="13"/>
      <c r="T1246" s="13"/>
      <c r="U1246" s="13"/>
      <c r="V1246" s="13"/>
      <c r="W1246" s="13"/>
      <c r="X1246" s="13"/>
      <c r="Y1246" s="13"/>
      <c r="Z1246" s="13"/>
      <c r="AA1246" s="13"/>
      <c r="AB1246" s="13"/>
      <c r="AC1246" s="13"/>
      <c r="AD1246" s="13"/>
      <c r="AE1246" s="13"/>
      <c r="AF1246" s="13"/>
      <c r="AG1246" s="13"/>
      <c r="AH1246" s="13"/>
      <c r="AI1246" s="13"/>
      <c r="AJ1246" s="13"/>
      <c r="AK1246" s="13"/>
      <c r="AL1246" s="13"/>
      <c r="AM1246" s="13"/>
      <c r="AN1246" s="13"/>
      <c r="AO1246" s="13"/>
      <c r="AP1246" s="13"/>
      <c r="AQ1246" s="13"/>
      <c r="AR1246" s="13"/>
      <c r="AS1246" s="13"/>
      <c r="AT1246" s="13"/>
      <c r="AU1246" s="13"/>
      <c r="AV1246" s="13"/>
      <c r="AW1246" s="13"/>
      <c r="AX1246" s="13"/>
      <c r="AY1246" s="13"/>
      <c r="AZ1246" s="13"/>
      <c r="BA1246" s="13"/>
      <c r="BB1246" s="13"/>
      <c r="BC1246" s="13"/>
      <c r="BD1246" s="13"/>
      <c r="BE1246" s="13"/>
      <c r="BF1246" s="13"/>
      <c r="BG1246" s="13"/>
      <c r="BH1246" s="13"/>
      <c r="BI1246" s="13"/>
      <c r="BJ1246" s="13"/>
    </row>
    <row r="1247" spans="1:62" ht="15.75">
      <c r="A1247" s="92"/>
      <c r="B1247" s="13"/>
      <c r="C1247" s="13"/>
      <c r="D1247" s="13"/>
      <c r="E1247" s="13"/>
      <c r="F1247" s="13"/>
      <c r="G1247" s="13"/>
      <c r="H1247" s="92"/>
      <c r="I1247" s="13"/>
      <c r="J1247" s="94"/>
      <c r="K1247" s="13"/>
      <c r="L1247" s="13"/>
      <c r="M1247" s="13"/>
      <c r="N1247" s="13"/>
      <c r="O1247" s="13"/>
      <c r="P1247" s="13"/>
      <c r="Q1247" s="13"/>
      <c r="R1247" s="13"/>
      <c r="S1247" s="13"/>
      <c r="T1247" s="13"/>
      <c r="U1247" s="13"/>
      <c r="V1247" s="13"/>
      <c r="W1247" s="13"/>
      <c r="X1247" s="13"/>
      <c r="Y1247" s="13"/>
      <c r="Z1247" s="13"/>
      <c r="AA1247" s="13"/>
      <c r="AB1247" s="13"/>
      <c r="AC1247" s="13"/>
      <c r="AD1247" s="13"/>
      <c r="AE1247" s="13"/>
      <c r="AF1247" s="13"/>
      <c r="AG1247" s="13"/>
      <c r="AH1247" s="13"/>
      <c r="AI1247" s="13"/>
      <c r="AJ1247" s="13"/>
      <c r="AK1247" s="13"/>
      <c r="AL1247" s="13"/>
      <c r="AM1247" s="13"/>
      <c r="AN1247" s="13"/>
      <c r="AO1247" s="13"/>
      <c r="AP1247" s="13"/>
      <c r="AQ1247" s="13"/>
      <c r="AR1247" s="13"/>
      <c r="AS1247" s="13"/>
      <c r="AT1247" s="13"/>
      <c r="AU1247" s="13"/>
      <c r="AV1247" s="13"/>
      <c r="AW1247" s="13"/>
      <c r="AX1247" s="13"/>
      <c r="AY1247" s="13"/>
      <c r="AZ1247" s="13"/>
      <c r="BA1247" s="13"/>
      <c r="BB1247" s="13"/>
      <c r="BC1247" s="13"/>
      <c r="BD1247" s="13"/>
      <c r="BE1247" s="13"/>
      <c r="BF1247" s="13"/>
      <c r="BG1247" s="13"/>
      <c r="BH1247" s="13"/>
      <c r="BI1247" s="13"/>
      <c r="BJ1247" s="13"/>
    </row>
    <row r="1248" spans="1:62" ht="15.75">
      <c r="A1248" s="92"/>
      <c r="B1248" s="13"/>
      <c r="C1248" s="13"/>
      <c r="D1248" s="13"/>
      <c r="E1248" s="13"/>
      <c r="F1248" s="13"/>
      <c r="G1248" s="13"/>
      <c r="H1248" s="92"/>
      <c r="I1248" s="13"/>
      <c r="J1248" s="94"/>
      <c r="K1248" s="13"/>
      <c r="L1248" s="13"/>
      <c r="M1248" s="13"/>
      <c r="N1248" s="13"/>
      <c r="O1248" s="13"/>
      <c r="P1248" s="13"/>
      <c r="Q1248" s="13"/>
      <c r="R1248" s="13"/>
      <c r="S1248" s="13"/>
      <c r="T1248" s="13"/>
      <c r="U1248" s="13"/>
      <c r="V1248" s="13"/>
      <c r="W1248" s="13"/>
      <c r="X1248" s="13"/>
      <c r="Y1248" s="13"/>
      <c r="Z1248" s="13"/>
      <c r="AA1248" s="13"/>
      <c r="AB1248" s="13"/>
      <c r="AC1248" s="13"/>
      <c r="AD1248" s="13"/>
      <c r="AE1248" s="13"/>
      <c r="AF1248" s="13"/>
      <c r="AG1248" s="13"/>
      <c r="AH1248" s="13"/>
      <c r="AI1248" s="13"/>
      <c r="AJ1248" s="13"/>
      <c r="AK1248" s="13"/>
      <c r="AL1248" s="13"/>
      <c r="AM1248" s="13"/>
      <c r="AN1248" s="13"/>
      <c r="AO1248" s="13"/>
      <c r="AP1248" s="13"/>
      <c r="AQ1248" s="13"/>
      <c r="AR1248" s="13"/>
      <c r="AS1248" s="13"/>
      <c r="AT1248" s="13"/>
      <c r="AU1248" s="13"/>
      <c r="AV1248" s="13"/>
      <c r="AW1248" s="13"/>
      <c r="AX1248" s="13"/>
      <c r="AY1248" s="13"/>
      <c r="AZ1248" s="13"/>
      <c r="BA1248" s="13"/>
      <c r="BB1248" s="13"/>
      <c r="BC1248" s="13"/>
      <c r="BD1248" s="13"/>
      <c r="BE1248" s="13"/>
      <c r="BF1248" s="13"/>
      <c r="BG1248" s="13"/>
      <c r="BH1248" s="13"/>
      <c r="BI1248" s="13"/>
      <c r="BJ1248" s="13"/>
    </row>
    <row r="1249" spans="1:62" ht="15.75">
      <c r="A1249" s="92"/>
      <c r="B1249" s="13"/>
      <c r="C1249" s="13"/>
      <c r="D1249" s="13"/>
      <c r="E1249" s="13"/>
      <c r="F1249" s="13"/>
      <c r="G1249" s="13"/>
      <c r="H1249" s="92"/>
      <c r="I1249" s="13"/>
      <c r="J1249" s="94"/>
      <c r="K1249" s="13"/>
      <c r="L1249" s="13"/>
      <c r="M1249" s="13"/>
      <c r="N1249" s="13"/>
      <c r="O1249" s="13"/>
      <c r="P1249" s="13"/>
      <c r="Q1249" s="13"/>
      <c r="R1249" s="13"/>
      <c r="S1249" s="13"/>
      <c r="T1249" s="13"/>
      <c r="U1249" s="13"/>
      <c r="V1249" s="13"/>
      <c r="W1249" s="13"/>
      <c r="X1249" s="13"/>
      <c r="Y1249" s="13"/>
      <c r="Z1249" s="13"/>
      <c r="AA1249" s="13"/>
      <c r="AB1249" s="13"/>
      <c r="AC1249" s="13"/>
      <c r="AD1249" s="13"/>
      <c r="AE1249" s="13"/>
      <c r="AF1249" s="13"/>
      <c r="AG1249" s="13"/>
      <c r="AH1249" s="13"/>
      <c r="AI1249" s="13"/>
      <c r="AJ1249" s="13"/>
      <c r="AK1249" s="13"/>
      <c r="AL1249" s="13"/>
      <c r="AM1249" s="13"/>
      <c r="AN1249" s="13"/>
      <c r="AO1249" s="13"/>
      <c r="AP1249" s="13"/>
      <c r="AQ1249" s="13"/>
      <c r="AR1249" s="13"/>
      <c r="AS1249" s="13"/>
      <c r="AT1249" s="13"/>
      <c r="AU1249" s="13"/>
      <c r="AV1249" s="13"/>
      <c r="AW1249" s="13"/>
      <c r="AX1249" s="13"/>
      <c r="AY1249" s="13"/>
      <c r="AZ1249" s="13"/>
      <c r="BA1249" s="13"/>
      <c r="BB1249" s="13"/>
      <c r="BC1249" s="13"/>
      <c r="BD1249" s="13"/>
      <c r="BE1249" s="13"/>
      <c r="BF1249" s="13"/>
      <c r="BG1249" s="13"/>
      <c r="BH1249" s="13"/>
      <c r="BI1249" s="13"/>
      <c r="BJ1249" s="13"/>
    </row>
    <row r="1250" spans="1:62" ht="15.75">
      <c r="A1250" s="92"/>
      <c r="B1250" s="13"/>
      <c r="C1250" s="13"/>
      <c r="D1250" s="13"/>
      <c r="E1250" s="13"/>
      <c r="F1250" s="13"/>
      <c r="G1250" s="13"/>
      <c r="H1250" s="92"/>
      <c r="I1250" s="13"/>
      <c r="J1250" s="94"/>
      <c r="K1250" s="13"/>
      <c r="L1250" s="13"/>
      <c r="M1250" s="13"/>
      <c r="N1250" s="13"/>
      <c r="O1250" s="13"/>
      <c r="P1250" s="13"/>
      <c r="Q1250" s="13"/>
      <c r="R1250" s="13"/>
      <c r="S1250" s="13"/>
      <c r="T1250" s="13"/>
      <c r="U1250" s="13"/>
      <c r="V1250" s="13"/>
      <c r="W1250" s="13"/>
      <c r="X1250" s="13"/>
      <c r="Y1250" s="13"/>
      <c r="Z1250" s="13"/>
      <c r="AA1250" s="13"/>
      <c r="AB1250" s="13"/>
      <c r="AC1250" s="13"/>
      <c r="AD1250" s="13"/>
      <c r="AE1250" s="13"/>
      <c r="AF1250" s="13"/>
      <c r="AG1250" s="13"/>
      <c r="AH1250" s="13"/>
      <c r="AI1250" s="13"/>
      <c r="AJ1250" s="13"/>
      <c r="AK1250" s="13"/>
      <c r="AL1250" s="13"/>
      <c r="AM1250" s="13"/>
      <c r="AN1250" s="13"/>
      <c r="AO1250" s="13"/>
      <c r="AP1250" s="13"/>
      <c r="AQ1250" s="13"/>
      <c r="AR1250" s="13"/>
      <c r="AS1250" s="13"/>
      <c r="AT1250" s="13"/>
      <c r="AU1250" s="13"/>
      <c r="AV1250" s="13"/>
      <c r="AW1250" s="13"/>
      <c r="AX1250" s="13"/>
      <c r="AY1250" s="13"/>
      <c r="AZ1250" s="13"/>
      <c r="BA1250" s="13"/>
      <c r="BB1250" s="13"/>
      <c r="BC1250" s="13"/>
      <c r="BD1250" s="13"/>
      <c r="BE1250" s="13"/>
      <c r="BF1250" s="13"/>
      <c r="BG1250" s="13"/>
      <c r="BH1250" s="13"/>
      <c r="BI1250" s="13"/>
      <c r="BJ1250" s="13"/>
    </row>
    <row r="1251" spans="1:62" ht="15.75">
      <c r="A1251" s="92"/>
      <c r="B1251" s="13"/>
      <c r="C1251" s="13"/>
      <c r="D1251" s="13"/>
      <c r="E1251" s="13"/>
      <c r="F1251" s="13"/>
      <c r="G1251" s="13"/>
      <c r="H1251" s="92"/>
      <c r="I1251" s="13"/>
      <c r="J1251" s="94"/>
      <c r="K1251" s="13"/>
      <c r="L1251" s="13"/>
      <c r="M1251" s="13"/>
      <c r="N1251" s="13"/>
      <c r="O1251" s="13"/>
      <c r="P1251" s="13"/>
      <c r="Q1251" s="13"/>
      <c r="R1251" s="13"/>
      <c r="S1251" s="13"/>
      <c r="T1251" s="13"/>
      <c r="U1251" s="13"/>
      <c r="V1251" s="13"/>
      <c r="W1251" s="13"/>
      <c r="X1251" s="13"/>
      <c r="Y1251" s="13"/>
      <c r="Z1251" s="13"/>
      <c r="AA1251" s="13"/>
      <c r="AB1251" s="13"/>
      <c r="AC1251" s="13"/>
      <c r="AD1251" s="13"/>
      <c r="AE1251" s="13"/>
      <c r="AF1251" s="13"/>
      <c r="AG1251" s="13"/>
      <c r="AH1251" s="13"/>
      <c r="AI1251" s="13"/>
      <c r="AJ1251" s="13"/>
      <c r="AK1251" s="13"/>
      <c r="AL1251" s="13"/>
      <c r="AM1251" s="13"/>
      <c r="AN1251" s="13"/>
      <c r="AO1251" s="13"/>
      <c r="AP1251" s="13"/>
      <c r="AQ1251" s="13"/>
      <c r="AR1251" s="13"/>
      <c r="AS1251" s="13"/>
      <c r="AT1251" s="13"/>
      <c r="AU1251" s="13"/>
      <c r="AV1251" s="13"/>
      <c r="AW1251" s="13"/>
      <c r="AX1251" s="13"/>
      <c r="AY1251" s="13"/>
      <c r="AZ1251" s="13"/>
      <c r="BA1251" s="13"/>
      <c r="BB1251" s="13"/>
      <c r="BC1251" s="13"/>
      <c r="BD1251" s="13"/>
      <c r="BE1251" s="13"/>
      <c r="BF1251" s="13"/>
      <c r="BG1251" s="13"/>
      <c r="BH1251" s="13"/>
      <c r="BI1251" s="13"/>
      <c r="BJ1251" s="13"/>
    </row>
    <row r="1252" spans="1:62" ht="15.75">
      <c r="A1252" s="92"/>
      <c r="B1252" s="13"/>
      <c r="C1252" s="13"/>
      <c r="D1252" s="13"/>
      <c r="E1252" s="13"/>
      <c r="F1252" s="13"/>
      <c r="G1252" s="13"/>
      <c r="H1252" s="92"/>
      <c r="I1252" s="13"/>
      <c r="J1252" s="94"/>
      <c r="K1252" s="13"/>
      <c r="L1252" s="13"/>
      <c r="M1252" s="13"/>
      <c r="N1252" s="13"/>
      <c r="O1252" s="13"/>
      <c r="P1252" s="13"/>
      <c r="Q1252" s="13"/>
      <c r="R1252" s="13"/>
      <c r="S1252" s="13"/>
      <c r="T1252" s="13"/>
      <c r="U1252" s="13"/>
      <c r="V1252" s="13"/>
      <c r="W1252" s="13"/>
      <c r="X1252" s="13"/>
      <c r="Y1252" s="13"/>
      <c r="Z1252" s="13"/>
      <c r="AA1252" s="13"/>
      <c r="AB1252" s="13"/>
      <c r="AC1252" s="13"/>
      <c r="AD1252" s="13"/>
      <c r="AE1252" s="13"/>
      <c r="AF1252" s="13"/>
      <c r="AG1252" s="13"/>
      <c r="AH1252" s="13"/>
      <c r="AI1252" s="13"/>
      <c r="AJ1252" s="13"/>
      <c r="AK1252" s="13"/>
      <c r="AL1252" s="13"/>
      <c r="AM1252" s="13"/>
      <c r="AN1252" s="13"/>
      <c r="AO1252" s="13"/>
      <c r="AP1252" s="13"/>
      <c r="AQ1252" s="13"/>
      <c r="AR1252" s="13"/>
      <c r="AS1252" s="13"/>
      <c r="AT1252" s="13"/>
      <c r="AU1252" s="13"/>
      <c r="AV1252" s="13"/>
      <c r="AW1252" s="13"/>
      <c r="AX1252" s="13"/>
      <c r="AY1252" s="13"/>
      <c r="AZ1252" s="13"/>
      <c r="BA1252" s="13"/>
      <c r="BB1252" s="13"/>
      <c r="BC1252" s="13"/>
      <c r="BD1252" s="13"/>
      <c r="BE1252" s="13"/>
      <c r="BF1252" s="13"/>
      <c r="BG1252" s="13"/>
      <c r="BH1252" s="13"/>
      <c r="BI1252" s="13"/>
      <c r="BJ1252" s="13"/>
    </row>
    <row r="1253" spans="1:62" ht="15.75">
      <c r="A1253" s="92"/>
      <c r="B1253" s="13"/>
      <c r="C1253" s="13"/>
      <c r="D1253" s="13"/>
      <c r="E1253" s="13"/>
      <c r="F1253" s="13"/>
      <c r="G1253" s="13"/>
      <c r="H1253" s="92"/>
      <c r="I1253" s="13"/>
      <c r="J1253" s="94"/>
      <c r="K1253" s="13"/>
      <c r="L1253" s="13"/>
      <c r="M1253" s="13"/>
      <c r="N1253" s="13"/>
      <c r="O1253" s="13"/>
      <c r="P1253" s="13"/>
      <c r="Q1253" s="13"/>
      <c r="R1253" s="13"/>
      <c r="S1253" s="13"/>
      <c r="T1253" s="13"/>
      <c r="U1253" s="13"/>
      <c r="V1253" s="13"/>
      <c r="W1253" s="13"/>
      <c r="X1253" s="13"/>
      <c r="Y1253" s="13"/>
      <c r="Z1253" s="13"/>
      <c r="AA1253" s="13"/>
      <c r="AB1253" s="13"/>
      <c r="AC1253" s="13"/>
      <c r="AD1253" s="13"/>
      <c r="AE1253" s="13"/>
      <c r="AF1253" s="13"/>
      <c r="AG1253" s="13"/>
      <c r="AH1253" s="13"/>
      <c r="AI1253" s="13"/>
      <c r="AJ1253" s="13"/>
      <c r="AK1253" s="13"/>
      <c r="AL1253" s="13"/>
      <c r="AM1253" s="13"/>
      <c r="AN1253" s="13"/>
      <c r="AO1253" s="13"/>
      <c r="AP1253" s="13"/>
      <c r="AQ1253" s="13"/>
      <c r="AR1253" s="13"/>
      <c r="AS1253" s="13"/>
      <c r="AT1253" s="13"/>
      <c r="AU1253" s="13"/>
      <c r="AV1253" s="13"/>
      <c r="AW1253" s="13"/>
      <c r="AX1253" s="13"/>
      <c r="AY1253" s="13"/>
      <c r="AZ1253" s="13"/>
      <c r="BA1253" s="13"/>
      <c r="BB1253" s="13"/>
      <c r="BC1253" s="13"/>
      <c r="BD1253" s="13"/>
      <c r="BE1253" s="13"/>
      <c r="BF1253" s="13"/>
      <c r="BG1253" s="13"/>
      <c r="BH1253" s="13"/>
      <c r="BI1253" s="13"/>
      <c r="BJ1253" s="13"/>
    </row>
    <row r="1254" spans="1:62" ht="15.75">
      <c r="A1254" s="92"/>
      <c r="B1254" s="13"/>
      <c r="C1254" s="13"/>
      <c r="D1254" s="13"/>
      <c r="E1254" s="13"/>
      <c r="F1254" s="13"/>
      <c r="G1254" s="13"/>
      <c r="H1254" s="92"/>
      <c r="I1254" s="13"/>
      <c r="J1254" s="94"/>
      <c r="K1254" s="13"/>
      <c r="L1254" s="13"/>
      <c r="M1254" s="13"/>
      <c r="N1254" s="13"/>
      <c r="O1254" s="13"/>
      <c r="P1254" s="13"/>
      <c r="Q1254" s="13"/>
      <c r="R1254" s="13"/>
      <c r="S1254" s="13"/>
      <c r="T1254" s="13"/>
      <c r="U1254" s="13"/>
      <c r="V1254" s="13"/>
      <c r="W1254" s="13"/>
      <c r="X1254" s="13"/>
      <c r="Y1254" s="13"/>
      <c r="Z1254" s="13"/>
      <c r="AA1254" s="13"/>
      <c r="AB1254" s="13"/>
      <c r="AC1254" s="13"/>
      <c r="AD1254" s="13"/>
      <c r="AE1254" s="13"/>
      <c r="AF1254" s="13"/>
      <c r="AG1254" s="13"/>
      <c r="AH1254" s="13"/>
      <c r="AI1254" s="13"/>
      <c r="AJ1254" s="13"/>
      <c r="AK1254" s="13"/>
      <c r="AL1254" s="13"/>
      <c r="AM1254" s="13"/>
      <c r="AN1254" s="13"/>
      <c r="AO1254" s="13"/>
      <c r="AP1254" s="13"/>
      <c r="AQ1254" s="13"/>
      <c r="AR1254" s="13"/>
      <c r="AS1254" s="13"/>
      <c r="AT1254" s="13"/>
      <c r="AU1254" s="13"/>
      <c r="AV1254" s="13"/>
      <c r="AW1254" s="13"/>
      <c r="AX1254" s="13"/>
      <c r="AY1254" s="13"/>
      <c r="AZ1254" s="13"/>
      <c r="BA1254" s="13"/>
      <c r="BB1254" s="13"/>
      <c r="BC1254" s="13"/>
      <c r="BD1254" s="13"/>
      <c r="BE1254" s="13"/>
      <c r="BF1254" s="13"/>
      <c r="BG1254" s="13"/>
      <c r="BH1254" s="13"/>
      <c r="BI1254" s="13"/>
      <c r="BJ1254" s="13"/>
    </row>
    <row r="1255" spans="1:62" ht="15.75">
      <c r="A1255" s="92"/>
      <c r="B1255" s="13"/>
      <c r="C1255" s="13"/>
      <c r="D1255" s="13"/>
      <c r="E1255" s="13"/>
      <c r="F1255" s="13"/>
      <c r="G1255" s="13"/>
      <c r="H1255" s="92"/>
      <c r="I1255" s="13"/>
      <c r="J1255" s="94"/>
      <c r="K1255" s="13"/>
      <c r="L1255" s="13"/>
      <c r="M1255" s="13"/>
      <c r="N1255" s="13"/>
      <c r="O1255" s="13"/>
      <c r="P1255" s="13"/>
      <c r="Q1255" s="13"/>
      <c r="R1255" s="13"/>
      <c r="S1255" s="13"/>
      <c r="T1255" s="13"/>
      <c r="U1255" s="13"/>
      <c r="V1255" s="13"/>
      <c r="W1255" s="13"/>
      <c r="X1255" s="13"/>
      <c r="Y1255" s="13"/>
      <c r="Z1255" s="13"/>
      <c r="AA1255" s="13"/>
      <c r="AB1255" s="13"/>
      <c r="AC1255" s="13"/>
      <c r="AD1255" s="13"/>
      <c r="AE1255" s="13"/>
      <c r="AF1255" s="13"/>
      <c r="AG1255" s="13"/>
      <c r="AH1255" s="13"/>
      <c r="AI1255" s="13"/>
      <c r="AJ1255" s="13"/>
      <c r="AK1255" s="13"/>
      <c r="AL1255" s="13"/>
      <c r="AM1255" s="13"/>
      <c r="AN1255" s="13"/>
      <c r="AO1255" s="13"/>
      <c r="AP1255" s="13"/>
      <c r="AQ1255" s="13"/>
      <c r="AR1255" s="13"/>
      <c r="AS1255" s="13"/>
      <c r="AT1255" s="13"/>
      <c r="AU1255" s="13"/>
      <c r="AV1255" s="13"/>
      <c r="AW1255" s="13"/>
      <c r="AX1255" s="13"/>
      <c r="AY1255" s="13"/>
      <c r="AZ1255" s="13"/>
      <c r="BA1255" s="13"/>
      <c r="BB1255" s="13"/>
      <c r="BC1255" s="13"/>
      <c r="BD1255" s="13"/>
      <c r="BE1255" s="13"/>
      <c r="BF1255" s="13"/>
      <c r="BG1255" s="13"/>
      <c r="BH1255" s="13"/>
      <c r="BI1255" s="13"/>
      <c r="BJ1255" s="13"/>
    </row>
    <row r="1256" spans="1:62" ht="15.75">
      <c r="A1256" s="92"/>
      <c r="B1256" s="13"/>
      <c r="C1256" s="13"/>
      <c r="D1256" s="13"/>
      <c r="E1256" s="13"/>
      <c r="F1256" s="13"/>
      <c r="G1256" s="13"/>
      <c r="H1256" s="92"/>
      <c r="I1256" s="13"/>
      <c r="J1256" s="94"/>
      <c r="K1256" s="13"/>
      <c r="L1256" s="13"/>
      <c r="M1256" s="13"/>
      <c r="N1256" s="13"/>
      <c r="O1256" s="13"/>
      <c r="P1256" s="13"/>
      <c r="Q1256" s="13"/>
      <c r="R1256" s="13"/>
      <c r="S1256" s="13"/>
      <c r="T1256" s="13"/>
      <c r="U1256" s="13"/>
      <c r="V1256" s="13"/>
      <c r="W1256" s="13"/>
      <c r="X1256" s="13"/>
      <c r="Y1256" s="13"/>
      <c r="Z1256" s="13"/>
      <c r="AA1256" s="13"/>
      <c r="AB1256" s="13"/>
      <c r="AC1256" s="13"/>
      <c r="AD1256" s="13"/>
      <c r="AE1256" s="13"/>
      <c r="AF1256" s="13"/>
      <c r="AG1256" s="13"/>
      <c r="AH1256" s="13"/>
      <c r="AI1256" s="13"/>
      <c r="AJ1256" s="13"/>
      <c r="AK1256" s="13"/>
      <c r="AL1256" s="13"/>
      <c r="AM1256" s="13"/>
      <c r="AN1256" s="13"/>
      <c r="AO1256" s="13"/>
      <c r="AP1256" s="13"/>
      <c r="AQ1256" s="13"/>
      <c r="AR1256" s="13"/>
      <c r="AS1256" s="13"/>
      <c r="AT1256" s="13"/>
      <c r="AU1256" s="13"/>
      <c r="AV1256" s="13"/>
      <c r="AW1256" s="13"/>
      <c r="AX1256" s="13"/>
      <c r="AY1256" s="13"/>
      <c r="AZ1256" s="13"/>
      <c r="BA1256" s="13"/>
      <c r="BB1256" s="13"/>
      <c r="BC1256" s="13"/>
      <c r="BD1256" s="13"/>
      <c r="BE1256" s="13"/>
      <c r="BF1256" s="13"/>
      <c r="BG1256" s="13"/>
      <c r="BH1256" s="13"/>
      <c r="BI1256" s="13"/>
      <c r="BJ1256" s="13"/>
    </row>
    <row r="1257" spans="1:62" ht="15.75">
      <c r="A1257" s="92"/>
      <c r="B1257" s="13"/>
      <c r="C1257" s="13"/>
      <c r="D1257" s="13"/>
      <c r="E1257" s="13"/>
      <c r="F1257" s="13"/>
      <c r="G1257" s="13"/>
      <c r="H1257" s="92"/>
      <c r="I1257" s="13"/>
      <c r="J1257" s="94"/>
      <c r="K1257" s="13"/>
      <c r="L1257" s="13"/>
      <c r="M1257" s="13"/>
      <c r="N1257" s="13"/>
      <c r="O1257" s="13"/>
      <c r="P1257" s="13"/>
      <c r="Q1257" s="13"/>
      <c r="R1257" s="13"/>
      <c r="S1257" s="13"/>
      <c r="T1257" s="13"/>
      <c r="U1257" s="13"/>
      <c r="V1257" s="13"/>
      <c r="W1257" s="13"/>
      <c r="X1257" s="13"/>
      <c r="Y1257" s="13"/>
      <c r="Z1257" s="13"/>
      <c r="AA1257" s="13"/>
      <c r="AB1257" s="13"/>
      <c r="AC1257" s="13"/>
      <c r="AD1257" s="13"/>
      <c r="AE1257" s="13"/>
      <c r="AF1257" s="13"/>
      <c r="AG1257" s="13"/>
      <c r="AH1257" s="13"/>
      <c r="AI1257" s="13"/>
      <c r="AJ1257" s="13"/>
      <c r="AK1257" s="13"/>
      <c r="AL1257" s="13"/>
      <c r="AM1257" s="13"/>
      <c r="AN1257" s="13"/>
      <c r="AO1257" s="13"/>
      <c r="AP1257" s="13"/>
      <c r="AQ1257" s="13"/>
      <c r="AR1257" s="13"/>
      <c r="AS1257" s="13"/>
      <c r="AT1257" s="13"/>
      <c r="AU1257" s="13"/>
      <c r="AV1257" s="13"/>
      <c r="AW1257" s="13"/>
      <c r="AX1257" s="13"/>
      <c r="AY1257" s="13"/>
      <c r="AZ1257" s="13"/>
      <c r="BA1257" s="13"/>
      <c r="BB1257" s="13"/>
      <c r="BC1257" s="13"/>
      <c r="BD1257" s="13"/>
      <c r="BE1257" s="13"/>
      <c r="BF1257" s="13"/>
      <c r="BG1257" s="13"/>
      <c r="BH1257" s="13"/>
      <c r="BI1257" s="13"/>
      <c r="BJ1257" s="13"/>
    </row>
    <row r="1258" spans="1:62" ht="15.75">
      <c r="A1258" s="92"/>
      <c r="B1258" s="13"/>
      <c r="C1258" s="13"/>
      <c r="D1258" s="13"/>
      <c r="E1258" s="13"/>
      <c r="F1258" s="13"/>
      <c r="G1258" s="13"/>
      <c r="H1258" s="92"/>
      <c r="I1258" s="13"/>
      <c r="J1258" s="94"/>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row>
    <row r="1259" spans="1:62" ht="15.75">
      <c r="A1259" s="92"/>
      <c r="B1259" s="13"/>
      <c r="C1259" s="13"/>
      <c r="D1259" s="13"/>
      <c r="E1259" s="13"/>
      <c r="F1259" s="13"/>
      <c r="G1259" s="13"/>
      <c r="H1259" s="92"/>
      <c r="I1259" s="13"/>
      <c r="J1259" s="94"/>
      <c r="K1259" s="13"/>
      <c r="L1259" s="13"/>
      <c r="M1259" s="13"/>
      <c r="N1259" s="13"/>
      <c r="O1259" s="13"/>
      <c r="P1259" s="13"/>
      <c r="Q1259" s="13"/>
      <c r="R1259" s="13"/>
      <c r="S1259" s="13"/>
      <c r="T1259" s="13"/>
      <c r="U1259" s="13"/>
      <c r="V1259" s="13"/>
      <c r="W1259" s="13"/>
      <c r="X1259" s="13"/>
      <c r="Y1259" s="13"/>
      <c r="Z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3"/>
      <c r="BH1259" s="13"/>
      <c r="BI1259" s="13"/>
      <c r="BJ1259" s="13"/>
    </row>
    <row r="1260" spans="1:62" ht="15.75">
      <c r="A1260" s="92"/>
      <c r="B1260" s="13"/>
      <c r="C1260" s="13"/>
      <c r="D1260" s="13"/>
      <c r="E1260" s="13"/>
      <c r="F1260" s="13"/>
      <c r="G1260" s="13"/>
      <c r="H1260" s="92"/>
      <c r="I1260" s="13"/>
      <c r="J1260" s="94"/>
      <c r="K1260" s="13"/>
      <c r="L1260" s="13"/>
      <c r="M1260" s="13"/>
      <c r="N1260" s="13"/>
      <c r="O1260" s="13"/>
      <c r="P1260" s="13"/>
      <c r="Q1260" s="13"/>
      <c r="R1260" s="13"/>
      <c r="S1260" s="13"/>
      <c r="T1260" s="13"/>
      <c r="U1260" s="13"/>
      <c r="V1260" s="13"/>
      <c r="W1260" s="13"/>
      <c r="X1260" s="13"/>
      <c r="Y1260" s="13"/>
      <c r="Z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3"/>
      <c r="BH1260" s="13"/>
      <c r="BI1260" s="13"/>
      <c r="BJ1260" s="13"/>
    </row>
    <row r="1261" spans="1:62" ht="15.75">
      <c r="A1261" s="92"/>
      <c r="B1261" s="13"/>
      <c r="C1261" s="13"/>
      <c r="D1261" s="13"/>
      <c r="E1261" s="13"/>
      <c r="F1261" s="13"/>
      <c r="G1261" s="13"/>
      <c r="H1261" s="92"/>
      <c r="I1261" s="13"/>
      <c r="J1261" s="94"/>
      <c r="K1261" s="13"/>
      <c r="L1261" s="13"/>
      <c r="M1261" s="13"/>
      <c r="N1261" s="13"/>
      <c r="O1261" s="13"/>
      <c r="P1261" s="13"/>
      <c r="Q1261" s="13"/>
      <c r="R1261" s="13"/>
      <c r="S1261" s="13"/>
      <c r="T1261" s="13"/>
      <c r="U1261" s="13"/>
      <c r="V1261" s="13"/>
      <c r="W1261" s="13"/>
      <c r="X1261" s="13"/>
      <c r="Y1261" s="13"/>
      <c r="Z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row>
    <row r="1262" spans="1:62" ht="15.75">
      <c r="A1262" s="92"/>
      <c r="B1262" s="13"/>
      <c r="C1262" s="13"/>
      <c r="D1262" s="13"/>
      <c r="E1262" s="13"/>
      <c r="F1262" s="13"/>
      <c r="G1262" s="13"/>
      <c r="H1262" s="92"/>
      <c r="I1262" s="13"/>
      <c r="J1262" s="94"/>
      <c r="K1262" s="13"/>
      <c r="L1262" s="13"/>
      <c r="M1262" s="13"/>
      <c r="N1262" s="13"/>
      <c r="O1262" s="13"/>
      <c r="P1262" s="13"/>
      <c r="Q1262" s="13"/>
      <c r="R1262" s="13"/>
      <c r="S1262" s="13"/>
      <c r="T1262" s="13"/>
      <c r="U1262" s="13"/>
      <c r="V1262" s="13"/>
      <c r="W1262" s="13"/>
      <c r="X1262" s="13"/>
      <c r="Y1262" s="13"/>
      <c r="Z1262" s="13"/>
      <c r="AA1262" s="13"/>
      <c r="AB1262" s="13"/>
      <c r="AC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row>
    <row r="1263" spans="1:62" ht="15.75">
      <c r="A1263" s="92"/>
      <c r="B1263" s="13"/>
      <c r="C1263" s="13"/>
      <c r="D1263" s="13"/>
      <c r="E1263" s="13"/>
      <c r="F1263" s="13"/>
      <c r="G1263" s="13"/>
      <c r="H1263" s="92"/>
      <c r="I1263" s="13"/>
      <c r="J1263" s="94"/>
      <c r="K1263" s="13"/>
      <c r="L1263" s="13"/>
      <c r="M1263" s="13"/>
      <c r="N1263" s="13"/>
      <c r="O1263" s="13"/>
      <c r="P1263" s="13"/>
      <c r="Q1263" s="13"/>
      <c r="R1263" s="13"/>
      <c r="S1263" s="13"/>
      <c r="T1263" s="13"/>
      <c r="U1263" s="13"/>
      <c r="V1263" s="13"/>
      <c r="W1263" s="13"/>
      <c r="X1263" s="13"/>
      <c r="Y1263" s="13"/>
      <c r="Z1263" s="13"/>
      <c r="AA1263" s="13"/>
      <c r="AB1263" s="13"/>
      <c r="AC1263" s="13"/>
      <c r="AD1263" s="13"/>
      <c r="AE1263" s="13"/>
      <c r="AF1263" s="13"/>
      <c r="AG1263" s="13"/>
      <c r="AH1263" s="13"/>
      <c r="AI1263" s="13"/>
      <c r="AJ1263" s="13"/>
      <c r="AK1263" s="13"/>
      <c r="AL1263" s="13"/>
      <c r="AM1263" s="13"/>
      <c r="AN1263" s="13"/>
      <c r="AO1263" s="13"/>
      <c r="AP1263" s="13"/>
      <c r="AQ1263" s="13"/>
      <c r="AR1263" s="13"/>
      <c r="AS1263" s="13"/>
      <c r="AT1263" s="13"/>
      <c r="AU1263" s="13"/>
      <c r="AV1263" s="13"/>
      <c r="AW1263" s="13"/>
      <c r="AX1263" s="13"/>
      <c r="AY1263" s="13"/>
      <c r="AZ1263" s="13"/>
      <c r="BA1263" s="13"/>
      <c r="BB1263" s="13"/>
      <c r="BC1263" s="13"/>
      <c r="BD1263" s="13"/>
      <c r="BE1263" s="13"/>
      <c r="BF1263" s="13"/>
      <c r="BG1263" s="13"/>
      <c r="BH1263" s="13"/>
      <c r="BI1263" s="13"/>
      <c r="BJ1263" s="13"/>
    </row>
    <row r="1264" spans="1:62" ht="15.75">
      <c r="A1264" s="92"/>
      <c r="B1264" s="13"/>
      <c r="C1264" s="13"/>
      <c r="D1264" s="13"/>
      <c r="E1264" s="13"/>
      <c r="F1264" s="13"/>
      <c r="G1264" s="13"/>
      <c r="H1264" s="92"/>
      <c r="I1264" s="13"/>
      <c r="J1264" s="94"/>
      <c r="K1264" s="13"/>
      <c r="L1264" s="13"/>
      <c r="M1264" s="13"/>
      <c r="N1264" s="13"/>
      <c r="O1264" s="13"/>
      <c r="P1264" s="13"/>
      <c r="Q1264" s="13"/>
      <c r="R1264" s="13"/>
      <c r="S1264" s="13"/>
      <c r="T1264" s="13"/>
      <c r="U1264" s="13"/>
      <c r="V1264" s="13"/>
      <c r="W1264" s="13"/>
      <c r="X1264" s="13"/>
      <c r="Y1264" s="13"/>
      <c r="Z1264" s="13"/>
      <c r="AA1264" s="13"/>
      <c r="AB1264" s="13"/>
      <c r="AC1264" s="13"/>
      <c r="AD1264" s="13"/>
      <c r="AE1264" s="13"/>
      <c r="AF1264" s="13"/>
      <c r="AG1264" s="13"/>
      <c r="AH1264" s="13"/>
      <c r="AI1264" s="13"/>
      <c r="AJ1264" s="13"/>
      <c r="AK1264" s="13"/>
      <c r="AL1264" s="13"/>
      <c r="AM1264" s="13"/>
      <c r="AN1264" s="13"/>
      <c r="AO1264" s="13"/>
      <c r="AP1264" s="13"/>
      <c r="AQ1264" s="13"/>
      <c r="AR1264" s="13"/>
      <c r="AS1264" s="13"/>
      <c r="AT1264" s="13"/>
      <c r="AU1264" s="13"/>
      <c r="AV1264" s="13"/>
      <c r="AW1264" s="13"/>
      <c r="AX1264" s="13"/>
      <c r="AY1264" s="13"/>
      <c r="AZ1264" s="13"/>
      <c r="BA1264" s="13"/>
      <c r="BB1264" s="13"/>
      <c r="BC1264" s="13"/>
      <c r="BD1264" s="13"/>
      <c r="BE1264" s="13"/>
      <c r="BF1264" s="13"/>
      <c r="BG1264" s="13"/>
      <c r="BH1264" s="13"/>
      <c r="BI1264" s="13"/>
      <c r="BJ1264" s="13"/>
    </row>
    <row r="1265" spans="1:62" ht="15.75">
      <c r="A1265" s="92"/>
      <c r="B1265" s="13"/>
      <c r="C1265" s="13"/>
      <c r="D1265" s="13"/>
      <c r="E1265" s="13"/>
      <c r="F1265" s="13"/>
      <c r="G1265" s="13"/>
      <c r="H1265" s="92"/>
      <c r="I1265" s="13"/>
      <c r="J1265" s="94"/>
      <c r="K1265" s="13"/>
      <c r="L1265" s="13"/>
      <c r="M1265" s="13"/>
      <c r="N1265" s="13"/>
      <c r="O1265" s="13"/>
      <c r="P1265" s="13"/>
      <c r="Q1265" s="13"/>
      <c r="R1265" s="13"/>
      <c r="S1265" s="13"/>
      <c r="T1265" s="13"/>
      <c r="U1265" s="13"/>
      <c r="V1265" s="13"/>
      <c r="W1265" s="13"/>
      <c r="X1265" s="13"/>
      <c r="Y1265" s="13"/>
      <c r="Z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row>
    <row r="1266" spans="1:62" ht="15.75">
      <c r="A1266" s="92"/>
      <c r="B1266" s="13"/>
      <c r="C1266" s="13"/>
      <c r="D1266" s="13"/>
      <c r="E1266" s="13"/>
      <c r="F1266" s="13"/>
      <c r="G1266" s="13"/>
      <c r="H1266" s="92"/>
      <c r="I1266" s="13"/>
      <c r="J1266" s="94"/>
      <c r="K1266" s="13"/>
      <c r="L1266" s="13"/>
      <c r="M1266" s="13"/>
      <c r="N1266" s="13"/>
      <c r="O1266" s="13"/>
      <c r="P1266" s="13"/>
      <c r="Q1266" s="13"/>
      <c r="R1266" s="13"/>
      <c r="S1266" s="13"/>
      <c r="T1266" s="13"/>
      <c r="U1266" s="13"/>
      <c r="V1266" s="13"/>
      <c r="W1266" s="13"/>
      <c r="X1266" s="13"/>
      <c r="Y1266" s="13"/>
      <c r="Z1266" s="13"/>
      <c r="AA1266" s="13"/>
      <c r="AB1266" s="13"/>
      <c r="AC1266" s="13"/>
      <c r="AD1266" s="13"/>
      <c r="AE1266" s="13"/>
      <c r="AF1266" s="13"/>
      <c r="AG1266" s="13"/>
      <c r="AH1266" s="13"/>
      <c r="AI1266" s="13"/>
      <c r="AJ1266" s="13"/>
      <c r="AK1266" s="13"/>
      <c r="AL1266" s="13"/>
      <c r="AM1266" s="13"/>
      <c r="AN1266" s="13"/>
      <c r="AO1266" s="13"/>
      <c r="AP1266" s="13"/>
      <c r="AQ1266" s="13"/>
      <c r="AR1266" s="13"/>
      <c r="AS1266" s="13"/>
      <c r="AT1266" s="13"/>
      <c r="AU1266" s="13"/>
      <c r="AV1266" s="13"/>
      <c r="AW1266" s="13"/>
      <c r="AX1266" s="13"/>
      <c r="AY1266" s="13"/>
      <c r="AZ1266" s="13"/>
      <c r="BA1266" s="13"/>
      <c r="BB1266" s="13"/>
      <c r="BC1266" s="13"/>
      <c r="BD1266" s="13"/>
      <c r="BE1266" s="13"/>
      <c r="BF1266" s="13"/>
      <c r="BG1266" s="13"/>
      <c r="BH1266" s="13"/>
      <c r="BI1266" s="13"/>
      <c r="BJ1266" s="13"/>
    </row>
    <row r="1267" spans="1:62" ht="15.75">
      <c r="A1267" s="92"/>
      <c r="B1267" s="13"/>
      <c r="C1267" s="13"/>
      <c r="D1267" s="13"/>
      <c r="E1267" s="13"/>
      <c r="F1267" s="13"/>
      <c r="G1267" s="13"/>
      <c r="H1267" s="92"/>
      <c r="I1267" s="13"/>
      <c r="J1267" s="94"/>
      <c r="K1267" s="13"/>
      <c r="L1267" s="13"/>
      <c r="M1267" s="13"/>
      <c r="N1267" s="13"/>
      <c r="O1267" s="13"/>
      <c r="P1267" s="13"/>
      <c r="Q1267" s="13"/>
      <c r="R1267" s="13"/>
      <c r="S1267" s="13"/>
      <c r="T1267" s="13"/>
      <c r="U1267" s="13"/>
      <c r="V1267" s="13"/>
      <c r="W1267" s="13"/>
      <c r="X1267" s="13"/>
      <c r="Y1267" s="13"/>
      <c r="Z1267" s="13"/>
      <c r="AA1267" s="13"/>
      <c r="AB1267" s="13"/>
      <c r="AC1267" s="13"/>
      <c r="AD1267" s="13"/>
      <c r="AE1267" s="13"/>
      <c r="AF1267" s="13"/>
      <c r="AG1267" s="13"/>
      <c r="AH1267" s="13"/>
      <c r="AI1267" s="13"/>
      <c r="AJ1267" s="13"/>
      <c r="AK1267" s="13"/>
      <c r="AL1267" s="13"/>
      <c r="AM1267" s="13"/>
      <c r="AN1267" s="13"/>
      <c r="AO1267" s="13"/>
      <c r="AP1267" s="13"/>
      <c r="AQ1267" s="13"/>
      <c r="AR1267" s="13"/>
      <c r="AS1267" s="13"/>
      <c r="AT1267" s="13"/>
      <c r="AU1267" s="13"/>
      <c r="AV1267" s="13"/>
      <c r="AW1267" s="13"/>
      <c r="AX1267" s="13"/>
      <c r="AY1267" s="13"/>
      <c r="AZ1267" s="13"/>
      <c r="BA1267" s="13"/>
      <c r="BB1267" s="13"/>
      <c r="BC1267" s="13"/>
      <c r="BD1267" s="13"/>
      <c r="BE1267" s="13"/>
      <c r="BF1267" s="13"/>
      <c r="BG1267" s="13"/>
      <c r="BH1267" s="13"/>
      <c r="BI1267" s="13"/>
      <c r="BJ1267" s="13"/>
    </row>
    <row r="1268" spans="1:62" ht="15.75">
      <c r="A1268" s="92"/>
      <c r="B1268" s="13"/>
      <c r="C1268" s="13"/>
      <c r="D1268" s="13"/>
      <c r="E1268" s="13"/>
      <c r="F1268" s="13"/>
      <c r="G1268" s="13"/>
      <c r="H1268" s="92"/>
      <c r="I1268" s="13"/>
      <c r="J1268" s="94"/>
      <c r="K1268" s="13"/>
      <c r="L1268" s="13"/>
      <c r="M1268" s="13"/>
      <c r="N1268" s="13"/>
      <c r="O1268" s="13"/>
      <c r="P1268" s="13"/>
      <c r="Q1268" s="13"/>
      <c r="R1268" s="13"/>
      <c r="S1268" s="13"/>
      <c r="T1268" s="13"/>
      <c r="U1268" s="13"/>
      <c r="V1268" s="13"/>
      <c r="W1268" s="13"/>
      <c r="X1268" s="13"/>
      <c r="Y1268" s="13"/>
      <c r="Z1268" s="13"/>
      <c r="AA1268" s="13"/>
      <c r="AB1268" s="13"/>
      <c r="AC1268" s="13"/>
      <c r="AD1268" s="13"/>
      <c r="AE1268" s="13"/>
      <c r="AF1268" s="13"/>
      <c r="AG1268" s="13"/>
      <c r="AH1268" s="13"/>
      <c r="AI1268" s="13"/>
      <c r="AJ1268" s="13"/>
      <c r="AK1268" s="13"/>
      <c r="AL1268" s="13"/>
      <c r="AM1268" s="13"/>
      <c r="AN1268" s="13"/>
      <c r="AO1268" s="13"/>
      <c r="AP1268" s="13"/>
      <c r="AQ1268" s="13"/>
      <c r="AR1268" s="13"/>
      <c r="AS1268" s="13"/>
      <c r="AT1268" s="13"/>
      <c r="AU1268" s="13"/>
      <c r="AV1268" s="13"/>
      <c r="AW1268" s="13"/>
      <c r="AX1268" s="13"/>
      <c r="AY1268" s="13"/>
      <c r="AZ1268" s="13"/>
      <c r="BA1268" s="13"/>
      <c r="BB1268" s="13"/>
      <c r="BC1268" s="13"/>
      <c r="BD1268" s="13"/>
      <c r="BE1268" s="13"/>
      <c r="BF1268" s="13"/>
      <c r="BG1268" s="13"/>
      <c r="BH1268" s="13"/>
      <c r="BI1268" s="13"/>
      <c r="BJ1268" s="13"/>
    </row>
    <row r="1269" spans="1:62" ht="15.75">
      <c r="A1269" s="92"/>
      <c r="B1269" s="13"/>
      <c r="C1269" s="13"/>
      <c r="D1269" s="13"/>
      <c r="E1269" s="13"/>
      <c r="F1269" s="13"/>
      <c r="G1269" s="13"/>
      <c r="H1269" s="92"/>
      <c r="I1269" s="13"/>
      <c r="J1269" s="94"/>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c r="BI1269" s="13"/>
      <c r="BJ1269" s="13"/>
    </row>
    <row r="1270" spans="1:62" ht="15.75">
      <c r="A1270" s="92"/>
      <c r="B1270" s="13"/>
      <c r="C1270" s="13"/>
      <c r="D1270" s="13"/>
      <c r="E1270" s="13"/>
      <c r="F1270" s="13"/>
      <c r="G1270" s="13"/>
      <c r="H1270" s="92"/>
      <c r="I1270" s="13"/>
      <c r="J1270" s="94"/>
      <c r="K1270" s="13"/>
      <c r="L1270" s="13"/>
      <c r="M1270" s="13"/>
      <c r="N1270" s="13"/>
      <c r="O1270" s="13"/>
      <c r="P1270" s="13"/>
      <c r="Q1270" s="13"/>
      <c r="R1270" s="13"/>
      <c r="S1270" s="13"/>
      <c r="T1270" s="13"/>
      <c r="U1270" s="13"/>
      <c r="V1270" s="13"/>
      <c r="W1270" s="13"/>
      <c r="X1270" s="13"/>
      <c r="Y1270" s="13"/>
      <c r="Z1270" s="13"/>
      <c r="AA1270" s="13"/>
      <c r="AB1270" s="13"/>
      <c r="AC1270" s="13"/>
      <c r="AD1270" s="13"/>
      <c r="AE1270" s="13"/>
      <c r="AF1270" s="13"/>
      <c r="AG1270" s="13"/>
      <c r="AH1270" s="13"/>
      <c r="AI1270" s="13"/>
      <c r="AJ1270" s="13"/>
      <c r="AK1270" s="13"/>
      <c r="AL1270" s="13"/>
      <c r="AM1270" s="13"/>
      <c r="AN1270" s="13"/>
      <c r="AO1270" s="13"/>
      <c r="AP1270" s="13"/>
      <c r="AQ1270" s="13"/>
      <c r="AR1270" s="13"/>
      <c r="AS1270" s="13"/>
      <c r="AT1270" s="13"/>
      <c r="AU1270" s="13"/>
      <c r="AV1270" s="13"/>
      <c r="AW1270" s="13"/>
      <c r="AX1270" s="13"/>
      <c r="AY1270" s="13"/>
      <c r="AZ1270" s="13"/>
      <c r="BA1270" s="13"/>
      <c r="BB1270" s="13"/>
      <c r="BC1270" s="13"/>
      <c r="BD1270" s="13"/>
      <c r="BE1270" s="13"/>
      <c r="BF1270" s="13"/>
      <c r="BG1270" s="13"/>
      <c r="BH1270" s="13"/>
      <c r="BI1270" s="13"/>
      <c r="BJ1270" s="13"/>
    </row>
    <row r="1271" spans="1:62" ht="15.75">
      <c r="A1271" s="92"/>
      <c r="B1271" s="13"/>
      <c r="C1271" s="13"/>
      <c r="D1271" s="13"/>
      <c r="E1271" s="13"/>
      <c r="F1271" s="13"/>
      <c r="G1271" s="13"/>
      <c r="H1271" s="92"/>
      <c r="I1271" s="13"/>
      <c r="J1271" s="94"/>
      <c r="K1271" s="13"/>
      <c r="L1271" s="13"/>
      <c r="M1271" s="13"/>
      <c r="N1271" s="13"/>
      <c r="O1271" s="13"/>
      <c r="P1271" s="13"/>
      <c r="Q1271" s="13"/>
      <c r="R1271" s="13"/>
      <c r="S1271" s="13"/>
      <c r="T1271" s="13"/>
      <c r="U1271" s="13"/>
      <c r="V1271" s="13"/>
      <c r="W1271" s="13"/>
      <c r="X1271" s="13"/>
      <c r="Y1271" s="13"/>
      <c r="Z1271" s="13"/>
      <c r="AA1271" s="13"/>
      <c r="AB1271" s="13"/>
      <c r="AC1271" s="13"/>
      <c r="AD1271" s="13"/>
      <c r="AE1271" s="13"/>
      <c r="AF1271" s="13"/>
      <c r="AG1271" s="13"/>
      <c r="AH1271" s="13"/>
      <c r="AI1271" s="13"/>
      <c r="AJ1271" s="13"/>
      <c r="AK1271" s="13"/>
      <c r="AL1271" s="13"/>
      <c r="AM1271" s="13"/>
      <c r="AN1271" s="13"/>
      <c r="AO1271" s="13"/>
      <c r="AP1271" s="13"/>
      <c r="AQ1271" s="13"/>
      <c r="AR1271" s="13"/>
      <c r="AS1271" s="13"/>
      <c r="AT1271" s="13"/>
      <c r="AU1271" s="13"/>
      <c r="AV1271" s="13"/>
      <c r="AW1271" s="13"/>
      <c r="AX1271" s="13"/>
      <c r="AY1271" s="13"/>
      <c r="AZ1271" s="13"/>
      <c r="BA1271" s="13"/>
      <c r="BB1271" s="13"/>
      <c r="BC1271" s="13"/>
      <c r="BD1271" s="13"/>
      <c r="BE1271" s="13"/>
      <c r="BF1271" s="13"/>
      <c r="BG1271" s="13"/>
      <c r="BH1271" s="13"/>
      <c r="BI1271" s="13"/>
      <c r="BJ1271" s="13"/>
    </row>
    <row r="1272" spans="1:62" ht="15.75">
      <c r="A1272" s="92"/>
      <c r="B1272" s="13"/>
      <c r="C1272" s="13"/>
      <c r="D1272" s="13"/>
      <c r="E1272" s="13"/>
      <c r="F1272" s="13"/>
      <c r="G1272" s="13"/>
      <c r="H1272" s="92"/>
      <c r="I1272" s="13"/>
      <c r="J1272" s="94"/>
      <c r="K1272" s="13"/>
      <c r="L1272" s="13"/>
      <c r="M1272" s="13"/>
      <c r="N1272" s="13"/>
      <c r="O1272" s="13"/>
      <c r="P1272" s="13"/>
      <c r="Q1272" s="13"/>
      <c r="R1272" s="13"/>
      <c r="S1272" s="13"/>
      <c r="T1272" s="13"/>
      <c r="U1272" s="13"/>
      <c r="V1272" s="13"/>
      <c r="W1272" s="13"/>
      <c r="X1272" s="13"/>
      <c r="Y1272" s="13"/>
      <c r="Z1272" s="13"/>
      <c r="AA1272" s="13"/>
      <c r="AB1272" s="13"/>
      <c r="AC1272" s="13"/>
      <c r="AD1272" s="13"/>
      <c r="AE1272" s="13"/>
      <c r="AF1272" s="13"/>
      <c r="AG1272" s="13"/>
      <c r="AH1272" s="13"/>
      <c r="AI1272" s="13"/>
      <c r="AJ1272" s="13"/>
      <c r="AK1272" s="13"/>
      <c r="AL1272" s="13"/>
      <c r="AM1272" s="13"/>
      <c r="AN1272" s="13"/>
      <c r="AO1272" s="13"/>
      <c r="AP1272" s="13"/>
      <c r="AQ1272" s="13"/>
      <c r="AR1272" s="13"/>
      <c r="AS1272" s="13"/>
      <c r="AT1272" s="13"/>
      <c r="AU1272" s="13"/>
      <c r="AV1272" s="13"/>
      <c r="AW1272" s="13"/>
      <c r="AX1272" s="13"/>
      <c r="AY1272" s="13"/>
      <c r="AZ1272" s="13"/>
      <c r="BA1272" s="13"/>
      <c r="BB1272" s="13"/>
      <c r="BC1272" s="13"/>
      <c r="BD1272" s="13"/>
      <c r="BE1272" s="13"/>
      <c r="BF1272" s="13"/>
      <c r="BG1272" s="13"/>
      <c r="BH1272" s="13"/>
      <c r="BI1272" s="13"/>
      <c r="BJ1272" s="13"/>
    </row>
    <row r="1273" spans="1:62" ht="15.75">
      <c r="A1273" s="92"/>
      <c r="B1273" s="13"/>
      <c r="C1273" s="13"/>
      <c r="D1273" s="13"/>
      <c r="E1273" s="13"/>
      <c r="F1273" s="13"/>
      <c r="G1273" s="13"/>
      <c r="H1273" s="92"/>
      <c r="I1273" s="13"/>
      <c r="J1273" s="94"/>
      <c r="K1273" s="13"/>
      <c r="L1273" s="13"/>
      <c r="M1273" s="13"/>
      <c r="N1273" s="13"/>
      <c r="O1273" s="13"/>
      <c r="P1273" s="13"/>
      <c r="Q1273" s="13"/>
      <c r="R1273" s="13"/>
      <c r="S1273" s="13"/>
      <c r="T1273" s="13"/>
      <c r="U1273" s="13"/>
      <c r="V1273" s="13"/>
      <c r="W1273" s="13"/>
      <c r="X1273" s="13"/>
      <c r="Y1273" s="13"/>
      <c r="Z1273" s="13"/>
      <c r="AA1273" s="13"/>
      <c r="AB1273" s="13"/>
      <c r="AC1273" s="13"/>
      <c r="AD1273" s="13"/>
      <c r="AE1273" s="13"/>
      <c r="AF1273" s="13"/>
      <c r="AG1273" s="13"/>
      <c r="AH1273" s="13"/>
      <c r="AI1273" s="13"/>
      <c r="AJ1273" s="13"/>
      <c r="AK1273" s="13"/>
      <c r="AL1273" s="13"/>
      <c r="AM1273" s="13"/>
      <c r="AN1273" s="13"/>
      <c r="AO1273" s="13"/>
      <c r="AP1273" s="13"/>
      <c r="AQ1273" s="13"/>
      <c r="AR1273" s="13"/>
      <c r="AS1273" s="13"/>
      <c r="AT1273" s="13"/>
      <c r="AU1273" s="13"/>
      <c r="AV1273" s="13"/>
      <c r="AW1273" s="13"/>
      <c r="AX1273" s="13"/>
      <c r="AY1273" s="13"/>
      <c r="AZ1273" s="13"/>
      <c r="BA1273" s="13"/>
      <c r="BB1273" s="13"/>
      <c r="BC1273" s="13"/>
      <c r="BD1273" s="13"/>
      <c r="BE1273" s="13"/>
      <c r="BF1273" s="13"/>
      <c r="BG1273" s="13"/>
      <c r="BH1273" s="13"/>
      <c r="BI1273" s="13"/>
      <c r="BJ1273" s="13"/>
    </row>
    <row r="1274" spans="1:62" ht="15.75">
      <c r="A1274" s="92"/>
      <c r="B1274" s="13"/>
      <c r="C1274" s="13"/>
      <c r="D1274" s="13"/>
      <c r="E1274" s="13"/>
      <c r="F1274" s="13"/>
      <c r="G1274" s="13"/>
      <c r="H1274" s="92"/>
      <c r="I1274" s="13"/>
      <c r="J1274" s="94"/>
      <c r="K1274" s="13"/>
      <c r="L1274" s="13"/>
      <c r="M1274" s="13"/>
      <c r="N1274" s="13"/>
      <c r="O1274" s="13"/>
      <c r="P1274" s="13"/>
      <c r="Q1274" s="13"/>
      <c r="R1274" s="13"/>
      <c r="S1274" s="13"/>
      <c r="T1274" s="13"/>
      <c r="U1274" s="13"/>
      <c r="V1274" s="13"/>
      <c r="W1274" s="13"/>
      <c r="X1274" s="13"/>
      <c r="Y1274" s="13"/>
      <c r="Z1274" s="13"/>
      <c r="AA1274" s="13"/>
      <c r="AB1274" s="13"/>
      <c r="AC1274" s="13"/>
      <c r="AD1274" s="13"/>
      <c r="AE1274" s="13"/>
      <c r="AF1274" s="13"/>
      <c r="AG1274" s="13"/>
      <c r="AH1274" s="13"/>
      <c r="AI1274" s="13"/>
      <c r="AJ1274" s="13"/>
      <c r="AK1274" s="13"/>
      <c r="AL1274" s="13"/>
      <c r="AM1274" s="13"/>
      <c r="AN1274" s="13"/>
      <c r="AO1274" s="13"/>
      <c r="AP1274" s="13"/>
      <c r="AQ1274" s="13"/>
      <c r="AR1274" s="13"/>
      <c r="AS1274" s="13"/>
      <c r="AT1274" s="13"/>
      <c r="AU1274" s="13"/>
      <c r="AV1274" s="13"/>
      <c r="AW1274" s="13"/>
      <c r="AX1274" s="13"/>
      <c r="AY1274" s="13"/>
      <c r="AZ1274" s="13"/>
      <c r="BA1274" s="13"/>
      <c r="BB1274" s="13"/>
      <c r="BC1274" s="13"/>
      <c r="BD1274" s="13"/>
      <c r="BE1274" s="13"/>
      <c r="BF1274" s="13"/>
      <c r="BG1274" s="13"/>
      <c r="BH1274" s="13"/>
      <c r="BI1274" s="13"/>
      <c r="BJ1274" s="13"/>
    </row>
    <row r="1275" spans="1:62" ht="15.75">
      <c r="A1275" s="92"/>
      <c r="B1275" s="13"/>
      <c r="C1275" s="13"/>
      <c r="D1275" s="13"/>
      <c r="E1275" s="13"/>
      <c r="F1275" s="13"/>
      <c r="G1275" s="13"/>
      <c r="H1275" s="92"/>
      <c r="I1275" s="13"/>
      <c r="J1275" s="94"/>
      <c r="K1275" s="13"/>
      <c r="L1275" s="13"/>
      <c r="M1275" s="13"/>
      <c r="N1275" s="13"/>
      <c r="O1275" s="13"/>
      <c r="P1275" s="13"/>
      <c r="Q1275" s="13"/>
      <c r="R1275" s="13"/>
      <c r="S1275" s="13"/>
      <c r="T1275" s="13"/>
      <c r="U1275" s="13"/>
      <c r="V1275" s="13"/>
      <c r="W1275" s="13"/>
      <c r="X1275" s="13"/>
      <c r="Y1275" s="13"/>
      <c r="Z1275" s="13"/>
      <c r="AA1275" s="13"/>
      <c r="AB1275" s="13"/>
      <c r="AC1275" s="13"/>
      <c r="AD1275" s="13"/>
      <c r="AE1275" s="13"/>
      <c r="AF1275" s="13"/>
      <c r="AG1275" s="13"/>
      <c r="AH1275" s="13"/>
      <c r="AI1275" s="13"/>
      <c r="AJ1275" s="13"/>
      <c r="AK1275" s="13"/>
      <c r="AL1275" s="13"/>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c r="BI1275" s="13"/>
      <c r="BJ1275" s="13"/>
    </row>
    <row r="1276" spans="1:62" ht="15.75">
      <c r="A1276" s="92"/>
      <c r="B1276" s="13"/>
      <c r="C1276" s="13"/>
      <c r="D1276" s="13"/>
      <c r="E1276" s="13"/>
      <c r="F1276" s="13"/>
      <c r="G1276" s="13"/>
      <c r="H1276" s="92"/>
      <c r="I1276" s="13"/>
      <c r="J1276" s="94"/>
      <c r="K1276" s="13"/>
      <c r="L1276" s="13"/>
      <c r="M1276" s="13"/>
      <c r="N1276" s="13"/>
      <c r="O1276" s="13"/>
      <c r="P1276" s="13"/>
      <c r="Q1276" s="13"/>
      <c r="R1276" s="13"/>
      <c r="S1276" s="13"/>
      <c r="T1276" s="13"/>
      <c r="U1276" s="13"/>
      <c r="V1276" s="13"/>
      <c r="W1276" s="13"/>
      <c r="X1276" s="13"/>
      <c r="Y1276" s="13"/>
      <c r="Z1276" s="13"/>
      <c r="AA1276" s="13"/>
      <c r="AB1276" s="13"/>
      <c r="AC1276" s="13"/>
      <c r="AD1276" s="13"/>
      <c r="AE1276" s="13"/>
      <c r="AF1276" s="13"/>
      <c r="AG1276" s="13"/>
      <c r="AH1276" s="13"/>
      <c r="AI1276" s="13"/>
      <c r="AJ1276" s="13"/>
      <c r="AK1276" s="13"/>
      <c r="AL1276" s="13"/>
      <c r="AM1276" s="13"/>
      <c r="AN1276" s="13"/>
      <c r="AO1276" s="13"/>
      <c r="AP1276" s="13"/>
      <c r="AQ1276" s="13"/>
      <c r="AR1276" s="13"/>
      <c r="AS1276" s="13"/>
      <c r="AT1276" s="13"/>
      <c r="AU1276" s="13"/>
      <c r="AV1276" s="13"/>
      <c r="AW1276" s="13"/>
      <c r="AX1276" s="13"/>
      <c r="AY1276" s="13"/>
      <c r="AZ1276" s="13"/>
      <c r="BA1276" s="13"/>
      <c r="BB1276" s="13"/>
      <c r="BC1276" s="13"/>
      <c r="BD1276" s="13"/>
      <c r="BE1276" s="13"/>
      <c r="BF1276" s="13"/>
      <c r="BG1276" s="13"/>
      <c r="BH1276" s="13"/>
      <c r="BI1276" s="13"/>
      <c r="BJ1276" s="13"/>
    </row>
    <row r="1277" spans="1:62" ht="15.75">
      <c r="A1277" s="92"/>
      <c r="B1277" s="13"/>
      <c r="C1277" s="13"/>
      <c r="D1277" s="13"/>
      <c r="E1277" s="13"/>
      <c r="F1277" s="13"/>
      <c r="G1277" s="13"/>
      <c r="H1277" s="92"/>
      <c r="I1277" s="13"/>
      <c r="J1277" s="94"/>
      <c r="K1277" s="13"/>
      <c r="L1277" s="13"/>
      <c r="M1277" s="13"/>
      <c r="N1277" s="13"/>
      <c r="O1277" s="13"/>
      <c r="P1277" s="13"/>
      <c r="Q1277" s="13"/>
      <c r="R1277" s="13"/>
      <c r="S1277" s="13"/>
      <c r="T1277" s="13"/>
      <c r="U1277" s="13"/>
      <c r="V1277" s="13"/>
      <c r="W1277" s="13"/>
      <c r="X1277" s="13"/>
      <c r="Y1277" s="13"/>
      <c r="Z1277" s="13"/>
      <c r="AA1277" s="13"/>
      <c r="AB1277" s="13"/>
      <c r="AC1277" s="13"/>
      <c r="AD1277" s="13"/>
      <c r="AE1277" s="13"/>
      <c r="AF1277" s="13"/>
      <c r="AG1277" s="13"/>
      <c r="AH1277" s="13"/>
      <c r="AI1277" s="13"/>
      <c r="AJ1277" s="13"/>
      <c r="AK1277" s="13"/>
      <c r="AL1277" s="13"/>
      <c r="AM1277" s="13"/>
      <c r="AN1277" s="13"/>
      <c r="AO1277" s="13"/>
      <c r="AP1277" s="13"/>
      <c r="AQ1277" s="13"/>
      <c r="AR1277" s="13"/>
      <c r="AS1277" s="13"/>
      <c r="AT1277" s="13"/>
      <c r="AU1277" s="13"/>
      <c r="AV1277" s="13"/>
      <c r="AW1277" s="13"/>
      <c r="AX1277" s="13"/>
      <c r="AY1277" s="13"/>
      <c r="AZ1277" s="13"/>
      <c r="BA1277" s="13"/>
      <c r="BB1277" s="13"/>
      <c r="BC1277" s="13"/>
      <c r="BD1277" s="13"/>
      <c r="BE1277" s="13"/>
      <c r="BF1277" s="13"/>
      <c r="BG1277" s="13"/>
      <c r="BH1277" s="13"/>
      <c r="BI1277" s="13"/>
      <c r="BJ1277" s="13"/>
    </row>
    <row r="1278" spans="1:62" ht="15.75">
      <c r="A1278" s="92"/>
      <c r="B1278" s="13"/>
      <c r="C1278" s="13"/>
      <c r="D1278" s="13"/>
      <c r="E1278" s="13"/>
      <c r="F1278" s="13"/>
      <c r="G1278" s="13"/>
      <c r="H1278" s="92"/>
      <c r="I1278" s="13"/>
      <c r="J1278" s="94"/>
      <c r="K1278" s="13"/>
      <c r="L1278" s="13"/>
      <c r="M1278" s="13"/>
      <c r="N1278" s="13"/>
      <c r="O1278" s="13"/>
      <c r="P1278" s="13"/>
      <c r="Q1278" s="13"/>
      <c r="R1278" s="13"/>
      <c r="S1278" s="13"/>
      <c r="T1278" s="13"/>
      <c r="U1278" s="13"/>
      <c r="V1278" s="13"/>
      <c r="W1278" s="13"/>
      <c r="X1278" s="13"/>
      <c r="Y1278" s="13"/>
      <c r="Z1278" s="13"/>
      <c r="AA1278" s="13"/>
      <c r="AB1278" s="13"/>
      <c r="AC1278" s="13"/>
      <c r="AD1278" s="13"/>
      <c r="AE1278" s="13"/>
      <c r="AF1278" s="13"/>
      <c r="AG1278" s="13"/>
      <c r="AH1278" s="13"/>
      <c r="AI1278" s="13"/>
      <c r="AJ1278" s="13"/>
      <c r="AK1278" s="13"/>
      <c r="AL1278" s="13"/>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row>
    <row r="1279" spans="1:62" ht="15.75">
      <c r="A1279" s="92"/>
      <c r="B1279" s="13"/>
      <c r="C1279" s="13"/>
      <c r="D1279" s="13"/>
      <c r="E1279" s="13"/>
      <c r="F1279" s="13"/>
      <c r="G1279" s="13"/>
      <c r="H1279" s="92"/>
      <c r="I1279" s="13"/>
      <c r="J1279" s="94"/>
      <c r="K1279" s="13"/>
      <c r="L1279" s="13"/>
      <c r="M1279" s="13"/>
      <c r="N1279" s="13"/>
      <c r="O1279" s="13"/>
      <c r="P1279" s="13"/>
      <c r="Q1279" s="13"/>
      <c r="R1279" s="13"/>
      <c r="S1279" s="13"/>
      <c r="T1279" s="13"/>
      <c r="U1279" s="13"/>
      <c r="V1279" s="13"/>
      <c r="W1279" s="13"/>
      <c r="X1279" s="13"/>
      <c r="Y1279" s="13"/>
      <c r="Z1279" s="13"/>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row>
    <row r="1280" spans="1:62" ht="15.75">
      <c r="A1280" s="92"/>
      <c r="B1280" s="13"/>
      <c r="C1280" s="13"/>
      <c r="D1280" s="13"/>
      <c r="E1280" s="13"/>
      <c r="F1280" s="13"/>
      <c r="G1280" s="13"/>
      <c r="H1280" s="92"/>
      <c r="I1280" s="13"/>
      <c r="J1280" s="94"/>
      <c r="K1280" s="13"/>
      <c r="L1280" s="13"/>
      <c r="M1280" s="13"/>
      <c r="N1280" s="13"/>
      <c r="O1280" s="13"/>
      <c r="P1280" s="13"/>
      <c r="Q1280" s="13"/>
      <c r="R1280" s="13"/>
      <c r="S1280" s="13"/>
      <c r="T1280" s="13"/>
      <c r="U1280" s="13"/>
      <c r="V1280" s="13"/>
      <c r="W1280" s="13"/>
      <c r="X1280" s="13"/>
      <c r="Y1280" s="13"/>
      <c r="Z1280" s="13"/>
      <c r="AA1280" s="13"/>
      <c r="AB1280" s="13"/>
      <c r="AC1280" s="13"/>
      <c r="AD1280" s="13"/>
      <c r="AE1280" s="13"/>
      <c r="AF1280" s="13"/>
      <c r="AG1280" s="13"/>
      <c r="AH1280" s="13"/>
      <c r="AI1280" s="13"/>
      <c r="AJ1280" s="13"/>
      <c r="AK1280" s="13"/>
      <c r="AL1280" s="13"/>
      <c r="AM1280" s="13"/>
      <c r="AN1280" s="13"/>
      <c r="AO1280" s="13"/>
      <c r="AP1280" s="13"/>
      <c r="AQ1280" s="13"/>
      <c r="AR1280" s="13"/>
      <c r="AS1280" s="13"/>
      <c r="AT1280" s="13"/>
      <c r="AU1280" s="13"/>
      <c r="AV1280" s="13"/>
      <c r="AW1280" s="13"/>
      <c r="AX1280" s="13"/>
      <c r="AY1280" s="13"/>
      <c r="AZ1280" s="13"/>
      <c r="BA1280" s="13"/>
      <c r="BB1280" s="13"/>
      <c r="BC1280" s="13"/>
      <c r="BD1280" s="13"/>
      <c r="BE1280" s="13"/>
      <c r="BF1280" s="13"/>
      <c r="BG1280" s="13"/>
      <c r="BH1280" s="13"/>
      <c r="BI1280" s="13"/>
      <c r="BJ1280" s="13"/>
    </row>
    <row r="1281" spans="1:62" ht="15.75">
      <c r="A1281" s="92"/>
      <c r="B1281" s="13"/>
      <c r="C1281" s="13"/>
      <c r="D1281" s="13"/>
      <c r="E1281" s="13"/>
      <c r="F1281" s="13"/>
      <c r="G1281" s="13"/>
      <c r="H1281" s="92"/>
      <c r="I1281" s="13"/>
      <c r="J1281" s="94"/>
      <c r="K1281" s="13"/>
      <c r="L1281" s="13"/>
      <c r="M1281" s="13"/>
      <c r="N1281" s="13"/>
      <c r="O1281" s="13"/>
      <c r="P1281" s="13"/>
      <c r="Q1281" s="13"/>
      <c r="R1281" s="13"/>
      <c r="S1281" s="13"/>
      <c r="T1281" s="13"/>
      <c r="U1281" s="13"/>
      <c r="V1281" s="13"/>
      <c r="W1281" s="13"/>
      <c r="X1281" s="13"/>
      <c r="Y1281" s="13"/>
      <c r="Z1281" s="13"/>
      <c r="AA1281" s="13"/>
      <c r="AB1281" s="13"/>
      <c r="AC1281" s="13"/>
      <c r="AD1281" s="13"/>
      <c r="AE1281" s="13"/>
      <c r="AF1281" s="13"/>
      <c r="AG1281" s="13"/>
      <c r="AH1281" s="13"/>
      <c r="AI1281" s="13"/>
      <c r="AJ1281" s="13"/>
      <c r="AK1281" s="13"/>
      <c r="AL1281" s="13"/>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c r="BI1281" s="13"/>
      <c r="BJ1281" s="13"/>
    </row>
    <row r="1282" spans="1:62" ht="15.75">
      <c r="A1282" s="92"/>
      <c r="B1282" s="13"/>
      <c r="C1282" s="13"/>
      <c r="D1282" s="13"/>
      <c r="E1282" s="13"/>
      <c r="F1282" s="13"/>
      <c r="G1282" s="13"/>
      <c r="H1282" s="92"/>
      <c r="I1282" s="13"/>
      <c r="J1282" s="94"/>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row>
    <row r="1283" spans="1:62" ht="15.75">
      <c r="A1283" s="92"/>
      <c r="B1283" s="13"/>
      <c r="C1283" s="13"/>
      <c r="D1283" s="13"/>
      <c r="E1283" s="13"/>
      <c r="F1283" s="13"/>
      <c r="G1283" s="13"/>
      <c r="H1283" s="92"/>
      <c r="I1283" s="13"/>
      <c r="J1283" s="94"/>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row>
    <row r="1284" spans="1:62" ht="15.75">
      <c r="A1284" s="92"/>
      <c r="B1284" s="13"/>
      <c r="C1284" s="13"/>
      <c r="D1284" s="13"/>
      <c r="E1284" s="13"/>
      <c r="F1284" s="13"/>
      <c r="G1284" s="13"/>
      <c r="H1284" s="92"/>
      <c r="I1284" s="13"/>
      <c r="J1284" s="94"/>
      <c r="K1284" s="13"/>
      <c r="L1284" s="13"/>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row>
    <row r="1285" spans="1:62" ht="15.75">
      <c r="A1285" s="92"/>
      <c r="B1285" s="13"/>
      <c r="C1285" s="13"/>
      <c r="D1285" s="13"/>
      <c r="E1285" s="13"/>
      <c r="F1285" s="13"/>
      <c r="G1285" s="13"/>
      <c r="H1285" s="92"/>
      <c r="I1285" s="13"/>
      <c r="J1285" s="94"/>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row>
    <row r="1286" spans="1:62" ht="15.75">
      <c r="A1286" s="92"/>
      <c r="B1286" s="13"/>
      <c r="C1286" s="13"/>
      <c r="D1286" s="13"/>
      <c r="E1286" s="13"/>
      <c r="F1286" s="13"/>
      <c r="G1286" s="13"/>
      <c r="H1286" s="92"/>
      <c r="I1286" s="13"/>
      <c r="J1286" s="94"/>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row>
    <row r="1287" spans="1:62" ht="15.75">
      <c r="A1287" s="92"/>
      <c r="B1287" s="13"/>
      <c r="C1287" s="13"/>
      <c r="D1287" s="13"/>
      <c r="E1287" s="13"/>
      <c r="F1287" s="13"/>
      <c r="G1287" s="13"/>
      <c r="H1287" s="92"/>
      <c r="I1287" s="13"/>
      <c r="J1287" s="94"/>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row>
    <row r="1288" spans="1:62" ht="15.75">
      <c r="A1288" s="92"/>
      <c r="B1288" s="13"/>
      <c r="C1288" s="13"/>
      <c r="D1288" s="13"/>
      <c r="E1288" s="13"/>
      <c r="F1288" s="13"/>
      <c r="G1288" s="13"/>
      <c r="H1288" s="92"/>
      <c r="I1288" s="13"/>
      <c r="J1288" s="94"/>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row>
    <row r="1289" spans="1:62" ht="15.75">
      <c r="A1289" s="92"/>
      <c r="B1289" s="13"/>
      <c r="C1289" s="13"/>
      <c r="D1289" s="13"/>
      <c r="E1289" s="13"/>
      <c r="F1289" s="13"/>
      <c r="G1289" s="13"/>
      <c r="H1289" s="92"/>
      <c r="I1289" s="13"/>
      <c r="J1289" s="94"/>
      <c r="K1289" s="13"/>
      <c r="L1289" s="13"/>
      <c r="M1289" s="13"/>
      <c r="N1289" s="13"/>
      <c r="O1289" s="13"/>
      <c r="P1289" s="13"/>
      <c r="Q1289" s="13"/>
      <c r="R1289" s="13"/>
      <c r="S1289" s="13"/>
      <c r="T1289" s="13"/>
      <c r="U1289" s="13"/>
      <c r="V1289" s="13"/>
      <c r="W1289" s="13"/>
      <c r="X1289" s="13"/>
      <c r="Y1289" s="13"/>
      <c r="Z1289" s="13"/>
      <c r="AA1289" s="13"/>
      <c r="AB1289" s="13"/>
      <c r="AC1289" s="13"/>
      <c r="AD1289" s="13"/>
      <c r="AE1289" s="13"/>
      <c r="AF1289" s="13"/>
      <c r="AG1289" s="13"/>
      <c r="AH1289" s="13"/>
      <c r="AI1289" s="13"/>
      <c r="AJ1289" s="13"/>
      <c r="AK1289" s="13"/>
      <c r="AL1289" s="13"/>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row>
    <row r="1290" spans="1:62" ht="15.75">
      <c r="A1290" s="92"/>
      <c r="B1290" s="13"/>
      <c r="C1290" s="13"/>
      <c r="D1290" s="13"/>
      <c r="E1290" s="13"/>
      <c r="F1290" s="13"/>
      <c r="G1290" s="13"/>
      <c r="H1290" s="92"/>
      <c r="I1290" s="13"/>
      <c r="J1290" s="94"/>
      <c r="K1290" s="13"/>
      <c r="L1290" s="13"/>
      <c r="M1290" s="13"/>
      <c r="N1290" s="13"/>
      <c r="O1290" s="13"/>
      <c r="P1290" s="13"/>
      <c r="Q1290" s="13"/>
      <c r="R1290" s="13"/>
      <c r="S1290" s="13"/>
      <c r="T1290" s="13"/>
      <c r="U1290" s="13"/>
      <c r="V1290" s="13"/>
      <c r="W1290" s="13"/>
      <c r="X1290" s="13"/>
      <c r="Y1290" s="13"/>
      <c r="Z1290" s="13"/>
      <c r="AA1290" s="13"/>
      <c r="AB1290" s="13"/>
      <c r="AC1290" s="13"/>
      <c r="AD1290" s="13"/>
      <c r="AE1290" s="13"/>
      <c r="AF1290" s="13"/>
      <c r="AG1290" s="13"/>
      <c r="AH1290" s="13"/>
      <c r="AI1290" s="13"/>
      <c r="AJ1290" s="13"/>
      <c r="AK1290" s="13"/>
      <c r="AL1290" s="13"/>
      <c r="AM1290" s="13"/>
      <c r="AN1290" s="13"/>
      <c r="AO1290" s="13"/>
      <c r="AP1290" s="13"/>
      <c r="AQ1290" s="13"/>
      <c r="AR1290" s="13"/>
      <c r="AS1290" s="13"/>
      <c r="AT1290" s="13"/>
      <c r="AU1290" s="13"/>
      <c r="AV1290" s="13"/>
      <c r="AW1290" s="13"/>
      <c r="AX1290" s="13"/>
      <c r="AY1290" s="13"/>
      <c r="AZ1290" s="13"/>
      <c r="BA1290" s="13"/>
      <c r="BB1290" s="13"/>
      <c r="BC1290" s="13"/>
      <c r="BD1290" s="13"/>
      <c r="BE1290" s="13"/>
      <c r="BF1290" s="13"/>
      <c r="BG1290" s="13"/>
      <c r="BH1290" s="13"/>
      <c r="BI1290" s="13"/>
      <c r="BJ1290" s="13"/>
    </row>
    <row r="1291" spans="1:62" ht="15.75">
      <c r="A1291" s="92"/>
      <c r="B1291" s="13"/>
      <c r="C1291" s="13"/>
      <c r="D1291" s="13"/>
      <c r="E1291" s="13"/>
      <c r="F1291" s="13"/>
      <c r="G1291" s="13"/>
      <c r="H1291" s="92"/>
      <c r="I1291" s="13"/>
      <c r="J1291" s="94"/>
      <c r="K1291" s="13"/>
      <c r="L1291" s="13"/>
      <c r="M1291" s="13"/>
      <c r="N1291" s="13"/>
      <c r="O1291" s="13"/>
      <c r="P1291" s="13"/>
      <c r="Q1291" s="13"/>
      <c r="R1291" s="13"/>
      <c r="S1291" s="13"/>
      <c r="T1291" s="13"/>
      <c r="U1291" s="13"/>
      <c r="V1291" s="13"/>
      <c r="W1291" s="13"/>
      <c r="X1291" s="13"/>
      <c r="Y1291" s="13"/>
      <c r="Z1291" s="13"/>
      <c r="AA1291" s="13"/>
      <c r="AB1291" s="13"/>
      <c r="AC1291" s="13"/>
      <c r="AD1291" s="13"/>
      <c r="AE1291" s="13"/>
      <c r="AF1291" s="13"/>
      <c r="AG1291" s="13"/>
      <c r="AH1291" s="13"/>
      <c r="AI1291" s="13"/>
      <c r="AJ1291" s="13"/>
      <c r="AK1291" s="13"/>
      <c r="AL1291" s="13"/>
      <c r="AM1291" s="13"/>
      <c r="AN1291" s="13"/>
      <c r="AO1291" s="13"/>
      <c r="AP1291" s="13"/>
      <c r="AQ1291" s="13"/>
      <c r="AR1291" s="13"/>
      <c r="AS1291" s="13"/>
      <c r="AT1291" s="13"/>
      <c r="AU1291" s="13"/>
      <c r="AV1291" s="13"/>
      <c r="AW1291" s="13"/>
      <c r="AX1291" s="13"/>
      <c r="AY1291" s="13"/>
      <c r="AZ1291" s="13"/>
      <c r="BA1291" s="13"/>
      <c r="BB1291" s="13"/>
      <c r="BC1291" s="13"/>
      <c r="BD1291" s="13"/>
      <c r="BE1291" s="13"/>
      <c r="BF1291" s="13"/>
      <c r="BG1291" s="13"/>
      <c r="BH1291" s="13"/>
      <c r="BI1291" s="13"/>
      <c r="BJ1291" s="13"/>
    </row>
    <row r="1292" spans="1:62" ht="15.75">
      <c r="A1292" s="92"/>
      <c r="B1292" s="13"/>
      <c r="C1292" s="13"/>
      <c r="D1292" s="13"/>
      <c r="E1292" s="13"/>
      <c r="F1292" s="13"/>
      <c r="G1292" s="13"/>
      <c r="H1292" s="92"/>
      <c r="I1292" s="13"/>
      <c r="J1292" s="94"/>
      <c r="K1292" s="13"/>
      <c r="L1292" s="13"/>
      <c r="M1292" s="13"/>
      <c r="N1292" s="13"/>
      <c r="O1292" s="13"/>
      <c r="P1292" s="13"/>
      <c r="Q1292" s="13"/>
      <c r="R1292" s="13"/>
      <c r="S1292" s="13"/>
      <c r="T1292" s="13"/>
      <c r="U1292" s="13"/>
      <c r="V1292" s="13"/>
      <c r="W1292" s="13"/>
      <c r="X1292" s="13"/>
      <c r="Y1292" s="13"/>
      <c r="Z1292" s="13"/>
      <c r="AA1292" s="13"/>
      <c r="AB1292" s="13"/>
      <c r="AC1292" s="13"/>
      <c r="AD1292" s="13"/>
      <c r="AE1292" s="13"/>
      <c r="AF1292" s="13"/>
      <c r="AG1292" s="13"/>
      <c r="AH1292" s="13"/>
      <c r="AI1292" s="13"/>
      <c r="AJ1292" s="13"/>
      <c r="AK1292" s="13"/>
      <c r="AL1292" s="13"/>
      <c r="AM1292" s="13"/>
      <c r="AN1292" s="13"/>
      <c r="AO1292" s="13"/>
      <c r="AP1292" s="13"/>
      <c r="AQ1292" s="13"/>
      <c r="AR1292" s="13"/>
      <c r="AS1292" s="13"/>
      <c r="AT1292" s="13"/>
      <c r="AU1292" s="13"/>
      <c r="AV1292" s="13"/>
      <c r="AW1292" s="13"/>
      <c r="AX1292" s="13"/>
      <c r="AY1292" s="13"/>
      <c r="AZ1292" s="13"/>
      <c r="BA1292" s="13"/>
      <c r="BB1292" s="13"/>
      <c r="BC1292" s="13"/>
      <c r="BD1292" s="13"/>
      <c r="BE1292" s="13"/>
      <c r="BF1292" s="13"/>
      <c r="BG1292" s="13"/>
      <c r="BH1292" s="13"/>
      <c r="BI1292" s="13"/>
      <c r="BJ1292" s="13"/>
    </row>
    <row r="1293" spans="1:62" ht="15.75">
      <c r="A1293" s="92"/>
      <c r="B1293" s="13"/>
      <c r="C1293" s="13"/>
      <c r="D1293" s="13"/>
      <c r="E1293" s="13"/>
      <c r="F1293" s="13"/>
      <c r="G1293" s="13"/>
      <c r="H1293" s="92"/>
      <c r="I1293" s="13"/>
      <c r="J1293" s="94"/>
      <c r="K1293" s="13"/>
      <c r="L1293" s="13"/>
      <c r="M1293" s="13"/>
      <c r="N1293" s="13"/>
      <c r="O1293" s="13"/>
      <c r="P1293" s="13"/>
      <c r="Q1293" s="13"/>
      <c r="R1293" s="13"/>
      <c r="S1293" s="13"/>
      <c r="T1293" s="13"/>
      <c r="U1293" s="13"/>
      <c r="V1293" s="13"/>
      <c r="W1293" s="13"/>
      <c r="X1293" s="13"/>
      <c r="Y1293" s="13"/>
      <c r="Z1293" s="13"/>
      <c r="AA1293" s="13"/>
      <c r="AB1293" s="13"/>
      <c r="AC1293" s="13"/>
      <c r="AD1293" s="13"/>
      <c r="AE1293" s="13"/>
      <c r="AF1293" s="13"/>
      <c r="AG1293" s="13"/>
      <c r="AH1293" s="13"/>
      <c r="AI1293" s="13"/>
      <c r="AJ1293" s="13"/>
      <c r="AK1293" s="13"/>
      <c r="AL1293" s="13"/>
      <c r="AM1293" s="13"/>
      <c r="AN1293" s="13"/>
      <c r="AO1293" s="13"/>
      <c r="AP1293" s="13"/>
      <c r="AQ1293" s="13"/>
      <c r="AR1293" s="13"/>
      <c r="AS1293" s="13"/>
      <c r="AT1293" s="13"/>
      <c r="AU1293" s="13"/>
      <c r="AV1293" s="13"/>
      <c r="AW1293" s="13"/>
      <c r="AX1293" s="13"/>
      <c r="AY1293" s="13"/>
      <c r="AZ1293" s="13"/>
      <c r="BA1293" s="13"/>
      <c r="BB1293" s="13"/>
      <c r="BC1293" s="13"/>
      <c r="BD1293" s="13"/>
      <c r="BE1293" s="13"/>
      <c r="BF1293" s="13"/>
      <c r="BG1293" s="13"/>
      <c r="BH1293" s="13"/>
      <c r="BI1293" s="13"/>
      <c r="BJ1293" s="13"/>
    </row>
    <row r="1294" spans="1:62" ht="15.75">
      <c r="A1294" s="92"/>
      <c r="B1294" s="13"/>
      <c r="C1294" s="13"/>
      <c r="D1294" s="13"/>
      <c r="E1294" s="13"/>
      <c r="F1294" s="13"/>
      <c r="G1294" s="13"/>
      <c r="H1294" s="92"/>
      <c r="I1294" s="13"/>
      <c r="J1294" s="94"/>
      <c r="K1294" s="13"/>
      <c r="L1294" s="13"/>
      <c r="M1294" s="13"/>
      <c r="N1294" s="13"/>
      <c r="O1294" s="13"/>
      <c r="P1294" s="13"/>
      <c r="Q1294" s="13"/>
      <c r="R1294" s="13"/>
      <c r="S1294" s="13"/>
      <c r="T1294" s="13"/>
      <c r="U1294" s="13"/>
      <c r="V1294" s="13"/>
      <c r="W1294" s="13"/>
      <c r="X1294" s="13"/>
      <c r="Y1294" s="13"/>
      <c r="Z1294" s="13"/>
      <c r="AA1294" s="13"/>
      <c r="AB1294" s="13"/>
      <c r="AC1294" s="13"/>
      <c r="AD1294" s="13"/>
      <c r="AE1294" s="13"/>
      <c r="AF1294" s="13"/>
      <c r="AG1294" s="13"/>
      <c r="AH1294" s="13"/>
      <c r="AI1294" s="13"/>
      <c r="AJ1294" s="13"/>
      <c r="AK1294" s="13"/>
      <c r="AL1294" s="13"/>
      <c r="AM1294" s="13"/>
      <c r="AN1294" s="13"/>
      <c r="AO1294" s="13"/>
      <c r="AP1294" s="13"/>
      <c r="AQ1294" s="13"/>
      <c r="AR1294" s="13"/>
      <c r="AS1294" s="13"/>
      <c r="AT1294" s="13"/>
      <c r="AU1294" s="13"/>
      <c r="AV1294" s="13"/>
      <c r="AW1294" s="13"/>
      <c r="AX1294" s="13"/>
      <c r="AY1294" s="13"/>
      <c r="AZ1294" s="13"/>
      <c r="BA1294" s="13"/>
      <c r="BB1294" s="13"/>
      <c r="BC1294" s="13"/>
      <c r="BD1294" s="13"/>
      <c r="BE1294" s="13"/>
      <c r="BF1294" s="13"/>
      <c r="BG1294" s="13"/>
      <c r="BH1294" s="13"/>
      <c r="BI1294" s="13"/>
      <c r="BJ1294" s="13"/>
    </row>
    <row r="1295" spans="1:62" ht="15.75">
      <c r="A1295" s="92"/>
      <c r="B1295" s="13"/>
      <c r="C1295" s="13"/>
      <c r="D1295" s="13"/>
      <c r="E1295" s="13"/>
      <c r="F1295" s="13"/>
      <c r="G1295" s="13"/>
      <c r="H1295" s="92"/>
      <c r="I1295" s="13"/>
      <c r="J1295" s="94"/>
      <c r="K1295" s="13"/>
      <c r="L1295" s="13"/>
      <c r="M1295" s="13"/>
      <c r="N1295" s="13"/>
      <c r="O1295" s="13"/>
      <c r="P1295" s="13"/>
      <c r="Q1295" s="13"/>
      <c r="R1295" s="13"/>
      <c r="S1295" s="13"/>
      <c r="T1295" s="13"/>
      <c r="U1295" s="13"/>
      <c r="V1295" s="13"/>
      <c r="W1295" s="13"/>
      <c r="X1295" s="13"/>
      <c r="Y1295" s="13"/>
      <c r="Z1295" s="13"/>
      <c r="AA1295" s="13"/>
      <c r="AB1295" s="13"/>
      <c r="AC1295" s="13"/>
      <c r="AD1295" s="13"/>
      <c r="AE1295" s="13"/>
      <c r="AF1295" s="13"/>
      <c r="AG1295" s="13"/>
      <c r="AH1295" s="13"/>
      <c r="AI1295" s="13"/>
      <c r="AJ1295" s="13"/>
      <c r="AK1295" s="13"/>
      <c r="AL1295" s="13"/>
      <c r="AM1295" s="13"/>
      <c r="AN1295" s="13"/>
      <c r="AO1295" s="13"/>
      <c r="AP1295" s="13"/>
      <c r="AQ1295" s="13"/>
      <c r="AR1295" s="13"/>
      <c r="AS1295" s="13"/>
      <c r="AT1295" s="13"/>
      <c r="AU1295" s="13"/>
      <c r="AV1295" s="13"/>
      <c r="AW1295" s="13"/>
      <c r="AX1295" s="13"/>
      <c r="AY1295" s="13"/>
      <c r="AZ1295" s="13"/>
      <c r="BA1295" s="13"/>
      <c r="BB1295" s="13"/>
      <c r="BC1295" s="13"/>
      <c r="BD1295" s="13"/>
      <c r="BE1295" s="13"/>
      <c r="BF1295" s="13"/>
      <c r="BG1295" s="13"/>
      <c r="BH1295" s="13"/>
      <c r="BI1295" s="13"/>
      <c r="BJ1295" s="13"/>
    </row>
    <row r="1296" spans="1:62" ht="15.75">
      <c r="A1296" s="92"/>
      <c r="B1296" s="13"/>
      <c r="C1296" s="13"/>
      <c r="D1296" s="13"/>
      <c r="E1296" s="13"/>
      <c r="F1296" s="13"/>
      <c r="G1296" s="13"/>
      <c r="H1296" s="92"/>
      <c r="I1296" s="13"/>
      <c r="J1296" s="94"/>
      <c r="K1296" s="13"/>
      <c r="L1296" s="13"/>
      <c r="M1296" s="13"/>
      <c r="N1296" s="13"/>
      <c r="O1296" s="13"/>
      <c r="P1296" s="13"/>
      <c r="Q1296" s="13"/>
      <c r="R1296" s="13"/>
      <c r="S1296" s="13"/>
      <c r="T1296" s="13"/>
      <c r="U1296" s="13"/>
      <c r="V1296" s="13"/>
      <c r="W1296" s="13"/>
      <c r="X1296" s="13"/>
      <c r="Y1296" s="13"/>
      <c r="Z1296" s="13"/>
      <c r="AA1296" s="13"/>
      <c r="AB1296" s="13"/>
      <c r="AC1296" s="13"/>
      <c r="AD1296" s="13"/>
      <c r="AE1296" s="13"/>
      <c r="AF1296" s="13"/>
      <c r="AG1296" s="13"/>
      <c r="AH1296" s="13"/>
      <c r="AI1296" s="13"/>
      <c r="AJ1296" s="13"/>
      <c r="AK1296" s="13"/>
      <c r="AL1296" s="13"/>
      <c r="AM1296" s="13"/>
      <c r="AN1296" s="13"/>
      <c r="AO1296" s="13"/>
      <c r="AP1296" s="13"/>
      <c r="AQ1296" s="13"/>
      <c r="AR1296" s="13"/>
      <c r="AS1296" s="13"/>
      <c r="AT1296" s="13"/>
      <c r="AU1296" s="13"/>
      <c r="AV1296" s="13"/>
      <c r="AW1296" s="13"/>
      <c r="AX1296" s="13"/>
      <c r="AY1296" s="13"/>
      <c r="AZ1296" s="13"/>
      <c r="BA1296" s="13"/>
      <c r="BB1296" s="13"/>
      <c r="BC1296" s="13"/>
      <c r="BD1296" s="13"/>
      <c r="BE1296" s="13"/>
      <c r="BF1296" s="13"/>
      <c r="BG1296" s="13"/>
      <c r="BH1296" s="13"/>
      <c r="BI1296" s="13"/>
      <c r="BJ1296" s="13"/>
    </row>
    <row r="1297" spans="1:62" ht="15.75">
      <c r="A1297" s="92"/>
      <c r="B1297" s="13"/>
      <c r="C1297" s="13"/>
      <c r="D1297" s="13"/>
      <c r="E1297" s="13"/>
      <c r="F1297" s="13"/>
      <c r="G1297" s="13"/>
      <c r="H1297" s="92"/>
      <c r="I1297" s="13"/>
      <c r="J1297" s="94"/>
      <c r="K1297" s="13"/>
      <c r="L1297" s="13"/>
      <c r="M1297" s="13"/>
      <c r="N1297" s="13"/>
      <c r="O1297" s="13"/>
      <c r="P1297" s="13"/>
      <c r="Q1297" s="13"/>
      <c r="R1297" s="13"/>
      <c r="S1297" s="13"/>
      <c r="T1297" s="13"/>
      <c r="U1297" s="13"/>
      <c r="V1297" s="13"/>
      <c r="W1297" s="13"/>
      <c r="X1297" s="13"/>
      <c r="Y1297" s="13"/>
      <c r="Z1297" s="13"/>
      <c r="AA1297" s="13"/>
      <c r="AB1297" s="13"/>
      <c r="AC1297" s="13"/>
      <c r="AD1297" s="13"/>
      <c r="AE1297" s="13"/>
      <c r="AF1297" s="13"/>
      <c r="AG1297" s="13"/>
      <c r="AH1297" s="13"/>
      <c r="AI1297" s="13"/>
      <c r="AJ1297" s="13"/>
      <c r="AK1297" s="13"/>
      <c r="AL1297" s="13"/>
      <c r="AM1297" s="13"/>
      <c r="AN1297" s="13"/>
      <c r="AO1297" s="13"/>
      <c r="AP1297" s="13"/>
      <c r="AQ1297" s="13"/>
      <c r="AR1297" s="13"/>
      <c r="AS1297" s="13"/>
      <c r="AT1297" s="13"/>
      <c r="AU1297" s="13"/>
      <c r="AV1297" s="13"/>
      <c r="AW1297" s="13"/>
      <c r="AX1297" s="13"/>
      <c r="AY1297" s="13"/>
      <c r="AZ1297" s="13"/>
      <c r="BA1297" s="13"/>
      <c r="BB1297" s="13"/>
      <c r="BC1297" s="13"/>
      <c r="BD1297" s="13"/>
      <c r="BE1297" s="13"/>
      <c r="BF1297" s="13"/>
      <c r="BG1297" s="13"/>
      <c r="BH1297" s="13"/>
      <c r="BI1297" s="13"/>
      <c r="BJ1297" s="13"/>
    </row>
    <row r="1298" spans="1:62" ht="15.75">
      <c r="A1298" s="92"/>
      <c r="B1298" s="13"/>
      <c r="C1298" s="13"/>
      <c r="D1298" s="13"/>
      <c r="E1298" s="13"/>
      <c r="F1298" s="13"/>
      <c r="G1298" s="13"/>
      <c r="H1298" s="92"/>
      <c r="I1298" s="13"/>
      <c r="J1298" s="94"/>
      <c r="K1298" s="13"/>
      <c r="L1298" s="13"/>
      <c r="M1298" s="13"/>
      <c r="N1298" s="13"/>
      <c r="O1298" s="13"/>
      <c r="P1298" s="13"/>
      <c r="Q1298" s="13"/>
      <c r="R1298" s="13"/>
      <c r="S1298" s="13"/>
      <c r="T1298" s="13"/>
      <c r="U1298" s="13"/>
      <c r="V1298" s="13"/>
      <c r="W1298" s="13"/>
      <c r="X1298" s="13"/>
      <c r="Y1298" s="13"/>
      <c r="Z1298" s="13"/>
      <c r="AA1298" s="13"/>
      <c r="AB1298" s="13"/>
      <c r="AC1298" s="13"/>
      <c r="AD1298" s="13"/>
      <c r="AE1298" s="13"/>
      <c r="AF1298" s="13"/>
      <c r="AG1298" s="13"/>
      <c r="AH1298" s="13"/>
      <c r="AI1298" s="13"/>
      <c r="AJ1298" s="13"/>
      <c r="AK1298" s="13"/>
      <c r="AL1298" s="13"/>
      <c r="AM1298" s="13"/>
      <c r="AN1298" s="13"/>
      <c r="AO1298" s="13"/>
      <c r="AP1298" s="13"/>
      <c r="AQ1298" s="13"/>
      <c r="AR1298" s="13"/>
      <c r="AS1298" s="13"/>
      <c r="AT1298" s="13"/>
      <c r="AU1298" s="13"/>
      <c r="AV1298" s="13"/>
      <c r="AW1298" s="13"/>
      <c r="AX1298" s="13"/>
      <c r="AY1298" s="13"/>
      <c r="AZ1298" s="13"/>
      <c r="BA1298" s="13"/>
      <c r="BB1298" s="13"/>
      <c r="BC1298" s="13"/>
      <c r="BD1298" s="13"/>
      <c r="BE1298" s="13"/>
      <c r="BF1298" s="13"/>
      <c r="BG1298" s="13"/>
      <c r="BH1298" s="13"/>
      <c r="BI1298" s="13"/>
      <c r="BJ1298" s="13"/>
    </row>
    <row r="1299" spans="1:62" ht="15.75">
      <c r="A1299" s="92"/>
      <c r="B1299" s="13"/>
      <c r="C1299" s="13"/>
      <c r="D1299" s="13"/>
      <c r="E1299" s="13"/>
      <c r="F1299" s="13"/>
      <c r="G1299" s="13"/>
      <c r="H1299" s="92"/>
      <c r="I1299" s="13"/>
      <c r="J1299" s="94"/>
      <c r="K1299" s="13"/>
      <c r="L1299" s="13"/>
      <c r="M1299" s="13"/>
      <c r="N1299" s="13"/>
      <c r="O1299" s="13"/>
      <c r="P1299" s="13"/>
      <c r="Q1299" s="13"/>
      <c r="R1299" s="13"/>
      <c r="S1299" s="13"/>
      <c r="T1299" s="13"/>
      <c r="U1299" s="13"/>
      <c r="V1299" s="13"/>
      <c r="W1299" s="13"/>
      <c r="X1299" s="13"/>
      <c r="Y1299" s="13"/>
      <c r="Z1299" s="13"/>
      <c r="AA1299" s="13"/>
      <c r="AB1299" s="13"/>
      <c r="AC1299" s="13"/>
      <c r="AD1299" s="13"/>
      <c r="AE1299" s="13"/>
      <c r="AF1299" s="13"/>
      <c r="AG1299" s="13"/>
      <c r="AH1299" s="13"/>
      <c r="AI1299" s="13"/>
      <c r="AJ1299" s="13"/>
      <c r="AK1299" s="13"/>
      <c r="AL1299" s="13"/>
      <c r="AM1299" s="13"/>
      <c r="AN1299" s="13"/>
      <c r="AO1299" s="13"/>
      <c r="AP1299" s="13"/>
      <c r="AQ1299" s="13"/>
      <c r="AR1299" s="13"/>
      <c r="AS1299" s="13"/>
      <c r="AT1299" s="13"/>
      <c r="AU1299" s="13"/>
      <c r="AV1299" s="13"/>
      <c r="AW1299" s="13"/>
      <c r="AX1299" s="13"/>
      <c r="AY1299" s="13"/>
      <c r="AZ1299" s="13"/>
      <c r="BA1299" s="13"/>
      <c r="BB1299" s="13"/>
      <c r="BC1299" s="13"/>
      <c r="BD1299" s="13"/>
      <c r="BE1299" s="13"/>
      <c r="BF1299" s="13"/>
      <c r="BG1299" s="13"/>
      <c r="BH1299" s="13"/>
      <c r="BI1299" s="13"/>
      <c r="BJ1299" s="13"/>
    </row>
    <row r="1300" spans="1:62" ht="15.75">
      <c r="A1300" s="92"/>
      <c r="B1300" s="13"/>
      <c r="C1300" s="13"/>
      <c r="D1300" s="13"/>
      <c r="E1300" s="13"/>
      <c r="F1300" s="13"/>
      <c r="G1300" s="13"/>
      <c r="H1300" s="92"/>
      <c r="I1300" s="13"/>
      <c r="J1300" s="94"/>
      <c r="K1300" s="13"/>
      <c r="L1300" s="13"/>
      <c r="M1300" s="13"/>
      <c r="N1300" s="13"/>
      <c r="O1300" s="13"/>
      <c r="P1300" s="13"/>
      <c r="Q1300" s="13"/>
      <c r="R1300" s="13"/>
      <c r="S1300" s="13"/>
      <c r="T1300" s="13"/>
      <c r="U1300" s="13"/>
      <c r="V1300" s="13"/>
      <c r="W1300" s="13"/>
      <c r="X1300" s="13"/>
      <c r="Y1300" s="13"/>
      <c r="Z1300" s="13"/>
      <c r="AA1300" s="13"/>
      <c r="AB1300" s="13"/>
      <c r="AC1300" s="13"/>
      <c r="AD1300" s="13"/>
      <c r="AE1300" s="13"/>
      <c r="AF1300" s="13"/>
      <c r="AG1300" s="13"/>
      <c r="AH1300" s="13"/>
      <c r="AI1300" s="13"/>
      <c r="AJ1300" s="13"/>
      <c r="AK1300" s="13"/>
      <c r="AL1300" s="13"/>
      <c r="AM1300" s="13"/>
      <c r="AN1300" s="13"/>
      <c r="AO1300" s="13"/>
      <c r="AP1300" s="13"/>
      <c r="AQ1300" s="13"/>
      <c r="AR1300" s="13"/>
      <c r="AS1300" s="13"/>
      <c r="AT1300" s="13"/>
      <c r="AU1300" s="13"/>
      <c r="AV1300" s="13"/>
      <c r="AW1300" s="13"/>
      <c r="AX1300" s="13"/>
      <c r="AY1300" s="13"/>
      <c r="AZ1300" s="13"/>
      <c r="BA1300" s="13"/>
      <c r="BB1300" s="13"/>
      <c r="BC1300" s="13"/>
      <c r="BD1300" s="13"/>
      <c r="BE1300" s="13"/>
      <c r="BF1300" s="13"/>
      <c r="BG1300" s="13"/>
      <c r="BH1300" s="13"/>
      <c r="BI1300" s="13"/>
      <c r="BJ1300" s="13"/>
    </row>
    <row r="1301" spans="1:62" ht="15.75">
      <c r="A1301" s="92"/>
      <c r="B1301" s="13"/>
      <c r="C1301" s="13"/>
      <c r="D1301" s="13"/>
      <c r="E1301" s="13"/>
      <c r="F1301" s="13"/>
      <c r="G1301" s="13"/>
      <c r="H1301" s="92"/>
      <c r="I1301" s="13"/>
      <c r="J1301" s="94"/>
      <c r="K1301" s="13"/>
      <c r="L1301" s="13"/>
      <c r="M1301" s="13"/>
      <c r="N1301" s="13"/>
      <c r="O1301" s="13"/>
      <c r="P1301" s="13"/>
      <c r="Q1301" s="13"/>
      <c r="R1301" s="13"/>
      <c r="S1301" s="13"/>
      <c r="T1301" s="13"/>
      <c r="U1301" s="13"/>
      <c r="V1301" s="13"/>
      <c r="W1301" s="13"/>
      <c r="X1301" s="13"/>
      <c r="Y1301" s="13"/>
      <c r="Z1301" s="13"/>
      <c r="AA1301" s="13"/>
      <c r="AB1301" s="13"/>
      <c r="AC1301" s="13"/>
      <c r="AD1301" s="13"/>
      <c r="AE1301" s="13"/>
      <c r="AF1301" s="13"/>
      <c r="AG1301" s="13"/>
      <c r="AH1301" s="13"/>
      <c r="AI1301" s="13"/>
      <c r="AJ1301" s="13"/>
      <c r="AK1301" s="13"/>
      <c r="AL1301" s="13"/>
      <c r="AM1301" s="13"/>
      <c r="AN1301" s="13"/>
      <c r="AO1301" s="13"/>
      <c r="AP1301" s="13"/>
      <c r="AQ1301" s="13"/>
      <c r="AR1301" s="13"/>
      <c r="AS1301" s="13"/>
      <c r="AT1301" s="13"/>
      <c r="AU1301" s="13"/>
      <c r="AV1301" s="13"/>
      <c r="AW1301" s="13"/>
      <c r="AX1301" s="13"/>
      <c r="AY1301" s="13"/>
      <c r="AZ1301" s="13"/>
      <c r="BA1301" s="13"/>
      <c r="BB1301" s="13"/>
      <c r="BC1301" s="13"/>
      <c r="BD1301" s="13"/>
      <c r="BE1301" s="13"/>
      <c r="BF1301" s="13"/>
      <c r="BG1301" s="13"/>
      <c r="BH1301" s="13"/>
      <c r="BI1301" s="13"/>
      <c r="BJ1301" s="13"/>
    </row>
    <row r="1302" spans="1:62" ht="15.75">
      <c r="A1302" s="92"/>
      <c r="B1302" s="13"/>
      <c r="C1302" s="13"/>
      <c r="D1302" s="13"/>
      <c r="E1302" s="13"/>
      <c r="F1302" s="13"/>
      <c r="G1302" s="13"/>
      <c r="H1302" s="92"/>
      <c r="I1302" s="13"/>
      <c r="J1302" s="94"/>
      <c r="K1302" s="13"/>
      <c r="L1302" s="13"/>
      <c r="M1302" s="13"/>
      <c r="N1302" s="13"/>
      <c r="O1302" s="13"/>
      <c r="P1302" s="13"/>
      <c r="Q1302" s="13"/>
      <c r="R1302" s="13"/>
      <c r="S1302" s="13"/>
      <c r="T1302" s="13"/>
      <c r="U1302" s="13"/>
      <c r="V1302" s="13"/>
      <c r="W1302" s="13"/>
      <c r="X1302" s="13"/>
      <c r="Y1302" s="13"/>
      <c r="Z1302" s="13"/>
      <c r="AA1302" s="13"/>
      <c r="AB1302" s="13"/>
      <c r="AC1302" s="13"/>
      <c r="AD1302" s="13"/>
      <c r="AE1302" s="13"/>
      <c r="AF1302" s="13"/>
      <c r="AG1302" s="13"/>
      <c r="AH1302" s="13"/>
      <c r="AI1302" s="13"/>
      <c r="AJ1302" s="13"/>
      <c r="AK1302" s="13"/>
      <c r="AL1302" s="13"/>
      <c r="AM1302" s="13"/>
      <c r="AN1302" s="13"/>
      <c r="AO1302" s="13"/>
      <c r="AP1302" s="13"/>
      <c r="AQ1302" s="13"/>
      <c r="AR1302" s="13"/>
      <c r="AS1302" s="13"/>
      <c r="AT1302" s="13"/>
      <c r="AU1302" s="13"/>
      <c r="AV1302" s="13"/>
      <c r="AW1302" s="13"/>
      <c r="AX1302" s="13"/>
      <c r="AY1302" s="13"/>
      <c r="AZ1302" s="13"/>
      <c r="BA1302" s="13"/>
      <c r="BB1302" s="13"/>
      <c r="BC1302" s="13"/>
      <c r="BD1302" s="13"/>
      <c r="BE1302" s="13"/>
      <c r="BF1302" s="13"/>
      <c r="BG1302" s="13"/>
      <c r="BH1302" s="13"/>
      <c r="BI1302" s="13"/>
      <c r="BJ1302" s="13"/>
    </row>
    <row r="1303" spans="1:62" ht="15.75">
      <c r="A1303" s="92"/>
      <c r="B1303" s="13"/>
      <c r="C1303" s="13"/>
      <c r="D1303" s="13"/>
      <c r="E1303" s="13"/>
      <c r="F1303" s="13"/>
      <c r="G1303" s="13"/>
      <c r="H1303" s="92"/>
      <c r="I1303" s="13"/>
      <c r="J1303" s="94"/>
      <c r="K1303" s="13"/>
      <c r="L1303" s="13"/>
      <c r="M1303" s="13"/>
      <c r="N1303" s="13"/>
      <c r="O1303" s="13"/>
      <c r="P1303" s="13"/>
      <c r="Q1303" s="13"/>
      <c r="R1303" s="13"/>
      <c r="S1303" s="13"/>
      <c r="T1303" s="13"/>
      <c r="U1303" s="13"/>
      <c r="V1303" s="13"/>
      <c r="W1303" s="13"/>
      <c r="X1303" s="13"/>
      <c r="Y1303" s="13"/>
      <c r="Z1303" s="13"/>
      <c r="AA1303" s="13"/>
      <c r="AB1303" s="13"/>
      <c r="AC1303" s="13"/>
      <c r="AD1303" s="13"/>
      <c r="AE1303" s="13"/>
      <c r="AF1303" s="13"/>
      <c r="AG1303" s="13"/>
      <c r="AH1303" s="13"/>
      <c r="AI1303" s="13"/>
      <c r="AJ1303" s="13"/>
      <c r="AK1303" s="13"/>
      <c r="AL1303" s="13"/>
      <c r="AM1303" s="13"/>
      <c r="AN1303" s="13"/>
      <c r="AO1303" s="13"/>
      <c r="AP1303" s="13"/>
      <c r="AQ1303" s="13"/>
      <c r="AR1303" s="13"/>
      <c r="AS1303" s="13"/>
      <c r="AT1303" s="13"/>
      <c r="AU1303" s="13"/>
      <c r="AV1303" s="13"/>
      <c r="AW1303" s="13"/>
      <c r="AX1303" s="13"/>
      <c r="AY1303" s="13"/>
      <c r="AZ1303" s="13"/>
      <c r="BA1303" s="13"/>
      <c r="BB1303" s="13"/>
      <c r="BC1303" s="13"/>
      <c r="BD1303" s="13"/>
      <c r="BE1303" s="13"/>
      <c r="BF1303" s="13"/>
      <c r="BG1303" s="13"/>
      <c r="BH1303" s="13"/>
      <c r="BI1303" s="13"/>
      <c r="BJ1303" s="13"/>
    </row>
    <row r="1304" spans="1:62" ht="15.75">
      <c r="A1304" s="92"/>
      <c r="B1304" s="13"/>
      <c r="C1304" s="13"/>
      <c r="D1304" s="13"/>
      <c r="E1304" s="13"/>
      <c r="F1304" s="13"/>
      <c r="G1304" s="13"/>
      <c r="H1304" s="92"/>
      <c r="I1304" s="13"/>
      <c r="J1304" s="94"/>
      <c r="K1304" s="13"/>
      <c r="L1304" s="13"/>
      <c r="M1304" s="13"/>
      <c r="N1304" s="13"/>
      <c r="O1304" s="13"/>
      <c r="P1304" s="13"/>
      <c r="Q1304" s="13"/>
      <c r="R1304" s="13"/>
      <c r="S1304" s="13"/>
      <c r="T1304" s="13"/>
      <c r="U1304" s="13"/>
      <c r="V1304" s="13"/>
      <c r="W1304" s="13"/>
      <c r="X1304" s="13"/>
      <c r="Y1304" s="13"/>
      <c r="Z1304" s="13"/>
      <c r="AA1304" s="13"/>
      <c r="AB1304" s="13"/>
      <c r="AC1304" s="13"/>
      <c r="AD1304" s="13"/>
      <c r="AE1304" s="13"/>
      <c r="AF1304" s="13"/>
      <c r="AG1304" s="13"/>
      <c r="AH1304" s="13"/>
      <c r="AI1304" s="13"/>
      <c r="AJ1304" s="13"/>
      <c r="AK1304" s="13"/>
      <c r="AL1304" s="13"/>
      <c r="AM1304" s="13"/>
      <c r="AN1304" s="13"/>
      <c r="AO1304" s="13"/>
      <c r="AP1304" s="13"/>
      <c r="AQ1304" s="13"/>
      <c r="AR1304" s="13"/>
      <c r="AS1304" s="13"/>
      <c r="AT1304" s="13"/>
      <c r="AU1304" s="13"/>
      <c r="AV1304" s="13"/>
      <c r="AW1304" s="13"/>
      <c r="AX1304" s="13"/>
      <c r="AY1304" s="13"/>
      <c r="AZ1304" s="13"/>
      <c r="BA1304" s="13"/>
      <c r="BB1304" s="13"/>
      <c r="BC1304" s="13"/>
      <c r="BD1304" s="13"/>
      <c r="BE1304" s="13"/>
      <c r="BF1304" s="13"/>
      <c r="BG1304" s="13"/>
      <c r="BH1304" s="13"/>
      <c r="BI1304" s="13"/>
      <c r="BJ1304" s="13"/>
    </row>
    <row r="1305" spans="1:62" ht="15.75">
      <c r="A1305" s="92"/>
      <c r="B1305" s="13"/>
      <c r="C1305" s="13"/>
      <c r="D1305" s="13"/>
      <c r="E1305" s="13"/>
      <c r="F1305" s="13"/>
      <c r="G1305" s="13"/>
      <c r="H1305" s="92"/>
      <c r="I1305" s="13"/>
      <c r="J1305" s="94"/>
      <c r="K1305" s="13"/>
      <c r="L1305" s="13"/>
      <c r="M1305" s="13"/>
      <c r="N1305" s="13"/>
      <c r="O1305" s="13"/>
      <c r="P1305" s="13"/>
      <c r="Q1305" s="13"/>
      <c r="R1305" s="13"/>
      <c r="S1305" s="13"/>
      <c r="T1305" s="13"/>
      <c r="U1305" s="13"/>
      <c r="V1305" s="13"/>
      <c r="W1305" s="13"/>
      <c r="X1305" s="13"/>
      <c r="Y1305" s="13"/>
      <c r="Z1305" s="13"/>
      <c r="AA1305" s="13"/>
      <c r="AB1305" s="13"/>
      <c r="AC1305" s="13"/>
      <c r="AD1305" s="13"/>
      <c r="AE1305" s="13"/>
      <c r="AF1305" s="13"/>
      <c r="AG1305" s="13"/>
      <c r="AH1305" s="13"/>
      <c r="AI1305" s="13"/>
      <c r="AJ1305" s="13"/>
      <c r="AK1305" s="13"/>
      <c r="AL1305" s="13"/>
      <c r="AM1305" s="13"/>
      <c r="AN1305" s="13"/>
      <c r="AO1305" s="13"/>
      <c r="AP1305" s="13"/>
      <c r="AQ1305" s="13"/>
      <c r="AR1305" s="13"/>
      <c r="AS1305" s="13"/>
      <c r="AT1305" s="13"/>
      <c r="AU1305" s="13"/>
      <c r="AV1305" s="13"/>
      <c r="AW1305" s="13"/>
      <c r="AX1305" s="13"/>
      <c r="AY1305" s="13"/>
      <c r="AZ1305" s="13"/>
      <c r="BA1305" s="13"/>
      <c r="BB1305" s="13"/>
      <c r="BC1305" s="13"/>
      <c r="BD1305" s="13"/>
      <c r="BE1305" s="13"/>
      <c r="BF1305" s="13"/>
      <c r="BG1305" s="13"/>
      <c r="BH1305" s="13"/>
      <c r="BI1305" s="13"/>
      <c r="BJ1305" s="13"/>
    </row>
    <row r="1306" spans="1:62" ht="15.75">
      <c r="A1306" s="92"/>
      <c r="B1306" s="13"/>
      <c r="C1306" s="13"/>
      <c r="D1306" s="13"/>
      <c r="E1306" s="13"/>
      <c r="F1306" s="13"/>
      <c r="G1306" s="13"/>
      <c r="H1306" s="92"/>
      <c r="I1306" s="13"/>
      <c r="J1306" s="94"/>
      <c r="K1306" s="13"/>
      <c r="L1306" s="13"/>
      <c r="M1306" s="13"/>
      <c r="N1306" s="13"/>
      <c r="O1306" s="13"/>
      <c r="P1306" s="13"/>
      <c r="Q1306" s="13"/>
      <c r="R1306" s="13"/>
      <c r="S1306" s="13"/>
      <c r="T1306" s="13"/>
      <c r="U1306" s="13"/>
      <c r="V1306" s="13"/>
      <c r="W1306" s="13"/>
      <c r="X1306" s="13"/>
      <c r="Y1306" s="13"/>
      <c r="Z1306" s="13"/>
      <c r="AA1306" s="13"/>
      <c r="AB1306" s="13"/>
      <c r="AC1306" s="13"/>
      <c r="AD1306" s="13"/>
      <c r="AE1306" s="13"/>
      <c r="AF1306" s="13"/>
      <c r="AG1306" s="13"/>
      <c r="AH1306" s="13"/>
      <c r="AI1306" s="13"/>
      <c r="AJ1306" s="13"/>
      <c r="AK1306" s="13"/>
      <c r="AL1306" s="13"/>
      <c r="AM1306" s="13"/>
      <c r="AN1306" s="13"/>
      <c r="AO1306" s="13"/>
      <c r="AP1306" s="13"/>
      <c r="AQ1306" s="13"/>
      <c r="AR1306" s="13"/>
      <c r="AS1306" s="13"/>
      <c r="AT1306" s="13"/>
      <c r="AU1306" s="13"/>
      <c r="AV1306" s="13"/>
      <c r="AW1306" s="13"/>
      <c r="AX1306" s="13"/>
      <c r="AY1306" s="13"/>
      <c r="AZ1306" s="13"/>
      <c r="BA1306" s="13"/>
      <c r="BB1306" s="13"/>
      <c r="BC1306" s="13"/>
      <c r="BD1306" s="13"/>
      <c r="BE1306" s="13"/>
      <c r="BF1306" s="13"/>
      <c r="BG1306" s="13"/>
      <c r="BH1306" s="13"/>
      <c r="BI1306" s="13"/>
      <c r="BJ1306" s="13"/>
    </row>
    <row r="1307" spans="1:62" ht="15.75">
      <c r="A1307" s="92"/>
      <c r="B1307" s="13"/>
      <c r="C1307" s="13"/>
      <c r="D1307" s="13"/>
      <c r="E1307" s="13"/>
      <c r="F1307" s="13"/>
      <c r="G1307" s="13"/>
      <c r="H1307" s="92"/>
      <c r="I1307" s="13"/>
      <c r="J1307" s="94"/>
      <c r="K1307" s="13"/>
      <c r="L1307" s="13"/>
      <c r="M1307" s="13"/>
      <c r="N1307" s="13"/>
      <c r="O1307" s="13"/>
      <c r="P1307" s="13"/>
      <c r="Q1307" s="13"/>
      <c r="R1307" s="13"/>
      <c r="S1307" s="13"/>
      <c r="T1307" s="13"/>
      <c r="U1307" s="13"/>
      <c r="V1307" s="13"/>
      <c r="W1307" s="13"/>
      <c r="X1307" s="13"/>
      <c r="Y1307" s="13"/>
      <c r="Z1307" s="13"/>
      <c r="AA1307" s="13"/>
      <c r="AB1307" s="13"/>
      <c r="AC1307" s="13"/>
      <c r="AD1307" s="13"/>
      <c r="AE1307" s="13"/>
      <c r="AF1307" s="13"/>
      <c r="AG1307" s="13"/>
      <c r="AH1307" s="13"/>
      <c r="AI1307" s="13"/>
      <c r="AJ1307" s="13"/>
      <c r="AK1307" s="13"/>
      <c r="AL1307" s="13"/>
      <c r="AM1307" s="13"/>
      <c r="AN1307" s="13"/>
      <c r="AO1307" s="13"/>
      <c r="AP1307" s="13"/>
      <c r="AQ1307" s="13"/>
      <c r="AR1307" s="13"/>
      <c r="AS1307" s="13"/>
      <c r="AT1307" s="13"/>
      <c r="AU1307" s="13"/>
      <c r="AV1307" s="13"/>
      <c r="AW1307" s="13"/>
      <c r="AX1307" s="13"/>
      <c r="AY1307" s="13"/>
      <c r="AZ1307" s="13"/>
      <c r="BA1307" s="13"/>
      <c r="BB1307" s="13"/>
      <c r="BC1307" s="13"/>
      <c r="BD1307" s="13"/>
      <c r="BE1307" s="13"/>
      <c r="BF1307" s="13"/>
      <c r="BG1307" s="13"/>
      <c r="BH1307" s="13"/>
      <c r="BI1307" s="13"/>
      <c r="BJ1307" s="13"/>
    </row>
    <row r="1308" spans="1:62" ht="15.75">
      <c r="A1308" s="92"/>
      <c r="B1308" s="13"/>
      <c r="C1308" s="13"/>
      <c r="D1308" s="13"/>
      <c r="E1308" s="13"/>
      <c r="F1308" s="13"/>
      <c r="G1308" s="13"/>
      <c r="H1308" s="92"/>
      <c r="I1308" s="13"/>
      <c r="J1308" s="94"/>
      <c r="K1308" s="13"/>
      <c r="L1308" s="13"/>
      <c r="M1308" s="13"/>
      <c r="N1308" s="13"/>
      <c r="O1308" s="13"/>
      <c r="P1308" s="13"/>
      <c r="Q1308" s="13"/>
      <c r="R1308" s="13"/>
      <c r="S1308" s="13"/>
      <c r="T1308" s="13"/>
      <c r="U1308" s="13"/>
      <c r="V1308" s="13"/>
      <c r="W1308" s="13"/>
      <c r="X1308" s="13"/>
      <c r="Y1308" s="13"/>
      <c r="Z1308" s="13"/>
      <c r="AA1308" s="13"/>
      <c r="AB1308" s="13"/>
      <c r="AC1308" s="13"/>
      <c r="AD1308" s="13"/>
      <c r="AE1308" s="13"/>
      <c r="AF1308" s="13"/>
      <c r="AG1308" s="13"/>
      <c r="AH1308" s="13"/>
      <c r="AI1308" s="13"/>
      <c r="AJ1308" s="13"/>
      <c r="AK1308" s="13"/>
      <c r="AL1308" s="13"/>
      <c r="AM1308" s="13"/>
      <c r="AN1308" s="13"/>
      <c r="AO1308" s="13"/>
      <c r="AP1308" s="13"/>
      <c r="AQ1308" s="13"/>
      <c r="AR1308" s="13"/>
      <c r="AS1308" s="13"/>
      <c r="AT1308" s="13"/>
      <c r="AU1308" s="13"/>
      <c r="AV1308" s="13"/>
      <c r="AW1308" s="13"/>
      <c r="AX1308" s="13"/>
      <c r="AY1308" s="13"/>
      <c r="AZ1308" s="13"/>
      <c r="BA1308" s="13"/>
      <c r="BB1308" s="13"/>
      <c r="BC1308" s="13"/>
      <c r="BD1308" s="13"/>
      <c r="BE1308" s="13"/>
      <c r="BF1308" s="13"/>
      <c r="BG1308" s="13"/>
      <c r="BH1308" s="13"/>
      <c r="BI1308" s="13"/>
      <c r="BJ1308" s="13"/>
    </row>
    <row r="1309" spans="1:62" ht="15.75">
      <c r="A1309" s="92"/>
      <c r="B1309" s="13"/>
      <c r="C1309" s="13"/>
      <c r="D1309" s="13"/>
      <c r="E1309" s="13"/>
      <c r="F1309" s="13"/>
      <c r="G1309" s="13"/>
      <c r="H1309" s="92"/>
      <c r="I1309" s="13"/>
      <c r="J1309" s="94"/>
      <c r="K1309" s="13"/>
      <c r="L1309" s="13"/>
      <c r="M1309" s="13"/>
      <c r="N1309" s="13"/>
      <c r="O1309" s="13"/>
      <c r="P1309" s="13"/>
      <c r="Q1309" s="13"/>
      <c r="R1309" s="13"/>
      <c r="S1309" s="13"/>
      <c r="T1309" s="13"/>
      <c r="U1309" s="13"/>
      <c r="V1309" s="13"/>
      <c r="W1309" s="13"/>
      <c r="X1309" s="13"/>
      <c r="Y1309" s="13"/>
      <c r="Z1309" s="13"/>
      <c r="AA1309" s="13"/>
      <c r="AB1309" s="13"/>
      <c r="AC1309" s="13"/>
      <c r="AD1309" s="13"/>
      <c r="AE1309" s="13"/>
      <c r="AF1309" s="13"/>
      <c r="AG1309" s="13"/>
      <c r="AH1309" s="13"/>
      <c r="AI1309" s="13"/>
      <c r="AJ1309" s="13"/>
      <c r="AK1309" s="13"/>
      <c r="AL1309" s="13"/>
      <c r="AM1309" s="13"/>
      <c r="AN1309" s="13"/>
      <c r="AO1309" s="13"/>
      <c r="AP1309" s="13"/>
      <c r="AQ1309" s="13"/>
      <c r="AR1309" s="13"/>
      <c r="AS1309" s="13"/>
      <c r="AT1309" s="13"/>
      <c r="AU1309" s="13"/>
      <c r="AV1309" s="13"/>
      <c r="AW1309" s="13"/>
      <c r="AX1309" s="13"/>
      <c r="AY1309" s="13"/>
      <c r="AZ1309" s="13"/>
      <c r="BA1309" s="13"/>
      <c r="BB1309" s="13"/>
      <c r="BC1309" s="13"/>
      <c r="BD1309" s="13"/>
      <c r="BE1309" s="13"/>
      <c r="BF1309" s="13"/>
      <c r="BG1309" s="13"/>
      <c r="BH1309" s="13"/>
      <c r="BI1309" s="13"/>
      <c r="BJ1309" s="13"/>
    </row>
    <row r="1310" spans="1:62" ht="15.75">
      <c r="A1310" s="92"/>
      <c r="B1310" s="13"/>
      <c r="C1310" s="13"/>
      <c r="D1310" s="13"/>
      <c r="E1310" s="13"/>
      <c r="F1310" s="13"/>
      <c r="G1310" s="13"/>
      <c r="H1310" s="92"/>
      <c r="I1310" s="13"/>
      <c r="J1310" s="94"/>
      <c r="K1310" s="13"/>
      <c r="L1310" s="13"/>
      <c r="M1310" s="13"/>
      <c r="N1310" s="13"/>
      <c r="O1310" s="13"/>
      <c r="P1310" s="13"/>
      <c r="Q1310" s="13"/>
      <c r="R1310" s="13"/>
      <c r="S1310" s="13"/>
      <c r="T1310" s="13"/>
      <c r="U1310" s="13"/>
      <c r="V1310" s="13"/>
      <c r="W1310" s="13"/>
      <c r="X1310" s="13"/>
      <c r="Y1310" s="13"/>
      <c r="Z1310" s="13"/>
      <c r="AA1310" s="13"/>
      <c r="AB1310" s="13"/>
      <c r="AC1310" s="13"/>
      <c r="AD1310" s="13"/>
      <c r="AE1310" s="13"/>
      <c r="AF1310" s="13"/>
      <c r="AG1310" s="13"/>
      <c r="AH1310" s="13"/>
      <c r="AI1310" s="13"/>
      <c r="AJ1310" s="13"/>
      <c r="AK1310" s="13"/>
      <c r="AL1310" s="13"/>
      <c r="AM1310" s="13"/>
      <c r="AN1310" s="13"/>
      <c r="AO1310" s="13"/>
      <c r="AP1310" s="13"/>
      <c r="AQ1310" s="13"/>
      <c r="AR1310" s="13"/>
      <c r="AS1310" s="13"/>
      <c r="AT1310" s="13"/>
      <c r="AU1310" s="13"/>
      <c r="AV1310" s="13"/>
      <c r="AW1310" s="13"/>
      <c r="AX1310" s="13"/>
      <c r="AY1310" s="13"/>
      <c r="AZ1310" s="13"/>
      <c r="BA1310" s="13"/>
      <c r="BB1310" s="13"/>
      <c r="BC1310" s="13"/>
      <c r="BD1310" s="13"/>
      <c r="BE1310" s="13"/>
      <c r="BF1310" s="13"/>
      <c r="BG1310" s="13"/>
      <c r="BH1310" s="13"/>
      <c r="BI1310" s="13"/>
      <c r="BJ1310" s="13"/>
    </row>
    <row r="1311" spans="1:62" ht="15.75">
      <c r="A1311" s="92"/>
      <c r="B1311" s="13"/>
      <c r="C1311" s="13"/>
      <c r="D1311" s="13"/>
      <c r="E1311" s="13"/>
      <c r="F1311" s="13"/>
      <c r="G1311" s="13"/>
      <c r="H1311" s="92"/>
      <c r="I1311" s="13"/>
      <c r="J1311" s="94"/>
      <c r="K1311" s="13"/>
      <c r="L1311" s="13"/>
      <c r="M1311" s="13"/>
      <c r="N1311" s="13"/>
      <c r="O1311" s="13"/>
      <c r="P1311" s="13"/>
      <c r="Q1311" s="13"/>
      <c r="R1311" s="13"/>
      <c r="S1311" s="13"/>
      <c r="T1311" s="13"/>
      <c r="U1311" s="13"/>
      <c r="V1311" s="13"/>
      <c r="W1311" s="13"/>
      <c r="X1311" s="13"/>
      <c r="Y1311" s="13"/>
      <c r="Z1311" s="13"/>
      <c r="AA1311" s="13"/>
      <c r="AB1311" s="13"/>
      <c r="AC1311" s="13"/>
      <c r="AD1311" s="13"/>
      <c r="AE1311" s="13"/>
      <c r="AF1311" s="13"/>
      <c r="AG1311" s="13"/>
      <c r="AH1311" s="13"/>
      <c r="AI1311" s="13"/>
      <c r="AJ1311" s="13"/>
      <c r="AK1311" s="13"/>
      <c r="AL1311" s="13"/>
      <c r="AM1311" s="13"/>
      <c r="AN1311" s="13"/>
      <c r="AO1311" s="13"/>
      <c r="AP1311" s="13"/>
      <c r="AQ1311" s="13"/>
      <c r="AR1311" s="13"/>
      <c r="AS1311" s="13"/>
      <c r="AT1311" s="13"/>
      <c r="AU1311" s="13"/>
      <c r="AV1311" s="13"/>
      <c r="AW1311" s="13"/>
      <c r="AX1311" s="13"/>
      <c r="AY1311" s="13"/>
      <c r="AZ1311" s="13"/>
      <c r="BA1311" s="13"/>
      <c r="BB1311" s="13"/>
      <c r="BC1311" s="13"/>
      <c r="BD1311" s="13"/>
      <c r="BE1311" s="13"/>
      <c r="BF1311" s="13"/>
      <c r="BG1311" s="13"/>
      <c r="BH1311" s="13"/>
      <c r="BI1311" s="13"/>
      <c r="BJ1311" s="13"/>
    </row>
    <row r="1312" spans="1:62" ht="15.75">
      <c r="A1312" s="92"/>
      <c r="B1312" s="13"/>
      <c r="C1312" s="13"/>
      <c r="D1312" s="13"/>
      <c r="E1312" s="13"/>
      <c r="F1312" s="13"/>
      <c r="G1312" s="13"/>
      <c r="H1312" s="92"/>
      <c r="I1312" s="13"/>
      <c r="J1312" s="94"/>
      <c r="K1312" s="13"/>
      <c r="L1312" s="13"/>
      <c r="M1312" s="13"/>
      <c r="N1312" s="13"/>
      <c r="O1312" s="13"/>
      <c r="P1312" s="13"/>
      <c r="Q1312" s="13"/>
      <c r="R1312" s="13"/>
      <c r="S1312" s="13"/>
      <c r="T1312" s="13"/>
      <c r="U1312" s="13"/>
      <c r="V1312" s="13"/>
      <c r="W1312" s="13"/>
      <c r="X1312" s="13"/>
      <c r="Y1312" s="13"/>
      <c r="Z1312" s="13"/>
      <c r="AA1312" s="13"/>
      <c r="AB1312" s="13"/>
      <c r="AC1312" s="13"/>
      <c r="AD1312" s="13"/>
      <c r="AE1312" s="13"/>
      <c r="AF1312" s="13"/>
      <c r="AG1312" s="13"/>
      <c r="AH1312" s="13"/>
      <c r="AI1312" s="13"/>
      <c r="AJ1312" s="13"/>
      <c r="AK1312" s="13"/>
      <c r="AL1312" s="13"/>
      <c r="AM1312" s="13"/>
      <c r="AN1312" s="13"/>
      <c r="AO1312" s="13"/>
      <c r="AP1312" s="13"/>
      <c r="AQ1312" s="13"/>
      <c r="AR1312" s="13"/>
      <c r="AS1312" s="13"/>
      <c r="AT1312" s="13"/>
      <c r="AU1312" s="13"/>
      <c r="AV1312" s="13"/>
      <c r="AW1312" s="13"/>
      <c r="AX1312" s="13"/>
      <c r="AY1312" s="13"/>
      <c r="AZ1312" s="13"/>
      <c r="BA1312" s="13"/>
      <c r="BB1312" s="13"/>
      <c r="BC1312" s="13"/>
      <c r="BD1312" s="13"/>
      <c r="BE1312" s="13"/>
      <c r="BF1312" s="13"/>
      <c r="BG1312" s="13"/>
      <c r="BH1312" s="13"/>
      <c r="BI1312" s="13"/>
      <c r="BJ1312" s="13"/>
    </row>
    <row r="1313" spans="1:62" ht="15.75">
      <c r="A1313" s="92"/>
      <c r="B1313" s="13"/>
      <c r="C1313" s="13"/>
      <c r="D1313" s="13"/>
      <c r="E1313" s="13"/>
      <c r="F1313" s="13"/>
      <c r="G1313" s="13"/>
      <c r="H1313" s="92"/>
      <c r="I1313" s="13"/>
      <c r="J1313" s="94"/>
      <c r="K1313" s="13"/>
      <c r="L1313" s="13"/>
      <c r="M1313" s="13"/>
      <c r="N1313" s="13"/>
      <c r="O1313" s="13"/>
      <c r="P1313" s="13"/>
      <c r="Q1313" s="13"/>
      <c r="R1313" s="13"/>
      <c r="S1313" s="13"/>
      <c r="T1313" s="13"/>
      <c r="U1313" s="13"/>
      <c r="V1313" s="13"/>
      <c r="W1313" s="13"/>
      <c r="X1313" s="13"/>
      <c r="Y1313" s="13"/>
      <c r="Z1313" s="13"/>
      <c r="AA1313" s="13"/>
      <c r="AB1313" s="13"/>
      <c r="AC1313" s="13"/>
      <c r="AD1313" s="13"/>
      <c r="AE1313" s="13"/>
      <c r="AF1313" s="13"/>
      <c r="AG1313" s="13"/>
      <c r="AH1313" s="13"/>
      <c r="AI1313" s="13"/>
      <c r="AJ1313" s="13"/>
      <c r="AK1313" s="13"/>
      <c r="AL1313" s="13"/>
      <c r="AM1313" s="13"/>
      <c r="AN1313" s="13"/>
      <c r="AO1313" s="13"/>
      <c r="AP1313" s="13"/>
      <c r="AQ1313" s="13"/>
      <c r="AR1313" s="13"/>
      <c r="AS1313" s="13"/>
      <c r="AT1313" s="13"/>
      <c r="AU1313" s="13"/>
      <c r="AV1313" s="13"/>
      <c r="AW1313" s="13"/>
      <c r="AX1313" s="13"/>
      <c r="AY1313" s="13"/>
      <c r="AZ1313" s="13"/>
      <c r="BA1313" s="13"/>
      <c r="BB1313" s="13"/>
      <c r="BC1313" s="13"/>
      <c r="BD1313" s="13"/>
      <c r="BE1313" s="13"/>
      <c r="BF1313" s="13"/>
      <c r="BG1313" s="13"/>
      <c r="BH1313" s="13"/>
      <c r="BI1313" s="13"/>
      <c r="BJ1313" s="13"/>
    </row>
    <row r="1314" spans="1:62" ht="15.75">
      <c r="A1314" s="92"/>
      <c r="B1314" s="13"/>
      <c r="C1314" s="13"/>
      <c r="D1314" s="13"/>
      <c r="E1314" s="13"/>
      <c r="F1314" s="13"/>
      <c r="G1314" s="13"/>
      <c r="H1314" s="92"/>
      <c r="I1314" s="13"/>
      <c r="J1314" s="94"/>
      <c r="K1314" s="13"/>
      <c r="L1314" s="13"/>
      <c r="M1314" s="13"/>
      <c r="N1314" s="13"/>
      <c r="O1314" s="13"/>
      <c r="P1314" s="13"/>
      <c r="Q1314" s="13"/>
      <c r="R1314" s="13"/>
      <c r="S1314" s="13"/>
      <c r="T1314" s="13"/>
      <c r="U1314" s="13"/>
      <c r="V1314" s="13"/>
      <c r="W1314" s="13"/>
      <c r="X1314" s="13"/>
      <c r="Y1314" s="13"/>
      <c r="Z1314" s="13"/>
      <c r="AA1314" s="13"/>
      <c r="AB1314" s="13"/>
      <c r="AC1314" s="13"/>
      <c r="AD1314" s="13"/>
      <c r="AE1314" s="13"/>
      <c r="AF1314" s="13"/>
      <c r="AG1314" s="13"/>
      <c r="AH1314" s="13"/>
      <c r="AI1314" s="13"/>
      <c r="AJ1314" s="13"/>
      <c r="AK1314" s="13"/>
      <c r="AL1314" s="13"/>
      <c r="AM1314" s="13"/>
      <c r="AN1314" s="13"/>
      <c r="AO1314" s="13"/>
      <c r="AP1314" s="13"/>
      <c r="AQ1314" s="13"/>
      <c r="AR1314" s="13"/>
      <c r="AS1314" s="13"/>
      <c r="AT1314" s="13"/>
      <c r="AU1314" s="13"/>
      <c r="AV1314" s="13"/>
      <c r="AW1314" s="13"/>
      <c r="AX1314" s="13"/>
      <c r="AY1314" s="13"/>
      <c r="AZ1314" s="13"/>
      <c r="BA1314" s="13"/>
      <c r="BB1314" s="13"/>
      <c r="BC1314" s="13"/>
      <c r="BD1314" s="13"/>
      <c r="BE1314" s="13"/>
      <c r="BF1314" s="13"/>
      <c r="BG1314" s="13"/>
      <c r="BH1314" s="13"/>
      <c r="BI1314" s="13"/>
      <c r="BJ1314" s="13"/>
    </row>
    <row r="1315" spans="1:62" ht="15.75">
      <c r="A1315" s="92"/>
      <c r="B1315" s="13"/>
      <c r="C1315" s="13"/>
      <c r="D1315" s="13"/>
      <c r="E1315" s="13"/>
      <c r="F1315" s="13"/>
      <c r="G1315" s="13"/>
      <c r="H1315" s="92"/>
      <c r="I1315" s="13"/>
      <c r="J1315" s="94"/>
      <c r="K1315" s="13"/>
      <c r="L1315" s="13"/>
      <c r="M1315" s="13"/>
      <c r="N1315" s="13"/>
      <c r="O1315" s="13"/>
      <c r="P1315" s="13"/>
      <c r="Q1315" s="13"/>
      <c r="R1315" s="13"/>
      <c r="S1315" s="13"/>
      <c r="T1315" s="13"/>
      <c r="U1315" s="13"/>
      <c r="V1315" s="13"/>
      <c r="W1315" s="13"/>
      <c r="X1315" s="13"/>
      <c r="Y1315" s="13"/>
      <c r="Z1315" s="13"/>
      <c r="AA1315" s="13"/>
      <c r="AB1315" s="13"/>
      <c r="AC1315" s="13"/>
      <c r="AD1315" s="13"/>
      <c r="AE1315" s="13"/>
      <c r="AF1315" s="13"/>
      <c r="AG1315" s="13"/>
      <c r="AH1315" s="13"/>
      <c r="AI1315" s="13"/>
      <c r="AJ1315" s="13"/>
      <c r="AK1315" s="13"/>
      <c r="AL1315" s="13"/>
      <c r="AM1315" s="13"/>
      <c r="AN1315" s="13"/>
      <c r="AO1315" s="13"/>
      <c r="AP1315" s="13"/>
      <c r="AQ1315" s="13"/>
      <c r="AR1315" s="13"/>
      <c r="AS1315" s="13"/>
      <c r="AT1315" s="13"/>
      <c r="AU1315" s="13"/>
      <c r="AV1315" s="13"/>
      <c r="AW1315" s="13"/>
      <c r="AX1315" s="13"/>
      <c r="AY1315" s="13"/>
      <c r="AZ1315" s="13"/>
      <c r="BA1315" s="13"/>
      <c r="BB1315" s="13"/>
      <c r="BC1315" s="13"/>
      <c r="BD1315" s="13"/>
      <c r="BE1315" s="13"/>
      <c r="BF1315" s="13"/>
      <c r="BG1315" s="13"/>
      <c r="BH1315" s="13"/>
      <c r="BI1315" s="13"/>
      <c r="BJ1315" s="13"/>
    </row>
    <row r="1316" spans="1:62" ht="15.75">
      <c r="A1316" s="92"/>
      <c r="B1316" s="13"/>
      <c r="C1316" s="13"/>
      <c r="D1316" s="13"/>
      <c r="E1316" s="13"/>
      <c r="F1316" s="13"/>
      <c r="G1316" s="13"/>
      <c r="H1316" s="92"/>
      <c r="I1316" s="13"/>
      <c r="J1316" s="94"/>
      <c r="K1316" s="13"/>
      <c r="L1316" s="13"/>
      <c r="M1316" s="13"/>
      <c r="N1316" s="13"/>
      <c r="O1316" s="13"/>
      <c r="P1316" s="13"/>
      <c r="Q1316" s="13"/>
      <c r="R1316" s="13"/>
      <c r="S1316" s="13"/>
      <c r="T1316" s="13"/>
      <c r="U1316" s="13"/>
      <c r="V1316" s="13"/>
      <c r="W1316" s="13"/>
      <c r="X1316" s="13"/>
      <c r="Y1316" s="13"/>
      <c r="Z1316" s="13"/>
      <c r="AA1316" s="13"/>
      <c r="AB1316" s="13"/>
      <c r="AC1316" s="13"/>
      <c r="AD1316" s="13"/>
      <c r="AE1316" s="13"/>
      <c r="AF1316" s="13"/>
      <c r="AG1316" s="13"/>
      <c r="AH1316" s="13"/>
      <c r="AI1316" s="13"/>
      <c r="AJ1316" s="13"/>
      <c r="AK1316" s="13"/>
      <c r="AL1316" s="13"/>
      <c r="AM1316" s="13"/>
      <c r="AN1316" s="13"/>
      <c r="AO1316" s="13"/>
      <c r="AP1316" s="13"/>
      <c r="AQ1316" s="13"/>
      <c r="AR1316" s="13"/>
      <c r="AS1316" s="13"/>
      <c r="AT1316" s="13"/>
      <c r="AU1316" s="13"/>
      <c r="AV1316" s="13"/>
      <c r="AW1316" s="13"/>
      <c r="AX1316" s="13"/>
      <c r="AY1316" s="13"/>
      <c r="AZ1316" s="13"/>
      <c r="BA1316" s="13"/>
      <c r="BB1316" s="13"/>
      <c r="BC1316" s="13"/>
      <c r="BD1316" s="13"/>
      <c r="BE1316" s="13"/>
      <c r="BF1316" s="13"/>
      <c r="BG1316" s="13"/>
      <c r="BH1316" s="13"/>
      <c r="BI1316" s="13"/>
      <c r="BJ1316" s="13"/>
    </row>
    <row r="1317" spans="1:62" ht="15.75">
      <c r="A1317" s="92"/>
      <c r="B1317" s="13"/>
      <c r="C1317" s="13"/>
      <c r="D1317" s="13"/>
      <c r="E1317" s="13"/>
      <c r="F1317" s="13"/>
      <c r="G1317" s="13"/>
      <c r="H1317" s="92"/>
      <c r="I1317" s="13"/>
      <c r="J1317" s="94"/>
      <c r="K1317" s="13"/>
      <c r="L1317" s="13"/>
      <c r="M1317" s="13"/>
      <c r="N1317" s="13"/>
      <c r="O1317" s="13"/>
      <c r="P1317" s="13"/>
      <c r="Q1317" s="13"/>
      <c r="R1317" s="13"/>
      <c r="S1317" s="13"/>
      <c r="T1317" s="13"/>
      <c r="U1317" s="13"/>
      <c r="V1317" s="13"/>
      <c r="W1317" s="13"/>
      <c r="X1317" s="13"/>
      <c r="Y1317" s="13"/>
      <c r="Z1317" s="13"/>
      <c r="AA1317" s="13"/>
      <c r="AB1317" s="13"/>
      <c r="AC1317" s="13"/>
      <c r="AD1317" s="13"/>
      <c r="AE1317" s="13"/>
      <c r="AF1317" s="13"/>
      <c r="AG1317" s="13"/>
      <c r="AH1317" s="13"/>
      <c r="AI1317" s="13"/>
      <c r="AJ1317" s="13"/>
      <c r="AK1317" s="13"/>
      <c r="AL1317" s="13"/>
      <c r="AM1317" s="13"/>
      <c r="AN1317" s="13"/>
      <c r="AO1317" s="13"/>
      <c r="AP1317" s="13"/>
      <c r="AQ1317" s="13"/>
      <c r="AR1317" s="13"/>
      <c r="AS1317" s="13"/>
      <c r="AT1317" s="13"/>
      <c r="AU1317" s="13"/>
      <c r="AV1317" s="13"/>
      <c r="AW1317" s="13"/>
      <c r="AX1317" s="13"/>
      <c r="AY1317" s="13"/>
      <c r="AZ1317" s="13"/>
      <c r="BA1317" s="13"/>
      <c r="BB1317" s="13"/>
      <c r="BC1317" s="13"/>
      <c r="BD1317" s="13"/>
      <c r="BE1317" s="13"/>
      <c r="BF1317" s="13"/>
      <c r="BG1317" s="13"/>
      <c r="BH1317" s="13"/>
      <c r="BI1317" s="13"/>
      <c r="BJ1317" s="13"/>
    </row>
    <row r="1318" spans="1:62" ht="15.75">
      <c r="A1318" s="92"/>
      <c r="B1318" s="13"/>
      <c r="C1318" s="13"/>
      <c r="D1318" s="13"/>
      <c r="E1318" s="13"/>
      <c r="F1318" s="13"/>
      <c r="G1318" s="13"/>
      <c r="H1318" s="92"/>
      <c r="I1318" s="13"/>
      <c r="J1318" s="94"/>
      <c r="K1318" s="13"/>
      <c r="L1318" s="13"/>
      <c r="M1318" s="13"/>
      <c r="N1318" s="13"/>
      <c r="O1318" s="13"/>
      <c r="P1318" s="13"/>
      <c r="Q1318" s="13"/>
      <c r="R1318" s="13"/>
      <c r="S1318" s="13"/>
      <c r="T1318" s="13"/>
      <c r="U1318" s="13"/>
      <c r="V1318" s="13"/>
      <c r="W1318" s="13"/>
      <c r="X1318" s="13"/>
      <c r="Y1318" s="13"/>
      <c r="Z1318" s="13"/>
      <c r="AA1318" s="13"/>
      <c r="AB1318" s="13"/>
      <c r="AC1318" s="13"/>
      <c r="AD1318" s="13"/>
      <c r="AE1318" s="13"/>
      <c r="AF1318" s="13"/>
      <c r="AG1318" s="13"/>
      <c r="AH1318" s="13"/>
      <c r="AI1318" s="13"/>
      <c r="AJ1318" s="13"/>
      <c r="AK1318" s="13"/>
      <c r="AL1318" s="13"/>
      <c r="AM1318" s="13"/>
      <c r="AN1318" s="13"/>
      <c r="AO1318" s="13"/>
      <c r="AP1318" s="13"/>
      <c r="AQ1318" s="13"/>
      <c r="AR1318" s="13"/>
      <c r="AS1318" s="13"/>
      <c r="AT1318" s="13"/>
      <c r="AU1318" s="13"/>
      <c r="AV1318" s="13"/>
      <c r="AW1318" s="13"/>
      <c r="AX1318" s="13"/>
      <c r="AY1318" s="13"/>
      <c r="AZ1318" s="13"/>
      <c r="BA1318" s="13"/>
      <c r="BB1318" s="13"/>
      <c r="BC1318" s="13"/>
      <c r="BD1318" s="13"/>
      <c r="BE1318" s="13"/>
      <c r="BF1318" s="13"/>
      <c r="BG1318" s="13"/>
      <c r="BH1318" s="13"/>
      <c r="BI1318" s="13"/>
      <c r="BJ1318" s="13"/>
    </row>
    <row r="1319" spans="1:62" ht="15.75">
      <c r="A1319" s="92"/>
      <c r="B1319" s="13"/>
      <c r="C1319" s="13"/>
      <c r="D1319" s="13"/>
      <c r="E1319" s="13"/>
      <c r="F1319" s="13"/>
      <c r="G1319" s="13"/>
      <c r="H1319" s="92"/>
      <c r="I1319" s="13"/>
      <c r="J1319" s="94"/>
      <c r="K1319" s="13"/>
      <c r="L1319" s="13"/>
      <c r="M1319" s="13"/>
      <c r="N1319" s="13"/>
      <c r="O1319" s="13"/>
      <c r="P1319" s="13"/>
      <c r="Q1319" s="13"/>
      <c r="R1319" s="13"/>
      <c r="S1319" s="13"/>
      <c r="T1319" s="13"/>
      <c r="U1319" s="13"/>
      <c r="V1319" s="13"/>
      <c r="W1319" s="13"/>
      <c r="X1319" s="13"/>
      <c r="Y1319" s="13"/>
      <c r="Z1319" s="13"/>
      <c r="AA1319" s="13"/>
      <c r="AB1319" s="13"/>
      <c r="AC1319" s="13"/>
      <c r="AD1319" s="13"/>
      <c r="AE1319" s="13"/>
      <c r="AF1319" s="13"/>
      <c r="AG1319" s="13"/>
      <c r="AH1319" s="13"/>
      <c r="AI1319" s="13"/>
      <c r="AJ1319" s="13"/>
      <c r="AK1319" s="13"/>
      <c r="AL1319" s="13"/>
      <c r="AM1319" s="13"/>
      <c r="AN1319" s="13"/>
      <c r="AO1319" s="13"/>
      <c r="AP1319" s="13"/>
      <c r="AQ1319" s="13"/>
      <c r="AR1319" s="13"/>
      <c r="AS1319" s="13"/>
      <c r="AT1319" s="13"/>
      <c r="AU1319" s="13"/>
      <c r="AV1319" s="13"/>
      <c r="AW1319" s="13"/>
      <c r="AX1319" s="13"/>
      <c r="AY1319" s="13"/>
      <c r="AZ1319" s="13"/>
      <c r="BA1319" s="13"/>
      <c r="BB1319" s="13"/>
      <c r="BC1319" s="13"/>
      <c r="BD1319" s="13"/>
      <c r="BE1319" s="13"/>
      <c r="BF1319" s="13"/>
      <c r="BG1319" s="13"/>
      <c r="BH1319" s="13"/>
      <c r="BI1319" s="13"/>
      <c r="BJ1319" s="13"/>
    </row>
    <row r="1320" spans="1:62" ht="15.75">
      <c r="A1320" s="92"/>
      <c r="B1320" s="13"/>
      <c r="C1320" s="13"/>
      <c r="D1320" s="13"/>
      <c r="E1320" s="13"/>
      <c r="F1320" s="13"/>
      <c r="G1320" s="13"/>
      <c r="H1320" s="92"/>
      <c r="I1320" s="13"/>
      <c r="J1320" s="94"/>
      <c r="K1320" s="13"/>
      <c r="L1320" s="13"/>
      <c r="M1320" s="13"/>
      <c r="N1320" s="13"/>
      <c r="O1320" s="13"/>
      <c r="P1320" s="13"/>
      <c r="Q1320" s="13"/>
      <c r="R1320" s="13"/>
      <c r="S1320" s="13"/>
      <c r="T1320" s="13"/>
      <c r="U1320" s="13"/>
      <c r="V1320" s="13"/>
      <c r="W1320" s="13"/>
      <c r="X1320" s="13"/>
      <c r="Y1320" s="13"/>
      <c r="Z1320" s="13"/>
      <c r="AA1320" s="13"/>
      <c r="AB1320" s="13"/>
      <c r="AC1320" s="13"/>
      <c r="AD1320" s="13"/>
      <c r="AE1320" s="13"/>
      <c r="AF1320" s="13"/>
      <c r="AG1320" s="13"/>
      <c r="AH1320" s="13"/>
      <c r="AI1320" s="13"/>
      <c r="AJ1320" s="13"/>
      <c r="AK1320" s="13"/>
      <c r="AL1320" s="13"/>
      <c r="AM1320" s="13"/>
      <c r="AN1320" s="13"/>
      <c r="AO1320" s="13"/>
      <c r="AP1320" s="13"/>
      <c r="AQ1320" s="13"/>
      <c r="AR1320" s="13"/>
      <c r="AS1320" s="13"/>
      <c r="AT1320" s="13"/>
      <c r="AU1320" s="13"/>
      <c r="AV1320" s="13"/>
      <c r="AW1320" s="13"/>
      <c r="AX1320" s="13"/>
      <c r="AY1320" s="13"/>
      <c r="AZ1320" s="13"/>
      <c r="BA1320" s="13"/>
      <c r="BB1320" s="13"/>
      <c r="BC1320" s="13"/>
      <c r="BD1320" s="13"/>
      <c r="BE1320" s="13"/>
      <c r="BF1320" s="13"/>
      <c r="BG1320" s="13"/>
      <c r="BH1320" s="13"/>
      <c r="BI1320" s="13"/>
      <c r="BJ1320" s="13"/>
    </row>
    <row r="1321" spans="1:62" ht="15.75">
      <c r="A1321" s="92"/>
      <c r="B1321" s="13"/>
      <c r="C1321" s="13"/>
      <c r="D1321" s="13"/>
      <c r="E1321" s="13"/>
      <c r="F1321" s="13"/>
      <c r="G1321" s="13"/>
      <c r="H1321" s="92"/>
      <c r="I1321" s="13"/>
      <c r="J1321" s="94"/>
      <c r="K1321" s="13"/>
      <c r="L1321" s="13"/>
      <c r="M1321" s="13"/>
      <c r="N1321" s="13"/>
      <c r="O1321" s="13"/>
      <c r="P1321" s="13"/>
      <c r="Q1321" s="13"/>
      <c r="R1321" s="13"/>
      <c r="S1321" s="13"/>
      <c r="T1321" s="13"/>
      <c r="U1321" s="13"/>
      <c r="V1321" s="13"/>
      <c r="W1321" s="13"/>
      <c r="X1321" s="13"/>
      <c r="Y1321" s="13"/>
      <c r="Z1321" s="13"/>
      <c r="AA1321" s="13"/>
      <c r="AB1321" s="13"/>
      <c r="AC1321" s="13"/>
      <c r="AD1321" s="13"/>
      <c r="AE1321" s="13"/>
      <c r="AF1321" s="13"/>
      <c r="AG1321" s="13"/>
      <c r="AH1321" s="13"/>
      <c r="AI1321" s="13"/>
      <c r="AJ1321" s="13"/>
      <c r="AK1321" s="13"/>
      <c r="AL1321" s="13"/>
      <c r="AM1321" s="13"/>
      <c r="AN1321" s="13"/>
      <c r="AO1321" s="13"/>
      <c r="AP1321" s="13"/>
      <c r="AQ1321" s="13"/>
      <c r="AR1321" s="13"/>
      <c r="AS1321" s="13"/>
      <c r="AT1321" s="13"/>
      <c r="AU1321" s="13"/>
      <c r="AV1321" s="13"/>
      <c r="AW1321" s="13"/>
      <c r="AX1321" s="13"/>
      <c r="AY1321" s="13"/>
      <c r="AZ1321" s="13"/>
      <c r="BA1321" s="13"/>
      <c r="BB1321" s="13"/>
      <c r="BC1321" s="13"/>
      <c r="BD1321" s="13"/>
      <c r="BE1321" s="13"/>
      <c r="BF1321" s="13"/>
      <c r="BG1321" s="13"/>
      <c r="BH1321" s="13"/>
      <c r="BI1321" s="13"/>
      <c r="BJ1321" s="13"/>
    </row>
    <row r="1322" spans="1:62" ht="15.75">
      <c r="A1322" s="92"/>
      <c r="B1322" s="13"/>
      <c r="C1322" s="13"/>
      <c r="D1322" s="13"/>
      <c r="E1322" s="13"/>
      <c r="F1322" s="13"/>
      <c r="G1322" s="13"/>
      <c r="H1322" s="92"/>
      <c r="I1322" s="13"/>
      <c r="J1322" s="94"/>
      <c r="K1322" s="13"/>
      <c r="L1322" s="13"/>
      <c r="M1322" s="13"/>
      <c r="N1322" s="13"/>
      <c r="O1322" s="13"/>
      <c r="P1322" s="13"/>
      <c r="Q1322" s="13"/>
      <c r="R1322" s="13"/>
      <c r="S1322" s="13"/>
      <c r="T1322" s="13"/>
      <c r="U1322" s="13"/>
      <c r="V1322" s="13"/>
      <c r="W1322" s="13"/>
      <c r="X1322" s="13"/>
      <c r="Y1322" s="13"/>
      <c r="Z1322" s="13"/>
      <c r="AA1322" s="13"/>
      <c r="AB1322" s="13"/>
      <c r="AC1322" s="13"/>
      <c r="AD1322" s="13"/>
      <c r="AE1322" s="13"/>
      <c r="AF1322" s="13"/>
      <c r="AG1322" s="13"/>
      <c r="AH1322" s="13"/>
      <c r="AI1322" s="13"/>
      <c r="AJ1322" s="13"/>
      <c r="AK1322" s="13"/>
      <c r="AL1322" s="13"/>
      <c r="AM1322" s="13"/>
      <c r="AN1322" s="13"/>
      <c r="AO1322" s="13"/>
      <c r="AP1322" s="13"/>
      <c r="AQ1322" s="13"/>
      <c r="AR1322" s="13"/>
      <c r="AS1322" s="13"/>
      <c r="AT1322" s="13"/>
      <c r="AU1322" s="13"/>
      <c r="AV1322" s="13"/>
      <c r="AW1322" s="13"/>
      <c r="AX1322" s="13"/>
      <c r="AY1322" s="13"/>
      <c r="AZ1322" s="13"/>
      <c r="BA1322" s="13"/>
      <c r="BB1322" s="13"/>
      <c r="BC1322" s="13"/>
      <c r="BD1322" s="13"/>
      <c r="BE1322" s="13"/>
      <c r="BF1322" s="13"/>
      <c r="BG1322" s="13"/>
      <c r="BH1322" s="13"/>
      <c r="BI1322" s="13"/>
      <c r="BJ1322" s="13"/>
    </row>
    <row r="1323" spans="1:62" ht="15.75">
      <c r="A1323" s="92"/>
      <c r="B1323" s="13"/>
      <c r="C1323" s="13"/>
      <c r="D1323" s="13"/>
      <c r="E1323" s="13"/>
      <c r="F1323" s="13"/>
      <c r="G1323" s="13"/>
      <c r="H1323" s="92"/>
      <c r="I1323" s="13"/>
      <c r="J1323" s="94"/>
      <c r="K1323" s="13"/>
      <c r="L1323" s="13"/>
      <c r="M1323" s="13"/>
      <c r="N1323" s="13"/>
      <c r="O1323" s="13"/>
      <c r="P1323" s="13"/>
      <c r="Q1323" s="13"/>
      <c r="R1323" s="13"/>
      <c r="S1323" s="13"/>
      <c r="T1323" s="13"/>
      <c r="U1323" s="13"/>
      <c r="V1323" s="13"/>
      <c r="W1323" s="13"/>
      <c r="X1323" s="13"/>
      <c r="Y1323" s="13"/>
      <c r="Z1323" s="13"/>
      <c r="AA1323" s="13"/>
      <c r="AB1323" s="13"/>
      <c r="AC1323" s="13"/>
      <c r="AD1323" s="13"/>
      <c r="AE1323" s="13"/>
      <c r="AF1323" s="13"/>
      <c r="AG1323" s="13"/>
      <c r="AH1323" s="13"/>
      <c r="AI1323" s="13"/>
      <c r="AJ1323" s="13"/>
      <c r="AK1323" s="13"/>
      <c r="AL1323" s="13"/>
      <c r="AM1323" s="13"/>
      <c r="AN1323" s="13"/>
      <c r="AO1323" s="13"/>
      <c r="AP1323" s="13"/>
      <c r="AQ1323" s="13"/>
      <c r="AR1323" s="13"/>
      <c r="AS1323" s="13"/>
      <c r="AT1323" s="13"/>
      <c r="AU1323" s="13"/>
      <c r="AV1323" s="13"/>
      <c r="AW1323" s="13"/>
      <c r="AX1323" s="13"/>
      <c r="AY1323" s="13"/>
      <c r="AZ1323" s="13"/>
      <c r="BA1323" s="13"/>
      <c r="BB1323" s="13"/>
      <c r="BC1323" s="13"/>
      <c r="BD1323" s="13"/>
      <c r="BE1323" s="13"/>
      <c r="BF1323" s="13"/>
      <c r="BG1323" s="13"/>
      <c r="BH1323" s="13"/>
      <c r="BI1323" s="13"/>
      <c r="BJ1323" s="13"/>
    </row>
    <row r="1324" spans="1:62" ht="15.75">
      <c r="A1324" s="92"/>
      <c r="B1324" s="13"/>
      <c r="C1324" s="13"/>
      <c r="D1324" s="13"/>
      <c r="E1324" s="13"/>
      <c r="F1324" s="13"/>
      <c r="G1324" s="13"/>
      <c r="H1324" s="92"/>
      <c r="I1324" s="13"/>
      <c r="J1324" s="94"/>
      <c r="K1324" s="13"/>
      <c r="L1324" s="13"/>
      <c r="M1324" s="13"/>
      <c r="N1324" s="13"/>
      <c r="O1324" s="13"/>
      <c r="P1324" s="13"/>
      <c r="Q1324" s="13"/>
      <c r="R1324" s="13"/>
      <c r="S1324" s="13"/>
      <c r="T1324" s="13"/>
      <c r="U1324" s="13"/>
      <c r="V1324" s="13"/>
      <c r="W1324" s="13"/>
      <c r="X1324" s="13"/>
      <c r="Y1324" s="13"/>
      <c r="Z1324" s="13"/>
      <c r="AA1324" s="13"/>
      <c r="AB1324" s="13"/>
      <c r="AC1324" s="13"/>
      <c r="AD1324" s="13"/>
      <c r="AE1324" s="13"/>
      <c r="AF1324" s="13"/>
      <c r="AG1324" s="13"/>
      <c r="AH1324" s="13"/>
      <c r="AI1324" s="13"/>
      <c r="AJ1324" s="13"/>
      <c r="AK1324" s="13"/>
      <c r="AL1324" s="13"/>
      <c r="AM1324" s="13"/>
      <c r="AN1324" s="13"/>
      <c r="AO1324" s="13"/>
      <c r="AP1324" s="13"/>
      <c r="AQ1324" s="13"/>
      <c r="AR1324" s="13"/>
      <c r="AS1324" s="13"/>
      <c r="AT1324" s="13"/>
      <c r="AU1324" s="13"/>
      <c r="AV1324" s="13"/>
      <c r="AW1324" s="13"/>
      <c r="AX1324" s="13"/>
      <c r="AY1324" s="13"/>
      <c r="AZ1324" s="13"/>
      <c r="BA1324" s="13"/>
      <c r="BB1324" s="13"/>
      <c r="BC1324" s="13"/>
      <c r="BD1324" s="13"/>
      <c r="BE1324" s="13"/>
      <c r="BF1324" s="13"/>
      <c r="BG1324" s="13"/>
      <c r="BH1324" s="13"/>
      <c r="BI1324" s="13"/>
      <c r="BJ1324" s="13"/>
    </row>
    <row r="1325" spans="1:62" ht="15.75">
      <c r="A1325" s="92"/>
      <c r="B1325" s="13"/>
      <c r="C1325" s="13"/>
      <c r="D1325" s="13"/>
      <c r="E1325" s="13"/>
      <c r="F1325" s="13"/>
      <c r="G1325" s="13"/>
      <c r="H1325" s="92"/>
      <c r="I1325" s="13"/>
      <c r="J1325" s="94"/>
      <c r="K1325" s="13"/>
      <c r="L1325" s="13"/>
      <c r="M1325" s="13"/>
      <c r="N1325" s="13"/>
      <c r="O1325" s="13"/>
      <c r="P1325" s="13"/>
      <c r="Q1325" s="13"/>
      <c r="R1325" s="13"/>
      <c r="S1325" s="13"/>
      <c r="T1325" s="13"/>
      <c r="U1325" s="13"/>
      <c r="V1325" s="13"/>
      <c r="W1325" s="13"/>
      <c r="X1325" s="13"/>
      <c r="Y1325" s="13"/>
      <c r="Z1325" s="13"/>
      <c r="AA1325" s="13"/>
      <c r="AB1325" s="13"/>
      <c r="AC1325" s="13"/>
      <c r="AD1325" s="13"/>
      <c r="AE1325" s="13"/>
      <c r="AF1325" s="13"/>
      <c r="AG1325" s="13"/>
      <c r="AH1325" s="13"/>
      <c r="AI1325" s="13"/>
      <c r="AJ1325" s="13"/>
      <c r="AK1325" s="13"/>
      <c r="AL1325" s="13"/>
      <c r="AM1325" s="13"/>
      <c r="AN1325" s="13"/>
      <c r="AO1325" s="13"/>
      <c r="AP1325" s="13"/>
      <c r="AQ1325" s="13"/>
      <c r="AR1325" s="13"/>
      <c r="AS1325" s="13"/>
      <c r="AT1325" s="13"/>
      <c r="AU1325" s="13"/>
      <c r="AV1325" s="13"/>
      <c r="AW1325" s="13"/>
      <c r="AX1325" s="13"/>
      <c r="AY1325" s="13"/>
      <c r="AZ1325" s="13"/>
      <c r="BA1325" s="13"/>
      <c r="BB1325" s="13"/>
      <c r="BC1325" s="13"/>
      <c r="BD1325" s="13"/>
      <c r="BE1325" s="13"/>
      <c r="BF1325" s="13"/>
      <c r="BG1325" s="13"/>
      <c r="BH1325" s="13"/>
      <c r="BI1325" s="13"/>
      <c r="BJ1325" s="13"/>
    </row>
    <row r="1326" spans="1:62" ht="15.75">
      <c r="A1326" s="92"/>
      <c r="B1326" s="13"/>
      <c r="C1326" s="13"/>
      <c r="D1326" s="13"/>
      <c r="E1326" s="13"/>
      <c r="F1326" s="13"/>
      <c r="G1326" s="13"/>
      <c r="H1326" s="92"/>
      <c r="I1326" s="13"/>
      <c r="J1326" s="94"/>
      <c r="K1326" s="13"/>
      <c r="L1326" s="13"/>
      <c r="M1326" s="13"/>
      <c r="N1326" s="13"/>
      <c r="O1326" s="13"/>
      <c r="P1326" s="13"/>
      <c r="Q1326" s="13"/>
      <c r="R1326" s="13"/>
      <c r="S1326" s="13"/>
      <c r="T1326" s="13"/>
      <c r="U1326" s="13"/>
      <c r="V1326" s="13"/>
      <c r="W1326" s="13"/>
      <c r="X1326" s="13"/>
      <c r="Y1326" s="13"/>
      <c r="Z1326" s="13"/>
      <c r="AA1326" s="13"/>
      <c r="AB1326" s="13"/>
      <c r="AC1326" s="13"/>
      <c r="AD1326" s="13"/>
      <c r="AE1326" s="13"/>
      <c r="AF1326" s="13"/>
      <c r="AG1326" s="13"/>
      <c r="AH1326" s="13"/>
      <c r="AI1326" s="13"/>
      <c r="AJ1326" s="13"/>
      <c r="AK1326" s="13"/>
      <c r="AL1326" s="13"/>
      <c r="AM1326" s="13"/>
      <c r="AN1326" s="13"/>
      <c r="AO1326" s="13"/>
      <c r="AP1326" s="13"/>
      <c r="AQ1326" s="13"/>
      <c r="AR1326" s="13"/>
      <c r="AS1326" s="13"/>
      <c r="AT1326" s="13"/>
      <c r="AU1326" s="13"/>
      <c r="AV1326" s="13"/>
      <c r="AW1326" s="13"/>
      <c r="AX1326" s="13"/>
      <c r="AY1326" s="13"/>
      <c r="AZ1326" s="13"/>
      <c r="BA1326" s="13"/>
      <c r="BB1326" s="13"/>
      <c r="BC1326" s="13"/>
      <c r="BD1326" s="13"/>
      <c r="BE1326" s="13"/>
      <c r="BF1326" s="13"/>
      <c r="BG1326" s="13"/>
      <c r="BH1326" s="13"/>
      <c r="BI1326" s="13"/>
      <c r="BJ1326" s="13"/>
    </row>
    <row r="1327" spans="1:62" ht="15.75">
      <c r="A1327" s="92"/>
      <c r="B1327" s="13"/>
      <c r="C1327" s="13"/>
      <c r="D1327" s="13"/>
      <c r="E1327" s="13"/>
      <c r="F1327" s="13"/>
      <c r="G1327" s="13"/>
      <c r="H1327" s="92"/>
      <c r="I1327" s="13"/>
      <c r="J1327" s="94"/>
      <c r="K1327" s="13"/>
      <c r="L1327" s="13"/>
      <c r="M1327" s="13"/>
      <c r="N1327" s="13"/>
      <c r="O1327" s="13"/>
      <c r="P1327" s="13"/>
      <c r="Q1327" s="13"/>
      <c r="R1327" s="13"/>
      <c r="S1327" s="13"/>
      <c r="T1327" s="13"/>
      <c r="U1327" s="13"/>
      <c r="V1327" s="13"/>
      <c r="W1327" s="13"/>
      <c r="X1327" s="13"/>
      <c r="Y1327" s="13"/>
      <c r="Z1327" s="13"/>
      <c r="AA1327" s="13"/>
      <c r="AB1327" s="13"/>
      <c r="AC1327" s="13"/>
      <c r="AD1327" s="13"/>
      <c r="AE1327" s="13"/>
      <c r="AF1327" s="13"/>
      <c r="AG1327" s="13"/>
      <c r="AH1327" s="13"/>
      <c r="AI1327" s="13"/>
      <c r="AJ1327" s="13"/>
      <c r="AK1327" s="13"/>
      <c r="AL1327" s="13"/>
      <c r="AM1327" s="13"/>
      <c r="AN1327" s="13"/>
      <c r="AO1327" s="13"/>
      <c r="AP1327" s="13"/>
      <c r="AQ1327" s="13"/>
      <c r="AR1327" s="13"/>
      <c r="AS1327" s="13"/>
      <c r="AT1327" s="13"/>
      <c r="AU1327" s="13"/>
      <c r="AV1327" s="13"/>
      <c r="AW1327" s="13"/>
      <c r="AX1327" s="13"/>
      <c r="AY1327" s="13"/>
      <c r="AZ1327" s="13"/>
      <c r="BA1327" s="13"/>
      <c r="BB1327" s="13"/>
      <c r="BC1327" s="13"/>
      <c r="BD1327" s="13"/>
      <c r="BE1327" s="13"/>
      <c r="BF1327" s="13"/>
      <c r="BG1327" s="13"/>
      <c r="BH1327" s="13"/>
      <c r="BI1327" s="13"/>
      <c r="BJ1327" s="13"/>
    </row>
    <row r="1328" spans="1:62" ht="15.75">
      <c r="A1328" s="92"/>
      <c r="B1328" s="13"/>
      <c r="C1328" s="13"/>
      <c r="D1328" s="13"/>
      <c r="E1328" s="13"/>
      <c r="F1328" s="13"/>
      <c r="G1328" s="13"/>
      <c r="H1328" s="92"/>
      <c r="I1328" s="13"/>
      <c r="J1328" s="94"/>
      <c r="K1328" s="13"/>
      <c r="L1328" s="13"/>
      <c r="M1328" s="13"/>
      <c r="N1328" s="13"/>
      <c r="O1328" s="13"/>
      <c r="P1328" s="13"/>
      <c r="Q1328" s="13"/>
      <c r="R1328" s="13"/>
      <c r="S1328" s="13"/>
      <c r="T1328" s="13"/>
      <c r="U1328" s="13"/>
      <c r="V1328" s="13"/>
      <c r="W1328" s="13"/>
      <c r="X1328" s="13"/>
      <c r="Y1328" s="13"/>
      <c r="Z1328" s="13"/>
      <c r="AA1328" s="13"/>
      <c r="AB1328" s="13"/>
      <c r="AC1328" s="13"/>
      <c r="AD1328" s="13"/>
      <c r="AE1328" s="13"/>
      <c r="AF1328" s="13"/>
      <c r="AG1328" s="13"/>
      <c r="AH1328" s="13"/>
      <c r="AI1328" s="13"/>
      <c r="AJ1328" s="13"/>
      <c r="AK1328" s="13"/>
      <c r="AL1328" s="13"/>
      <c r="AM1328" s="13"/>
      <c r="AN1328" s="13"/>
      <c r="AO1328" s="13"/>
      <c r="AP1328" s="13"/>
      <c r="AQ1328" s="13"/>
      <c r="AR1328" s="13"/>
      <c r="AS1328" s="13"/>
      <c r="AT1328" s="13"/>
      <c r="AU1328" s="13"/>
      <c r="AV1328" s="13"/>
      <c r="AW1328" s="13"/>
      <c r="AX1328" s="13"/>
      <c r="AY1328" s="13"/>
      <c r="AZ1328" s="13"/>
      <c r="BA1328" s="13"/>
      <c r="BB1328" s="13"/>
      <c r="BC1328" s="13"/>
      <c r="BD1328" s="13"/>
      <c r="BE1328" s="13"/>
      <c r="BF1328" s="13"/>
      <c r="BG1328" s="13"/>
      <c r="BH1328" s="13"/>
      <c r="BI1328" s="13"/>
      <c r="BJ1328" s="13"/>
    </row>
    <row r="1329" spans="1:62" ht="15.75">
      <c r="A1329" s="92"/>
      <c r="B1329" s="13"/>
      <c r="C1329" s="13"/>
      <c r="D1329" s="13"/>
      <c r="E1329" s="13"/>
      <c r="F1329" s="13"/>
      <c r="G1329" s="13"/>
      <c r="H1329" s="92"/>
      <c r="I1329" s="13"/>
      <c r="J1329" s="94"/>
      <c r="K1329" s="13"/>
      <c r="L1329" s="13"/>
      <c r="M1329" s="13"/>
      <c r="N1329" s="13"/>
      <c r="O1329" s="13"/>
      <c r="P1329" s="13"/>
      <c r="Q1329" s="13"/>
      <c r="R1329" s="13"/>
      <c r="S1329" s="13"/>
      <c r="T1329" s="13"/>
      <c r="U1329" s="13"/>
      <c r="V1329" s="13"/>
      <c r="W1329" s="13"/>
      <c r="X1329" s="13"/>
      <c r="Y1329" s="13"/>
      <c r="Z1329" s="13"/>
      <c r="AA1329" s="13"/>
      <c r="AB1329" s="13"/>
      <c r="AC1329" s="13"/>
      <c r="AD1329" s="13"/>
      <c r="AE1329" s="13"/>
      <c r="AF1329" s="13"/>
      <c r="AG1329" s="13"/>
      <c r="AH1329" s="13"/>
      <c r="AI1329" s="13"/>
      <c r="AJ1329" s="13"/>
      <c r="AK1329" s="13"/>
      <c r="AL1329" s="13"/>
      <c r="AM1329" s="13"/>
      <c r="AN1329" s="13"/>
      <c r="AO1329" s="13"/>
      <c r="AP1329" s="13"/>
      <c r="AQ1329" s="13"/>
      <c r="AR1329" s="13"/>
      <c r="AS1329" s="13"/>
      <c r="AT1329" s="13"/>
      <c r="AU1329" s="13"/>
      <c r="AV1329" s="13"/>
      <c r="AW1329" s="13"/>
      <c r="AX1329" s="13"/>
      <c r="AY1329" s="13"/>
      <c r="AZ1329" s="13"/>
      <c r="BA1329" s="13"/>
      <c r="BB1329" s="13"/>
      <c r="BC1329" s="13"/>
      <c r="BD1329" s="13"/>
      <c r="BE1329" s="13"/>
      <c r="BF1329" s="13"/>
      <c r="BG1329" s="13"/>
      <c r="BH1329" s="13"/>
      <c r="BI1329" s="13"/>
      <c r="BJ1329" s="13"/>
    </row>
    <row r="1330" spans="1:62" ht="15.75">
      <c r="A1330" s="92"/>
      <c r="B1330" s="13"/>
      <c r="C1330" s="13"/>
      <c r="D1330" s="13"/>
      <c r="E1330" s="13"/>
      <c r="F1330" s="13"/>
      <c r="G1330" s="13"/>
      <c r="H1330" s="92"/>
      <c r="I1330" s="13"/>
      <c r="J1330" s="94"/>
      <c r="K1330" s="13"/>
      <c r="L1330" s="13"/>
      <c r="M1330" s="13"/>
      <c r="N1330" s="13"/>
      <c r="O1330" s="13"/>
      <c r="P1330" s="13"/>
      <c r="Q1330" s="13"/>
      <c r="R1330" s="13"/>
      <c r="S1330" s="13"/>
      <c r="T1330" s="13"/>
      <c r="U1330" s="13"/>
      <c r="V1330" s="13"/>
      <c r="W1330" s="13"/>
      <c r="X1330" s="13"/>
      <c r="Y1330" s="13"/>
      <c r="Z1330" s="13"/>
      <c r="AA1330" s="13"/>
      <c r="AB1330" s="13"/>
      <c r="AC1330" s="13"/>
      <c r="AD1330" s="13"/>
      <c r="AE1330" s="13"/>
      <c r="AF1330" s="13"/>
      <c r="AG1330" s="13"/>
      <c r="AH1330" s="13"/>
      <c r="AI1330" s="13"/>
      <c r="AJ1330" s="13"/>
      <c r="AK1330" s="13"/>
      <c r="AL1330" s="13"/>
      <c r="AM1330" s="13"/>
      <c r="AN1330" s="13"/>
      <c r="AO1330" s="13"/>
      <c r="AP1330" s="13"/>
      <c r="AQ1330" s="13"/>
      <c r="AR1330" s="13"/>
      <c r="AS1330" s="13"/>
      <c r="AT1330" s="13"/>
      <c r="AU1330" s="13"/>
      <c r="AV1330" s="13"/>
      <c r="AW1330" s="13"/>
      <c r="AX1330" s="13"/>
      <c r="AY1330" s="13"/>
      <c r="AZ1330" s="13"/>
      <c r="BA1330" s="13"/>
      <c r="BB1330" s="13"/>
      <c r="BC1330" s="13"/>
      <c r="BD1330" s="13"/>
      <c r="BE1330" s="13"/>
      <c r="BF1330" s="13"/>
      <c r="BG1330" s="13"/>
      <c r="BH1330" s="13"/>
      <c r="BI1330" s="13"/>
      <c r="BJ1330" s="13"/>
    </row>
    <row r="1331" spans="1:62" ht="15.75">
      <c r="A1331" s="92"/>
      <c r="B1331" s="13"/>
      <c r="C1331" s="13"/>
      <c r="D1331" s="13"/>
      <c r="E1331" s="13"/>
      <c r="F1331" s="13"/>
      <c r="G1331" s="13"/>
      <c r="H1331" s="92"/>
      <c r="I1331" s="13"/>
      <c r="J1331" s="94"/>
      <c r="K1331" s="13"/>
      <c r="L1331" s="13"/>
      <c r="M1331" s="13"/>
      <c r="N1331" s="13"/>
      <c r="O1331" s="13"/>
      <c r="P1331" s="13"/>
      <c r="Q1331" s="13"/>
      <c r="R1331" s="13"/>
      <c r="S1331" s="13"/>
      <c r="T1331" s="13"/>
      <c r="U1331" s="13"/>
      <c r="V1331" s="13"/>
      <c r="W1331" s="13"/>
      <c r="X1331" s="13"/>
      <c r="Y1331" s="13"/>
      <c r="Z1331" s="13"/>
      <c r="AA1331" s="13"/>
      <c r="AB1331" s="13"/>
      <c r="AC1331" s="13"/>
      <c r="AD1331" s="13"/>
      <c r="AE1331" s="13"/>
      <c r="AF1331" s="13"/>
      <c r="AG1331" s="13"/>
      <c r="AH1331" s="13"/>
      <c r="AI1331" s="13"/>
      <c r="AJ1331" s="13"/>
      <c r="AK1331" s="13"/>
      <c r="AL1331" s="13"/>
      <c r="AM1331" s="13"/>
      <c r="AN1331" s="13"/>
      <c r="AO1331" s="13"/>
      <c r="AP1331" s="13"/>
      <c r="AQ1331" s="13"/>
      <c r="AR1331" s="13"/>
      <c r="AS1331" s="13"/>
      <c r="AT1331" s="13"/>
      <c r="AU1331" s="13"/>
      <c r="AV1331" s="13"/>
      <c r="AW1331" s="13"/>
      <c r="AX1331" s="13"/>
      <c r="AY1331" s="13"/>
      <c r="AZ1331" s="13"/>
      <c r="BA1331" s="13"/>
      <c r="BB1331" s="13"/>
      <c r="BC1331" s="13"/>
      <c r="BD1331" s="13"/>
      <c r="BE1331" s="13"/>
      <c r="BF1331" s="13"/>
      <c r="BG1331" s="13"/>
      <c r="BH1331" s="13"/>
      <c r="BI1331" s="13"/>
      <c r="BJ1331" s="13"/>
    </row>
    <row r="1332" spans="1:62" ht="15.75">
      <c r="A1332" s="92"/>
      <c r="B1332" s="13"/>
      <c r="C1332" s="13"/>
      <c r="D1332" s="13"/>
      <c r="E1332" s="13"/>
      <c r="F1332" s="13"/>
      <c r="G1332" s="13"/>
      <c r="H1332" s="92"/>
      <c r="I1332" s="13"/>
      <c r="J1332" s="94"/>
      <c r="K1332" s="13"/>
      <c r="L1332" s="13"/>
      <c r="M1332" s="13"/>
      <c r="N1332" s="13"/>
      <c r="O1332" s="13"/>
      <c r="P1332" s="13"/>
      <c r="Q1332" s="13"/>
      <c r="R1332" s="13"/>
      <c r="S1332" s="13"/>
      <c r="T1332" s="13"/>
      <c r="U1332" s="13"/>
      <c r="V1332" s="13"/>
      <c r="W1332" s="13"/>
      <c r="X1332" s="13"/>
      <c r="Y1332" s="13"/>
      <c r="Z1332" s="13"/>
      <c r="AA1332" s="13"/>
      <c r="AB1332" s="13"/>
      <c r="AC1332" s="13"/>
      <c r="AD1332" s="13"/>
      <c r="AE1332" s="13"/>
      <c r="AF1332" s="13"/>
      <c r="AG1332" s="13"/>
      <c r="AH1332" s="13"/>
      <c r="AI1332" s="13"/>
      <c r="AJ1332" s="13"/>
      <c r="AK1332" s="13"/>
      <c r="AL1332" s="13"/>
      <c r="AM1332" s="13"/>
      <c r="AN1332" s="13"/>
      <c r="AO1332" s="13"/>
      <c r="AP1332" s="13"/>
      <c r="AQ1332" s="13"/>
      <c r="AR1332" s="13"/>
      <c r="AS1332" s="13"/>
      <c r="AT1332" s="13"/>
      <c r="AU1332" s="13"/>
      <c r="AV1332" s="13"/>
      <c r="AW1332" s="13"/>
      <c r="AX1332" s="13"/>
      <c r="AY1332" s="13"/>
      <c r="AZ1332" s="13"/>
      <c r="BA1332" s="13"/>
      <c r="BB1332" s="13"/>
      <c r="BC1332" s="13"/>
      <c r="BD1332" s="13"/>
      <c r="BE1332" s="13"/>
      <c r="BF1332" s="13"/>
      <c r="BG1332" s="13"/>
      <c r="BH1332" s="13"/>
      <c r="BI1332" s="13"/>
      <c r="BJ1332" s="13"/>
    </row>
    <row r="1333" spans="1:62" ht="15.75">
      <c r="A1333" s="92"/>
      <c r="B1333" s="13"/>
      <c r="C1333" s="13"/>
      <c r="D1333" s="13"/>
      <c r="E1333" s="13"/>
      <c r="F1333" s="13"/>
      <c r="G1333" s="13"/>
      <c r="H1333" s="92"/>
      <c r="I1333" s="13"/>
      <c r="J1333" s="94"/>
      <c r="K1333" s="13"/>
      <c r="L1333" s="13"/>
      <c r="M1333" s="13"/>
      <c r="N1333" s="13"/>
      <c r="O1333" s="13"/>
      <c r="P1333" s="13"/>
      <c r="Q1333" s="13"/>
      <c r="R1333" s="13"/>
      <c r="S1333" s="13"/>
      <c r="T1333" s="13"/>
      <c r="U1333" s="13"/>
      <c r="V1333" s="13"/>
      <c r="W1333" s="13"/>
      <c r="X1333" s="13"/>
      <c r="Y1333" s="13"/>
      <c r="Z1333" s="13"/>
      <c r="AA1333" s="13"/>
      <c r="AB1333" s="13"/>
      <c r="AC1333" s="13"/>
      <c r="AD1333" s="13"/>
      <c r="AE1333" s="13"/>
      <c r="AF1333" s="13"/>
      <c r="AG1333" s="13"/>
      <c r="AH1333" s="13"/>
      <c r="AI1333" s="13"/>
      <c r="AJ1333" s="13"/>
      <c r="AK1333" s="13"/>
      <c r="AL1333" s="13"/>
      <c r="AM1333" s="13"/>
      <c r="AN1333" s="13"/>
      <c r="AO1333" s="13"/>
      <c r="AP1333" s="13"/>
      <c r="AQ1333" s="13"/>
      <c r="AR1333" s="13"/>
      <c r="AS1333" s="13"/>
      <c r="AT1333" s="13"/>
      <c r="AU1333" s="13"/>
      <c r="AV1333" s="13"/>
      <c r="AW1333" s="13"/>
      <c r="AX1333" s="13"/>
      <c r="AY1333" s="13"/>
      <c r="AZ1333" s="13"/>
      <c r="BA1333" s="13"/>
      <c r="BB1333" s="13"/>
      <c r="BC1333" s="13"/>
      <c r="BD1333" s="13"/>
      <c r="BE1333" s="13"/>
      <c r="BF1333" s="13"/>
      <c r="BG1333" s="13"/>
      <c r="BH1333" s="13"/>
      <c r="BI1333" s="13"/>
      <c r="BJ1333" s="13"/>
    </row>
    <row r="1334" spans="1:62" ht="15.75">
      <c r="A1334" s="92"/>
      <c r="B1334" s="13"/>
      <c r="C1334" s="13"/>
      <c r="D1334" s="13"/>
      <c r="E1334" s="13"/>
      <c r="F1334" s="13"/>
      <c r="G1334" s="13"/>
      <c r="H1334" s="92"/>
      <c r="I1334" s="13"/>
      <c r="J1334" s="94"/>
      <c r="K1334" s="13"/>
      <c r="L1334" s="13"/>
      <c r="M1334" s="13"/>
      <c r="N1334" s="13"/>
      <c r="O1334" s="13"/>
      <c r="P1334" s="13"/>
      <c r="Q1334" s="13"/>
      <c r="R1334" s="13"/>
      <c r="S1334" s="13"/>
      <c r="T1334" s="13"/>
      <c r="U1334" s="13"/>
      <c r="V1334" s="13"/>
      <c r="W1334" s="13"/>
      <c r="X1334" s="13"/>
      <c r="Y1334" s="13"/>
      <c r="Z1334" s="13"/>
      <c r="AA1334" s="13"/>
      <c r="AB1334" s="13"/>
      <c r="AC1334" s="13"/>
      <c r="AD1334" s="13"/>
      <c r="AE1334" s="13"/>
      <c r="AF1334" s="13"/>
      <c r="AG1334" s="13"/>
      <c r="AH1334" s="13"/>
      <c r="AI1334" s="13"/>
      <c r="AJ1334" s="13"/>
      <c r="AK1334" s="13"/>
      <c r="AL1334" s="13"/>
      <c r="AM1334" s="13"/>
      <c r="AN1334" s="13"/>
      <c r="AO1334" s="13"/>
      <c r="AP1334" s="13"/>
      <c r="AQ1334" s="13"/>
      <c r="AR1334" s="13"/>
      <c r="AS1334" s="13"/>
      <c r="AT1334" s="13"/>
      <c r="AU1334" s="13"/>
      <c r="AV1334" s="13"/>
      <c r="AW1334" s="13"/>
      <c r="AX1334" s="13"/>
      <c r="AY1334" s="13"/>
      <c r="AZ1334" s="13"/>
      <c r="BA1334" s="13"/>
      <c r="BB1334" s="13"/>
      <c r="BC1334" s="13"/>
      <c r="BD1334" s="13"/>
      <c r="BE1334" s="13"/>
      <c r="BF1334" s="13"/>
      <c r="BG1334" s="13"/>
      <c r="BH1334" s="13"/>
      <c r="BI1334" s="13"/>
      <c r="BJ1334" s="13"/>
    </row>
    <row r="1335" spans="1:62" ht="15.75">
      <c r="A1335" s="92"/>
      <c r="B1335" s="13"/>
      <c r="C1335" s="13"/>
      <c r="D1335" s="13"/>
      <c r="E1335" s="13"/>
      <c r="F1335" s="13"/>
      <c r="G1335" s="13"/>
      <c r="H1335" s="92"/>
      <c r="I1335" s="13"/>
      <c r="J1335" s="94"/>
      <c r="K1335" s="13"/>
      <c r="L1335" s="13"/>
      <c r="M1335" s="13"/>
      <c r="N1335" s="13"/>
      <c r="O1335" s="13"/>
      <c r="P1335" s="13"/>
      <c r="Q1335" s="13"/>
      <c r="R1335" s="13"/>
      <c r="S1335" s="13"/>
      <c r="T1335" s="13"/>
      <c r="U1335" s="13"/>
      <c r="V1335" s="13"/>
      <c r="W1335" s="13"/>
      <c r="X1335" s="13"/>
      <c r="Y1335" s="13"/>
      <c r="Z1335" s="13"/>
      <c r="AA1335" s="13"/>
      <c r="AB1335" s="13"/>
      <c r="AC1335" s="13"/>
      <c r="AD1335" s="13"/>
      <c r="AE1335" s="13"/>
      <c r="AF1335" s="13"/>
      <c r="AG1335" s="13"/>
      <c r="AH1335" s="13"/>
      <c r="AI1335" s="13"/>
      <c r="AJ1335" s="13"/>
      <c r="AK1335" s="13"/>
      <c r="AL1335" s="13"/>
      <c r="AM1335" s="13"/>
      <c r="AN1335" s="13"/>
      <c r="AO1335" s="13"/>
      <c r="AP1335" s="13"/>
      <c r="AQ1335" s="13"/>
      <c r="AR1335" s="13"/>
      <c r="AS1335" s="13"/>
      <c r="AT1335" s="13"/>
      <c r="AU1335" s="13"/>
      <c r="AV1335" s="13"/>
      <c r="AW1335" s="13"/>
      <c r="AX1335" s="13"/>
      <c r="AY1335" s="13"/>
      <c r="AZ1335" s="13"/>
      <c r="BA1335" s="13"/>
      <c r="BB1335" s="13"/>
      <c r="BC1335" s="13"/>
      <c r="BD1335" s="13"/>
      <c r="BE1335" s="13"/>
      <c r="BF1335" s="13"/>
      <c r="BG1335" s="13"/>
      <c r="BH1335" s="13"/>
      <c r="BI1335" s="13"/>
      <c r="BJ1335" s="13"/>
    </row>
    <row r="1336" spans="1:62" ht="15.75">
      <c r="A1336" s="92"/>
      <c r="B1336" s="13"/>
      <c r="C1336" s="13"/>
      <c r="D1336" s="13"/>
      <c r="E1336" s="13"/>
      <c r="F1336" s="13"/>
      <c r="G1336" s="13"/>
      <c r="H1336" s="92"/>
      <c r="I1336" s="13"/>
      <c r="J1336" s="94"/>
      <c r="K1336" s="13"/>
      <c r="L1336" s="13"/>
      <c r="M1336" s="13"/>
      <c r="N1336" s="13"/>
      <c r="O1336" s="13"/>
      <c r="P1336" s="13"/>
      <c r="Q1336" s="13"/>
      <c r="R1336" s="13"/>
      <c r="S1336" s="13"/>
      <c r="T1336" s="13"/>
      <c r="U1336" s="13"/>
      <c r="V1336" s="13"/>
      <c r="W1336" s="13"/>
      <c r="X1336" s="13"/>
      <c r="Y1336" s="13"/>
      <c r="Z1336" s="13"/>
      <c r="AA1336" s="13"/>
      <c r="AB1336" s="13"/>
      <c r="AC1336" s="13"/>
      <c r="AD1336" s="13"/>
      <c r="AE1336" s="13"/>
      <c r="AF1336" s="13"/>
      <c r="AG1336" s="13"/>
      <c r="AH1336" s="13"/>
      <c r="AI1336" s="13"/>
      <c r="AJ1336" s="13"/>
      <c r="AK1336" s="13"/>
      <c r="AL1336" s="13"/>
      <c r="AM1336" s="13"/>
      <c r="AN1336" s="13"/>
      <c r="AO1336" s="13"/>
      <c r="AP1336" s="13"/>
      <c r="AQ1336" s="13"/>
      <c r="AR1336" s="13"/>
      <c r="AS1336" s="13"/>
      <c r="AT1336" s="13"/>
      <c r="AU1336" s="13"/>
      <c r="AV1336" s="13"/>
      <c r="AW1336" s="13"/>
      <c r="AX1336" s="13"/>
      <c r="AY1336" s="13"/>
      <c r="AZ1336" s="13"/>
      <c r="BA1336" s="13"/>
      <c r="BB1336" s="13"/>
      <c r="BC1336" s="13"/>
      <c r="BD1336" s="13"/>
      <c r="BE1336" s="13"/>
      <c r="BF1336" s="13"/>
      <c r="BG1336" s="13"/>
      <c r="BH1336" s="13"/>
      <c r="BI1336" s="13"/>
      <c r="BJ1336" s="13"/>
    </row>
    <row r="1337" spans="1:62" ht="15.75">
      <c r="A1337" s="92"/>
      <c r="B1337" s="13"/>
      <c r="C1337" s="13"/>
      <c r="D1337" s="13"/>
      <c r="E1337" s="13"/>
      <c r="F1337" s="13"/>
      <c r="G1337" s="13"/>
      <c r="H1337" s="92"/>
      <c r="I1337" s="13"/>
      <c r="J1337" s="94"/>
      <c r="K1337" s="13"/>
      <c r="L1337" s="13"/>
      <c r="M1337" s="13"/>
      <c r="N1337" s="13"/>
      <c r="O1337" s="13"/>
      <c r="P1337" s="13"/>
      <c r="Q1337" s="13"/>
      <c r="R1337" s="13"/>
      <c r="S1337" s="13"/>
      <c r="T1337" s="13"/>
      <c r="U1337" s="13"/>
      <c r="V1337" s="13"/>
      <c r="W1337" s="13"/>
      <c r="X1337" s="13"/>
      <c r="Y1337" s="13"/>
      <c r="Z1337" s="13"/>
      <c r="AA1337" s="13"/>
      <c r="AB1337" s="13"/>
      <c r="AC1337" s="13"/>
      <c r="AD1337" s="13"/>
      <c r="AE1337" s="13"/>
      <c r="AF1337" s="13"/>
      <c r="AG1337" s="13"/>
      <c r="AH1337" s="13"/>
      <c r="AI1337" s="13"/>
      <c r="AJ1337" s="13"/>
      <c r="AK1337" s="13"/>
      <c r="AL1337" s="13"/>
      <c r="AM1337" s="13"/>
      <c r="AN1337" s="13"/>
      <c r="AO1337" s="13"/>
      <c r="AP1337" s="13"/>
      <c r="AQ1337" s="13"/>
      <c r="AR1337" s="13"/>
      <c r="AS1337" s="13"/>
      <c r="AT1337" s="13"/>
      <c r="AU1337" s="13"/>
      <c r="AV1337" s="13"/>
      <c r="AW1337" s="13"/>
      <c r="AX1337" s="13"/>
      <c r="AY1337" s="13"/>
      <c r="AZ1337" s="13"/>
      <c r="BA1337" s="13"/>
      <c r="BB1337" s="13"/>
      <c r="BC1337" s="13"/>
      <c r="BD1337" s="13"/>
      <c r="BE1337" s="13"/>
      <c r="BF1337" s="13"/>
      <c r="BG1337" s="13"/>
      <c r="BH1337" s="13"/>
      <c r="BI1337" s="13"/>
      <c r="BJ1337" s="13"/>
    </row>
    <row r="1338" spans="1:62" ht="15.75">
      <c r="A1338" s="92"/>
      <c r="B1338" s="13"/>
      <c r="C1338" s="13"/>
      <c r="D1338" s="13"/>
      <c r="E1338" s="13"/>
      <c r="F1338" s="13"/>
      <c r="G1338" s="13"/>
      <c r="H1338" s="92"/>
      <c r="I1338" s="13"/>
      <c r="J1338" s="94"/>
      <c r="K1338" s="13"/>
      <c r="L1338" s="13"/>
      <c r="M1338" s="13"/>
      <c r="N1338" s="13"/>
      <c r="O1338" s="13"/>
      <c r="P1338" s="13"/>
      <c r="Q1338" s="13"/>
      <c r="R1338" s="13"/>
      <c r="S1338" s="13"/>
      <c r="T1338" s="13"/>
      <c r="U1338" s="13"/>
      <c r="V1338" s="13"/>
      <c r="W1338" s="13"/>
      <c r="X1338" s="13"/>
      <c r="Y1338" s="13"/>
      <c r="Z1338" s="13"/>
      <c r="AA1338" s="13"/>
      <c r="AB1338" s="13"/>
      <c r="AC1338" s="13"/>
      <c r="AD1338" s="13"/>
      <c r="AE1338" s="13"/>
      <c r="AF1338" s="13"/>
      <c r="AG1338" s="13"/>
      <c r="AH1338" s="13"/>
      <c r="AI1338" s="13"/>
      <c r="AJ1338" s="13"/>
      <c r="AK1338" s="13"/>
      <c r="AL1338" s="13"/>
      <c r="AM1338" s="13"/>
      <c r="AN1338" s="13"/>
      <c r="AO1338" s="13"/>
      <c r="AP1338" s="13"/>
      <c r="AQ1338" s="13"/>
      <c r="AR1338" s="13"/>
      <c r="AS1338" s="13"/>
      <c r="AT1338" s="13"/>
      <c r="AU1338" s="13"/>
      <c r="AV1338" s="13"/>
      <c r="AW1338" s="13"/>
      <c r="AX1338" s="13"/>
      <c r="AY1338" s="13"/>
      <c r="AZ1338" s="13"/>
      <c r="BA1338" s="13"/>
      <c r="BB1338" s="13"/>
      <c r="BC1338" s="13"/>
      <c r="BD1338" s="13"/>
      <c r="BE1338" s="13"/>
      <c r="BF1338" s="13"/>
      <c r="BG1338" s="13"/>
      <c r="BH1338" s="13"/>
      <c r="BI1338" s="13"/>
      <c r="BJ1338" s="13"/>
    </row>
    <row r="1339" spans="1:62" ht="15.75">
      <c r="A1339" s="92"/>
      <c r="B1339" s="13"/>
      <c r="C1339" s="13"/>
      <c r="D1339" s="13"/>
      <c r="E1339" s="13"/>
      <c r="F1339" s="13"/>
      <c r="G1339" s="13"/>
      <c r="H1339" s="92"/>
      <c r="I1339" s="13"/>
      <c r="J1339" s="94"/>
      <c r="K1339" s="13"/>
      <c r="L1339" s="13"/>
      <c r="M1339" s="13"/>
      <c r="N1339" s="13"/>
      <c r="O1339" s="13"/>
      <c r="P1339" s="13"/>
      <c r="Q1339" s="13"/>
      <c r="R1339" s="13"/>
      <c r="S1339" s="13"/>
      <c r="T1339" s="13"/>
      <c r="U1339" s="13"/>
      <c r="V1339" s="13"/>
      <c r="W1339" s="13"/>
      <c r="X1339" s="13"/>
      <c r="Y1339" s="13"/>
      <c r="Z1339" s="13"/>
      <c r="AA1339" s="13"/>
      <c r="AB1339" s="13"/>
      <c r="AC1339" s="13"/>
      <c r="AD1339" s="13"/>
      <c r="AE1339" s="13"/>
      <c r="AF1339" s="13"/>
      <c r="AG1339" s="13"/>
      <c r="AH1339" s="13"/>
      <c r="AI1339" s="13"/>
      <c r="AJ1339" s="13"/>
      <c r="AK1339" s="13"/>
      <c r="AL1339" s="13"/>
      <c r="AM1339" s="13"/>
      <c r="AN1339" s="13"/>
      <c r="AO1339" s="13"/>
      <c r="AP1339" s="13"/>
      <c r="AQ1339" s="13"/>
      <c r="AR1339" s="13"/>
      <c r="AS1339" s="13"/>
      <c r="AT1339" s="13"/>
      <c r="AU1339" s="13"/>
      <c r="AV1339" s="13"/>
      <c r="AW1339" s="13"/>
      <c r="AX1339" s="13"/>
      <c r="AY1339" s="13"/>
      <c r="AZ1339" s="13"/>
      <c r="BA1339" s="13"/>
      <c r="BB1339" s="13"/>
      <c r="BC1339" s="13"/>
      <c r="BD1339" s="13"/>
      <c r="BE1339" s="13"/>
      <c r="BF1339" s="13"/>
      <c r="BG1339" s="13"/>
      <c r="BH1339" s="13"/>
      <c r="BI1339" s="13"/>
      <c r="BJ1339" s="13"/>
    </row>
    <row r="1340" spans="1:62" ht="15.75">
      <c r="A1340" s="92"/>
      <c r="B1340" s="13"/>
      <c r="C1340" s="13"/>
      <c r="D1340" s="13"/>
      <c r="E1340" s="13"/>
      <c r="F1340" s="13"/>
      <c r="G1340" s="13"/>
      <c r="H1340" s="92"/>
      <c r="I1340" s="13"/>
      <c r="J1340" s="94"/>
      <c r="K1340" s="13"/>
      <c r="L1340" s="13"/>
      <c r="M1340" s="13"/>
      <c r="N1340" s="13"/>
      <c r="O1340" s="13"/>
      <c r="P1340" s="13"/>
      <c r="Q1340" s="13"/>
      <c r="R1340" s="13"/>
      <c r="S1340" s="13"/>
      <c r="T1340" s="13"/>
      <c r="U1340" s="13"/>
      <c r="V1340" s="13"/>
      <c r="W1340" s="13"/>
      <c r="X1340" s="13"/>
      <c r="Y1340" s="13"/>
      <c r="Z1340" s="13"/>
      <c r="AA1340" s="13"/>
      <c r="AB1340" s="13"/>
      <c r="AC1340" s="13"/>
      <c r="AD1340" s="13"/>
      <c r="AE1340" s="13"/>
      <c r="AF1340" s="13"/>
      <c r="AG1340" s="13"/>
      <c r="AH1340" s="13"/>
      <c r="AI1340" s="13"/>
      <c r="AJ1340" s="13"/>
      <c r="AK1340" s="13"/>
      <c r="AL1340" s="13"/>
      <c r="AM1340" s="13"/>
      <c r="AN1340" s="13"/>
      <c r="AO1340" s="13"/>
      <c r="AP1340" s="13"/>
      <c r="AQ1340" s="13"/>
      <c r="AR1340" s="13"/>
      <c r="AS1340" s="13"/>
      <c r="AT1340" s="13"/>
      <c r="AU1340" s="13"/>
      <c r="AV1340" s="13"/>
      <c r="AW1340" s="13"/>
      <c r="AX1340" s="13"/>
      <c r="AY1340" s="13"/>
      <c r="AZ1340" s="13"/>
      <c r="BA1340" s="13"/>
      <c r="BB1340" s="13"/>
      <c r="BC1340" s="13"/>
      <c r="BD1340" s="13"/>
      <c r="BE1340" s="13"/>
      <c r="BF1340" s="13"/>
      <c r="BG1340" s="13"/>
      <c r="BH1340" s="13"/>
      <c r="BI1340" s="13"/>
      <c r="BJ1340" s="13"/>
    </row>
    <row r="1341" spans="1:62" ht="15.75">
      <c r="A1341" s="92"/>
      <c r="B1341" s="13"/>
      <c r="C1341" s="13"/>
      <c r="D1341" s="13"/>
      <c r="E1341" s="13"/>
      <c r="F1341" s="13"/>
      <c r="G1341" s="13"/>
      <c r="H1341" s="92"/>
      <c r="I1341" s="13"/>
      <c r="J1341" s="94"/>
      <c r="K1341" s="13"/>
      <c r="L1341" s="13"/>
      <c r="M1341" s="13"/>
      <c r="N1341" s="13"/>
      <c r="O1341" s="13"/>
      <c r="P1341" s="13"/>
      <c r="Q1341" s="13"/>
      <c r="R1341" s="13"/>
      <c r="S1341" s="13"/>
      <c r="T1341" s="13"/>
      <c r="U1341" s="13"/>
      <c r="V1341" s="13"/>
      <c r="W1341" s="13"/>
      <c r="X1341" s="13"/>
      <c r="Y1341" s="13"/>
      <c r="Z1341" s="13"/>
      <c r="AA1341" s="13"/>
      <c r="AB1341" s="13"/>
      <c r="AC1341" s="13"/>
      <c r="AD1341" s="13"/>
      <c r="AE1341" s="13"/>
      <c r="AF1341" s="13"/>
      <c r="AG1341" s="13"/>
      <c r="AH1341" s="13"/>
      <c r="AI1341" s="13"/>
      <c r="AJ1341" s="13"/>
      <c r="AK1341" s="13"/>
      <c r="AL1341" s="13"/>
      <c r="AM1341" s="13"/>
      <c r="AN1341" s="13"/>
      <c r="AO1341" s="13"/>
      <c r="AP1341" s="13"/>
      <c r="AQ1341" s="13"/>
      <c r="AR1341" s="13"/>
      <c r="AS1341" s="13"/>
      <c r="AT1341" s="13"/>
      <c r="AU1341" s="13"/>
      <c r="AV1341" s="13"/>
      <c r="AW1341" s="13"/>
      <c r="AX1341" s="13"/>
      <c r="AY1341" s="13"/>
      <c r="AZ1341" s="13"/>
      <c r="BA1341" s="13"/>
      <c r="BB1341" s="13"/>
      <c r="BC1341" s="13"/>
      <c r="BD1341" s="13"/>
      <c r="BE1341" s="13"/>
      <c r="BF1341" s="13"/>
      <c r="BG1341" s="13"/>
      <c r="BH1341" s="13"/>
      <c r="BI1341" s="13"/>
      <c r="BJ1341" s="13"/>
    </row>
    <row r="1342" spans="1:62" ht="15.75">
      <c r="A1342" s="92"/>
      <c r="B1342" s="13"/>
      <c r="C1342" s="13"/>
      <c r="D1342" s="13"/>
      <c r="E1342" s="13"/>
      <c r="F1342" s="13"/>
      <c r="G1342" s="13"/>
      <c r="H1342" s="92"/>
      <c r="I1342" s="13"/>
      <c r="J1342" s="94"/>
      <c r="K1342" s="13"/>
      <c r="L1342" s="13"/>
      <c r="M1342" s="13"/>
      <c r="N1342" s="13"/>
      <c r="O1342" s="13"/>
      <c r="P1342" s="13"/>
      <c r="Q1342" s="13"/>
      <c r="R1342" s="13"/>
      <c r="S1342" s="13"/>
      <c r="T1342" s="13"/>
      <c r="U1342" s="13"/>
      <c r="V1342" s="13"/>
      <c r="W1342" s="13"/>
      <c r="X1342" s="13"/>
      <c r="Y1342" s="13"/>
      <c r="Z1342" s="13"/>
      <c r="AA1342" s="13"/>
      <c r="AB1342" s="13"/>
      <c r="AC1342" s="13"/>
      <c r="AD1342" s="13"/>
      <c r="AE1342" s="13"/>
      <c r="AF1342" s="13"/>
      <c r="AG1342" s="13"/>
      <c r="AH1342" s="13"/>
      <c r="AI1342" s="13"/>
      <c r="AJ1342" s="13"/>
      <c r="AK1342" s="13"/>
      <c r="AL1342" s="13"/>
      <c r="AM1342" s="13"/>
      <c r="AN1342" s="13"/>
      <c r="AO1342" s="13"/>
      <c r="AP1342" s="13"/>
      <c r="AQ1342" s="13"/>
      <c r="AR1342" s="13"/>
      <c r="AS1342" s="13"/>
      <c r="AT1342" s="13"/>
      <c r="AU1342" s="13"/>
      <c r="AV1342" s="13"/>
      <c r="AW1342" s="13"/>
      <c r="AX1342" s="13"/>
      <c r="AY1342" s="13"/>
      <c r="AZ1342" s="13"/>
      <c r="BA1342" s="13"/>
      <c r="BB1342" s="13"/>
      <c r="BC1342" s="13"/>
      <c r="BD1342" s="13"/>
      <c r="BE1342" s="13"/>
      <c r="BF1342" s="13"/>
      <c r="BG1342" s="13"/>
      <c r="BH1342" s="13"/>
      <c r="BI1342" s="13"/>
      <c r="BJ1342" s="13"/>
    </row>
    <row r="1343" spans="1:62" ht="15.75">
      <c r="A1343" s="92"/>
      <c r="B1343" s="13"/>
      <c r="C1343" s="13"/>
      <c r="D1343" s="13"/>
      <c r="E1343" s="13"/>
      <c r="F1343" s="13"/>
      <c r="G1343" s="13"/>
      <c r="H1343" s="92"/>
      <c r="I1343" s="13"/>
      <c r="J1343" s="94"/>
      <c r="K1343" s="13"/>
      <c r="L1343" s="13"/>
      <c r="M1343" s="13"/>
      <c r="N1343" s="13"/>
      <c r="O1343" s="13"/>
      <c r="P1343" s="13"/>
      <c r="Q1343" s="13"/>
      <c r="R1343" s="13"/>
      <c r="S1343" s="13"/>
      <c r="T1343" s="13"/>
      <c r="U1343" s="13"/>
      <c r="V1343" s="13"/>
      <c r="W1343" s="13"/>
      <c r="X1343" s="13"/>
      <c r="Y1343" s="13"/>
      <c r="Z1343" s="13"/>
      <c r="AA1343" s="13"/>
      <c r="AB1343" s="13"/>
      <c r="AC1343" s="13"/>
      <c r="AD1343" s="13"/>
      <c r="AE1343" s="13"/>
      <c r="AF1343" s="13"/>
      <c r="AG1343" s="13"/>
      <c r="AH1343" s="13"/>
      <c r="AI1343" s="13"/>
      <c r="AJ1343" s="13"/>
      <c r="AK1343" s="13"/>
      <c r="AL1343" s="13"/>
      <c r="AM1343" s="13"/>
      <c r="AN1343" s="13"/>
      <c r="AO1343" s="13"/>
      <c r="AP1343" s="13"/>
      <c r="AQ1343" s="13"/>
      <c r="AR1343" s="13"/>
      <c r="AS1343" s="13"/>
      <c r="AT1343" s="13"/>
      <c r="AU1343" s="13"/>
      <c r="AV1343" s="13"/>
      <c r="AW1343" s="13"/>
      <c r="AX1343" s="13"/>
      <c r="AY1343" s="13"/>
      <c r="AZ1343" s="13"/>
      <c r="BA1343" s="13"/>
      <c r="BB1343" s="13"/>
      <c r="BC1343" s="13"/>
      <c r="BD1343" s="13"/>
      <c r="BE1343" s="13"/>
      <c r="BF1343" s="13"/>
      <c r="BG1343" s="13"/>
      <c r="BH1343" s="13"/>
      <c r="BI1343" s="13"/>
      <c r="BJ1343" s="13"/>
    </row>
    <row r="1344" spans="1:62" ht="15.75">
      <c r="A1344" s="92"/>
      <c r="B1344" s="13"/>
      <c r="C1344" s="13"/>
      <c r="D1344" s="13"/>
      <c r="E1344" s="13"/>
      <c r="F1344" s="13"/>
      <c r="G1344" s="13"/>
      <c r="H1344" s="92"/>
      <c r="I1344" s="13"/>
      <c r="J1344" s="94"/>
      <c r="K1344" s="13"/>
      <c r="L1344" s="13"/>
      <c r="M1344" s="13"/>
      <c r="N1344" s="13"/>
      <c r="O1344" s="13"/>
      <c r="P1344" s="13"/>
      <c r="Q1344" s="13"/>
      <c r="R1344" s="13"/>
      <c r="S1344" s="13"/>
      <c r="T1344" s="13"/>
      <c r="U1344" s="13"/>
      <c r="V1344" s="13"/>
      <c r="W1344" s="13"/>
      <c r="X1344" s="13"/>
      <c r="Y1344" s="13"/>
      <c r="Z1344" s="13"/>
      <c r="AA1344" s="13"/>
      <c r="AB1344" s="13"/>
      <c r="AC1344" s="13"/>
      <c r="AD1344" s="13"/>
      <c r="AE1344" s="13"/>
      <c r="AF1344" s="13"/>
      <c r="AG1344" s="13"/>
      <c r="AH1344" s="13"/>
      <c r="AI1344" s="13"/>
      <c r="AJ1344" s="13"/>
      <c r="AK1344" s="13"/>
      <c r="AL1344" s="13"/>
      <c r="AM1344" s="13"/>
      <c r="AN1344" s="13"/>
      <c r="AO1344" s="13"/>
      <c r="AP1344" s="13"/>
      <c r="AQ1344" s="13"/>
      <c r="AR1344" s="13"/>
      <c r="AS1344" s="13"/>
      <c r="AT1344" s="13"/>
      <c r="AU1344" s="13"/>
      <c r="AV1344" s="13"/>
      <c r="AW1344" s="13"/>
      <c r="AX1344" s="13"/>
      <c r="AY1344" s="13"/>
      <c r="AZ1344" s="13"/>
      <c r="BA1344" s="13"/>
      <c r="BB1344" s="13"/>
      <c r="BC1344" s="13"/>
      <c r="BD1344" s="13"/>
      <c r="BE1344" s="13"/>
      <c r="BF1344" s="13"/>
      <c r="BG1344" s="13"/>
      <c r="BH1344" s="13"/>
      <c r="BI1344" s="13"/>
      <c r="BJ1344" s="13"/>
    </row>
    <row r="1345" spans="1:62" ht="15.75">
      <c r="A1345" s="92"/>
      <c r="B1345" s="13"/>
      <c r="C1345" s="13"/>
      <c r="D1345" s="13"/>
      <c r="E1345" s="13"/>
      <c r="F1345" s="13"/>
      <c r="G1345" s="13"/>
      <c r="H1345" s="92"/>
      <c r="I1345" s="13"/>
      <c r="J1345" s="94"/>
      <c r="K1345" s="13"/>
      <c r="L1345" s="13"/>
      <c r="M1345" s="13"/>
      <c r="N1345" s="13"/>
      <c r="O1345" s="13"/>
      <c r="P1345" s="13"/>
      <c r="Q1345" s="13"/>
      <c r="R1345" s="13"/>
      <c r="S1345" s="13"/>
      <c r="T1345" s="13"/>
      <c r="U1345" s="13"/>
      <c r="V1345" s="13"/>
      <c r="W1345" s="13"/>
      <c r="X1345" s="13"/>
      <c r="Y1345" s="13"/>
      <c r="Z1345" s="13"/>
      <c r="AA1345" s="13"/>
      <c r="AB1345" s="13"/>
      <c r="AC1345" s="13"/>
      <c r="AD1345" s="13"/>
      <c r="AE1345" s="13"/>
      <c r="AF1345" s="13"/>
      <c r="AG1345" s="13"/>
      <c r="AH1345" s="13"/>
      <c r="AI1345" s="13"/>
      <c r="AJ1345" s="13"/>
      <c r="AK1345" s="13"/>
      <c r="AL1345" s="13"/>
      <c r="AM1345" s="13"/>
      <c r="AN1345" s="13"/>
      <c r="AO1345" s="13"/>
      <c r="AP1345" s="13"/>
      <c r="AQ1345" s="13"/>
      <c r="AR1345" s="13"/>
      <c r="AS1345" s="13"/>
      <c r="AT1345" s="13"/>
      <c r="AU1345" s="13"/>
      <c r="AV1345" s="13"/>
      <c r="AW1345" s="13"/>
      <c r="AX1345" s="13"/>
      <c r="AY1345" s="13"/>
      <c r="AZ1345" s="13"/>
      <c r="BA1345" s="13"/>
      <c r="BB1345" s="13"/>
      <c r="BC1345" s="13"/>
      <c r="BD1345" s="13"/>
      <c r="BE1345" s="13"/>
      <c r="BF1345" s="13"/>
      <c r="BG1345" s="13"/>
      <c r="BH1345" s="13"/>
      <c r="BI1345" s="13"/>
      <c r="BJ1345" s="13"/>
    </row>
    <row r="1346" spans="1:62" ht="15.75">
      <c r="A1346" s="92"/>
      <c r="B1346" s="13"/>
      <c r="C1346" s="13"/>
      <c r="D1346" s="13"/>
      <c r="E1346" s="13"/>
      <c r="F1346" s="13"/>
      <c r="G1346" s="13"/>
      <c r="H1346" s="92"/>
      <c r="I1346" s="13"/>
      <c r="J1346" s="94"/>
      <c r="K1346" s="13"/>
      <c r="L1346" s="13"/>
      <c r="M1346" s="13"/>
      <c r="N1346" s="13"/>
      <c r="O1346" s="13"/>
      <c r="P1346" s="13"/>
      <c r="Q1346" s="13"/>
      <c r="R1346" s="13"/>
      <c r="S1346" s="13"/>
      <c r="T1346" s="13"/>
      <c r="U1346" s="13"/>
      <c r="V1346" s="13"/>
      <c r="W1346" s="13"/>
      <c r="X1346" s="13"/>
      <c r="Y1346" s="13"/>
      <c r="Z1346" s="13"/>
      <c r="AA1346" s="13"/>
      <c r="AB1346" s="13"/>
      <c r="AC1346" s="13"/>
      <c r="AD1346" s="13"/>
      <c r="AE1346" s="13"/>
      <c r="AF1346" s="13"/>
      <c r="AG1346" s="13"/>
      <c r="AH1346" s="13"/>
      <c r="AI1346" s="13"/>
      <c r="AJ1346" s="13"/>
      <c r="AK1346" s="13"/>
      <c r="AL1346" s="13"/>
      <c r="AM1346" s="13"/>
      <c r="AN1346" s="13"/>
      <c r="AO1346" s="13"/>
      <c r="AP1346" s="13"/>
      <c r="AQ1346" s="13"/>
      <c r="AR1346" s="13"/>
      <c r="AS1346" s="13"/>
      <c r="AT1346" s="13"/>
      <c r="AU1346" s="13"/>
      <c r="AV1346" s="13"/>
      <c r="AW1346" s="13"/>
      <c r="AX1346" s="13"/>
      <c r="AY1346" s="13"/>
      <c r="AZ1346" s="13"/>
      <c r="BA1346" s="13"/>
      <c r="BB1346" s="13"/>
      <c r="BC1346" s="13"/>
      <c r="BD1346" s="13"/>
      <c r="BE1346" s="13"/>
      <c r="BF1346" s="13"/>
      <c r="BG1346" s="13"/>
      <c r="BH1346" s="13"/>
      <c r="BI1346" s="13"/>
      <c r="BJ1346" s="13"/>
    </row>
    <row r="1347" spans="1:62" ht="15.75">
      <c r="A1347" s="92"/>
      <c r="B1347" s="13"/>
      <c r="C1347" s="13"/>
      <c r="D1347" s="13"/>
      <c r="E1347" s="13"/>
      <c r="F1347" s="13"/>
      <c r="G1347" s="13"/>
      <c r="H1347" s="92"/>
      <c r="I1347" s="13"/>
      <c r="J1347" s="94"/>
      <c r="K1347" s="13"/>
      <c r="L1347" s="13"/>
      <c r="M1347" s="13"/>
      <c r="N1347" s="13"/>
      <c r="O1347" s="13"/>
      <c r="P1347" s="13"/>
      <c r="Q1347" s="13"/>
      <c r="R1347" s="13"/>
      <c r="S1347" s="13"/>
      <c r="T1347" s="13"/>
      <c r="U1347" s="13"/>
      <c r="V1347" s="13"/>
      <c r="W1347" s="13"/>
      <c r="X1347" s="13"/>
      <c r="Y1347" s="13"/>
      <c r="Z1347" s="13"/>
      <c r="AA1347" s="13"/>
      <c r="AB1347" s="13"/>
      <c r="AC1347" s="13"/>
      <c r="AD1347" s="13"/>
      <c r="AE1347" s="13"/>
      <c r="AF1347" s="13"/>
      <c r="AG1347" s="13"/>
      <c r="AH1347" s="13"/>
      <c r="AI1347" s="13"/>
      <c r="AJ1347" s="13"/>
      <c r="AK1347" s="13"/>
      <c r="AL1347" s="13"/>
      <c r="AM1347" s="13"/>
      <c r="AN1347" s="13"/>
      <c r="AO1347" s="13"/>
      <c r="AP1347" s="13"/>
      <c r="AQ1347" s="13"/>
      <c r="AR1347" s="13"/>
      <c r="AS1347" s="13"/>
      <c r="AT1347" s="13"/>
      <c r="AU1347" s="13"/>
      <c r="AV1347" s="13"/>
      <c r="AW1347" s="13"/>
      <c r="AX1347" s="13"/>
      <c r="AY1347" s="13"/>
      <c r="AZ1347" s="13"/>
      <c r="BA1347" s="13"/>
      <c r="BB1347" s="13"/>
      <c r="BC1347" s="13"/>
      <c r="BD1347" s="13"/>
      <c r="BE1347" s="13"/>
      <c r="BF1347" s="13"/>
      <c r="BG1347" s="13"/>
      <c r="BH1347" s="13"/>
      <c r="BI1347" s="13"/>
      <c r="BJ1347" s="13"/>
    </row>
    <row r="1348" spans="1:62" ht="15.75">
      <c r="A1348" s="92"/>
      <c r="B1348" s="13"/>
      <c r="C1348" s="13"/>
      <c r="D1348" s="13"/>
      <c r="E1348" s="13"/>
      <c r="F1348" s="13"/>
      <c r="G1348" s="13"/>
      <c r="H1348" s="92"/>
      <c r="I1348" s="13"/>
      <c r="J1348" s="94"/>
      <c r="K1348" s="13"/>
      <c r="L1348" s="13"/>
      <c r="M1348" s="13"/>
      <c r="N1348" s="13"/>
      <c r="O1348" s="13"/>
      <c r="P1348" s="13"/>
      <c r="Q1348" s="13"/>
      <c r="R1348" s="13"/>
      <c r="S1348" s="13"/>
      <c r="T1348" s="13"/>
      <c r="U1348" s="13"/>
      <c r="V1348" s="13"/>
      <c r="W1348" s="13"/>
      <c r="X1348" s="13"/>
      <c r="Y1348" s="13"/>
      <c r="Z1348" s="13"/>
      <c r="AA1348" s="13"/>
      <c r="AB1348" s="13"/>
      <c r="AC1348" s="13"/>
      <c r="AD1348" s="13"/>
      <c r="AE1348" s="13"/>
      <c r="AF1348" s="13"/>
      <c r="AG1348" s="13"/>
      <c r="AH1348" s="13"/>
      <c r="AI1348" s="13"/>
      <c r="AJ1348" s="13"/>
      <c r="AK1348" s="13"/>
      <c r="AL1348" s="13"/>
      <c r="AM1348" s="13"/>
      <c r="AN1348" s="13"/>
      <c r="AO1348" s="13"/>
      <c r="AP1348" s="13"/>
      <c r="AQ1348" s="13"/>
      <c r="AR1348" s="13"/>
      <c r="AS1348" s="13"/>
      <c r="AT1348" s="13"/>
      <c r="AU1348" s="13"/>
      <c r="AV1348" s="13"/>
      <c r="AW1348" s="13"/>
      <c r="AX1348" s="13"/>
      <c r="AY1348" s="13"/>
      <c r="AZ1348" s="13"/>
      <c r="BA1348" s="13"/>
      <c r="BB1348" s="13"/>
      <c r="BC1348" s="13"/>
      <c r="BD1348" s="13"/>
      <c r="BE1348" s="13"/>
      <c r="BF1348" s="13"/>
      <c r="BG1348" s="13"/>
      <c r="BH1348" s="13"/>
      <c r="BI1348" s="13"/>
      <c r="BJ1348" s="13"/>
    </row>
    <row r="1349" spans="1:62" ht="15.75">
      <c r="A1349" s="92"/>
      <c r="B1349" s="13"/>
      <c r="C1349" s="13"/>
      <c r="D1349" s="13"/>
      <c r="E1349" s="13"/>
      <c r="F1349" s="13"/>
      <c r="G1349" s="13"/>
      <c r="H1349" s="92"/>
      <c r="I1349" s="13"/>
      <c r="J1349" s="94"/>
      <c r="K1349" s="13"/>
      <c r="L1349" s="13"/>
      <c r="M1349" s="13"/>
      <c r="N1349" s="13"/>
      <c r="O1349" s="13"/>
      <c r="P1349" s="13"/>
      <c r="Q1349" s="13"/>
      <c r="R1349" s="13"/>
      <c r="S1349" s="13"/>
      <c r="T1349" s="13"/>
      <c r="U1349" s="13"/>
      <c r="V1349" s="13"/>
      <c r="W1349" s="13"/>
      <c r="X1349" s="13"/>
      <c r="Y1349" s="13"/>
      <c r="Z1349" s="13"/>
      <c r="AA1349" s="13"/>
      <c r="AB1349" s="13"/>
      <c r="AC1349" s="13"/>
      <c r="AD1349" s="13"/>
      <c r="AE1349" s="13"/>
      <c r="AF1349" s="13"/>
      <c r="AG1349" s="13"/>
      <c r="AH1349" s="13"/>
      <c r="AI1349" s="13"/>
      <c r="AJ1349" s="13"/>
      <c r="AK1349" s="13"/>
      <c r="AL1349" s="13"/>
      <c r="AM1349" s="13"/>
      <c r="AN1349" s="13"/>
      <c r="AO1349" s="13"/>
      <c r="AP1349" s="13"/>
      <c r="AQ1349" s="13"/>
      <c r="AR1349" s="13"/>
      <c r="AS1349" s="13"/>
      <c r="AT1349" s="13"/>
      <c r="AU1349" s="13"/>
      <c r="AV1349" s="13"/>
      <c r="AW1349" s="13"/>
      <c r="AX1349" s="13"/>
      <c r="AY1349" s="13"/>
      <c r="AZ1349" s="13"/>
      <c r="BA1349" s="13"/>
      <c r="BB1349" s="13"/>
      <c r="BC1349" s="13"/>
      <c r="BD1349" s="13"/>
      <c r="BE1349" s="13"/>
      <c r="BF1349" s="13"/>
      <c r="BG1349" s="13"/>
      <c r="BH1349" s="13"/>
      <c r="BI1349" s="13"/>
      <c r="BJ1349" s="13"/>
    </row>
    <row r="1350" spans="1:62" ht="15.75">
      <c r="A1350" s="92"/>
      <c r="B1350" s="13"/>
      <c r="C1350" s="13"/>
      <c r="D1350" s="13"/>
      <c r="E1350" s="13"/>
      <c r="F1350" s="13"/>
      <c r="G1350" s="13"/>
      <c r="H1350" s="92"/>
      <c r="I1350" s="13"/>
      <c r="J1350" s="94"/>
      <c r="K1350" s="13"/>
      <c r="L1350" s="13"/>
      <c r="M1350" s="13"/>
      <c r="N1350" s="13"/>
      <c r="O1350" s="13"/>
      <c r="P1350" s="13"/>
      <c r="Q1350" s="13"/>
      <c r="R1350" s="13"/>
      <c r="S1350" s="13"/>
      <c r="T1350" s="13"/>
      <c r="U1350" s="13"/>
      <c r="V1350" s="13"/>
      <c r="W1350" s="13"/>
      <c r="X1350" s="13"/>
      <c r="Y1350" s="13"/>
      <c r="Z1350" s="13"/>
      <c r="AA1350" s="13"/>
      <c r="AB1350" s="13"/>
      <c r="AC1350" s="13"/>
      <c r="AD1350" s="13"/>
      <c r="AE1350" s="13"/>
      <c r="AF1350" s="13"/>
      <c r="AG1350" s="13"/>
      <c r="AH1350" s="13"/>
      <c r="AI1350" s="13"/>
      <c r="AJ1350" s="13"/>
      <c r="AK1350" s="13"/>
      <c r="AL1350" s="13"/>
      <c r="AM1350" s="13"/>
      <c r="AN1350" s="13"/>
      <c r="AO1350" s="13"/>
      <c r="AP1350" s="13"/>
      <c r="AQ1350" s="13"/>
      <c r="AR1350" s="13"/>
      <c r="AS1350" s="13"/>
      <c r="AT1350" s="13"/>
      <c r="AU1350" s="13"/>
      <c r="AV1350" s="13"/>
      <c r="AW1350" s="13"/>
      <c r="AX1350" s="13"/>
      <c r="AY1350" s="13"/>
      <c r="AZ1350" s="13"/>
      <c r="BA1350" s="13"/>
      <c r="BB1350" s="13"/>
      <c r="BC1350" s="13"/>
      <c r="BD1350" s="13"/>
      <c r="BE1350" s="13"/>
      <c r="BF1350" s="13"/>
      <c r="BG1350" s="13"/>
      <c r="BH1350" s="13"/>
      <c r="BI1350" s="13"/>
      <c r="BJ1350" s="13"/>
    </row>
    <row r="1351" spans="1:62" ht="15.75">
      <c r="A1351" s="92"/>
      <c r="B1351" s="13"/>
      <c r="C1351" s="13"/>
      <c r="D1351" s="13"/>
      <c r="E1351" s="13"/>
      <c r="F1351" s="13"/>
      <c r="G1351" s="13"/>
      <c r="H1351" s="92"/>
      <c r="I1351" s="13"/>
      <c r="J1351" s="94"/>
      <c r="K1351" s="13"/>
      <c r="L1351" s="13"/>
      <c r="M1351" s="13"/>
      <c r="N1351" s="13"/>
      <c r="O1351" s="13"/>
      <c r="P1351" s="13"/>
      <c r="Q1351" s="13"/>
      <c r="R1351" s="13"/>
      <c r="S1351" s="13"/>
      <c r="T1351" s="13"/>
      <c r="U1351" s="13"/>
      <c r="V1351" s="13"/>
      <c r="W1351" s="13"/>
      <c r="X1351" s="13"/>
      <c r="Y1351" s="13"/>
      <c r="Z1351" s="13"/>
      <c r="AA1351" s="13"/>
      <c r="AB1351" s="13"/>
      <c r="AC1351" s="13"/>
      <c r="AD1351" s="13"/>
      <c r="AE1351" s="13"/>
      <c r="AF1351" s="13"/>
      <c r="AG1351" s="13"/>
      <c r="AH1351" s="13"/>
      <c r="AI1351" s="13"/>
      <c r="AJ1351" s="13"/>
      <c r="AK1351" s="13"/>
      <c r="AL1351" s="13"/>
      <c r="AM1351" s="13"/>
      <c r="AN1351" s="13"/>
      <c r="AO1351" s="13"/>
      <c r="AP1351" s="13"/>
      <c r="AQ1351" s="13"/>
      <c r="AR1351" s="13"/>
      <c r="AS1351" s="13"/>
      <c r="AT1351" s="13"/>
      <c r="AU1351" s="13"/>
      <c r="AV1351" s="13"/>
      <c r="AW1351" s="13"/>
      <c r="AX1351" s="13"/>
      <c r="AY1351" s="13"/>
      <c r="AZ1351" s="13"/>
      <c r="BA1351" s="13"/>
      <c r="BB1351" s="13"/>
      <c r="BC1351" s="13"/>
      <c r="BD1351" s="13"/>
      <c r="BE1351" s="13"/>
      <c r="BF1351" s="13"/>
      <c r="BG1351" s="13"/>
      <c r="BH1351" s="13"/>
      <c r="BI1351" s="13"/>
      <c r="BJ1351" s="13"/>
    </row>
    <row r="1352" spans="1:62" ht="15.75">
      <c r="A1352" s="92"/>
      <c r="B1352" s="13"/>
      <c r="C1352" s="13"/>
      <c r="D1352" s="13"/>
      <c r="E1352" s="13"/>
      <c r="F1352" s="13"/>
      <c r="G1352" s="13"/>
      <c r="H1352" s="92"/>
      <c r="I1352" s="13"/>
      <c r="J1352" s="94"/>
      <c r="K1352" s="13"/>
      <c r="L1352" s="13"/>
      <c r="M1352" s="13"/>
      <c r="N1352" s="13"/>
      <c r="O1352" s="13"/>
      <c r="P1352" s="13"/>
      <c r="Q1352" s="13"/>
      <c r="R1352" s="13"/>
      <c r="S1352" s="13"/>
      <c r="T1352" s="13"/>
      <c r="U1352" s="13"/>
      <c r="V1352" s="13"/>
      <c r="W1352" s="13"/>
      <c r="X1352" s="13"/>
      <c r="Y1352" s="13"/>
      <c r="Z1352" s="13"/>
      <c r="AA1352" s="13"/>
      <c r="AB1352" s="13"/>
      <c r="AC1352" s="13"/>
      <c r="AD1352" s="13"/>
      <c r="AE1352" s="13"/>
      <c r="AF1352" s="13"/>
      <c r="AG1352" s="13"/>
      <c r="AH1352" s="13"/>
      <c r="AI1352" s="13"/>
      <c r="AJ1352" s="13"/>
      <c r="AK1352" s="13"/>
      <c r="AL1352" s="13"/>
      <c r="AM1352" s="13"/>
      <c r="AN1352" s="13"/>
      <c r="AO1352" s="13"/>
      <c r="AP1352" s="13"/>
      <c r="AQ1352" s="13"/>
      <c r="AR1352" s="13"/>
      <c r="AS1352" s="13"/>
      <c r="AT1352" s="13"/>
      <c r="AU1352" s="13"/>
      <c r="AV1352" s="13"/>
      <c r="AW1352" s="13"/>
      <c r="AX1352" s="13"/>
      <c r="AY1352" s="13"/>
      <c r="AZ1352" s="13"/>
      <c r="BA1352" s="13"/>
      <c r="BB1352" s="13"/>
      <c r="BC1352" s="13"/>
      <c r="BD1352" s="13"/>
      <c r="BE1352" s="13"/>
      <c r="BF1352" s="13"/>
      <c r="BG1352" s="13"/>
      <c r="BH1352" s="13"/>
      <c r="BI1352" s="13"/>
      <c r="BJ1352" s="13"/>
    </row>
    <row r="1353" spans="1:62" ht="15.75">
      <c r="A1353" s="92"/>
      <c r="B1353" s="13"/>
      <c r="C1353" s="13"/>
      <c r="D1353" s="13"/>
      <c r="E1353" s="13"/>
      <c r="F1353" s="13"/>
      <c r="G1353" s="13"/>
      <c r="H1353" s="92"/>
      <c r="I1353" s="13"/>
      <c r="J1353" s="94"/>
      <c r="K1353" s="13"/>
      <c r="L1353" s="13"/>
      <c r="M1353" s="13"/>
      <c r="N1353" s="13"/>
      <c r="O1353" s="13"/>
      <c r="P1353" s="13"/>
      <c r="Q1353" s="13"/>
      <c r="R1353" s="13"/>
      <c r="S1353" s="13"/>
      <c r="T1353" s="13"/>
      <c r="U1353" s="13"/>
      <c r="V1353" s="13"/>
      <c r="W1353" s="13"/>
      <c r="X1353" s="13"/>
      <c r="Y1353" s="13"/>
      <c r="Z1353" s="13"/>
      <c r="AA1353" s="13"/>
      <c r="AB1353" s="13"/>
      <c r="AC1353" s="13"/>
      <c r="AD1353" s="13"/>
      <c r="AE1353" s="13"/>
      <c r="AF1353" s="13"/>
      <c r="AG1353" s="13"/>
      <c r="AH1353" s="13"/>
      <c r="AI1353" s="13"/>
      <c r="AJ1353" s="13"/>
      <c r="AK1353" s="13"/>
      <c r="AL1353" s="13"/>
      <c r="AM1353" s="13"/>
      <c r="AN1353" s="13"/>
      <c r="AO1353" s="13"/>
      <c r="AP1353" s="13"/>
      <c r="AQ1353" s="13"/>
      <c r="AR1353" s="13"/>
      <c r="AS1353" s="13"/>
      <c r="AT1353" s="13"/>
      <c r="AU1353" s="13"/>
      <c r="AV1353" s="13"/>
      <c r="AW1353" s="13"/>
      <c r="AX1353" s="13"/>
      <c r="AY1353" s="13"/>
      <c r="AZ1353" s="13"/>
      <c r="BA1353" s="13"/>
      <c r="BB1353" s="13"/>
      <c r="BC1353" s="13"/>
      <c r="BD1353" s="13"/>
      <c r="BE1353" s="13"/>
      <c r="BF1353" s="13"/>
      <c r="BG1353" s="13"/>
      <c r="BH1353" s="13"/>
      <c r="BI1353" s="13"/>
      <c r="BJ1353" s="13"/>
    </row>
    <row r="1354" spans="1:62" ht="15.75">
      <c r="A1354" s="92"/>
      <c r="B1354" s="13"/>
      <c r="C1354" s="13"/>
      <c r="D1354" s="13"/>
      <c r="E1354" s="13"/>
      <c r="F1354" s="13"/>
      <c r="G1354" s="13"/>
      <c r="H1354" s="92"/>
      <c r="I1354" s="13"/>
      <c r="J1354" s="94"/>
      <c r="K1354" s="13"/>
      <c r="L1354" s="13"/>
      <c r="M1354" s="13"/>
      <c r="N1354" s="13"/>
      <c r="O1354" s="13"/>
      <c r="P1354" s="13"/>
      <c r="Q1354" s="13"/>
      <c r="R1354" s="13"/>
      <c r="S1354" s="13"/>
      <c r="T1354" s="13"/>
      <c r="U1354" s="13"/>
      <c r="V1354" s="13"/>
      <c r="W1354" s="13"/>
      <c r="X1354" s="13"/>
      <c r="Y1354" s="13"/>
      <c r="Z1354" s="13"/>
      <c r="AA1354" s="13"/>
      <c r="AB1354" s="13"/>
      <c r="AC1354" s="13"/>
      <c r="AD1354" s="13"/>
      <c r="AE1354" s="13"/>
      <c r="AF1354" s="13"/>
      <c r="AG1354" s="13"/>
      <c r="AH1354" s="13"/>
      <c r="AI1354" s="13"/>
      <c r="AJ1354" s="13"/>
      <c r="AK1354" s="13"/>
      <c r="AL1354" s="13"/>
      <c r="AM1354" s="13"/>
      <c r="AN1354" s="13"/>
      <c r="AO1354" s="13"/>
      <c r="AP1354" s="13"/>
      <c r="AQ1354" s="13"/>
      <c r="AR1354" s="13"/>
      <c r="AS1354" s="13"/>
      <c r="AT1354" s="13"/>
      <c r="AU1354" s="13"/>
      <c r="AV1354" s="13"/>
      <c r="AW1354" s="13"/>
      <c r="AX1354" s="13"/>
      <c r="AY1354" s="13"/>
      <c r="AZ1354" s="13"/>
      <c r="BA1354" s="13"/>
      <c r="BB1354" s="13"/>
      <c r="BC1354" s="13"/>
      <c r="BD1354" s="13"/>
      <c r="BE1354" s="13"/>
      <c r="BF1354" s="13"/>
      <c r="BG1354" s="13"/>
      <c r="BH1354" s="13"/>
      <c r="BI1354" s="13"/>
      <c r="BJ1354" s="13"/>
    </row>
    <row r="1355" spans="1:62" ht="15.75">
      <c r="A1355" s="92"/>
      <c r="B1355" s="13"/>
      <c r="C1355" s="13"/>
      <c r="D1355" s="13"/>
      <c r="E1355" s="13"/>
      <c r="F1355" s="13"/>
      <c r="G1355" s="13"/>
      <c r="H1355" s="92"/>
      <c r="I1355" s="13"/>
      <c r="J1355" s="94"/>
      <c r="K1355" s="13"/>
      <c r="L1355" s="13"/>
      <c r="M1355" s="13"/>
      <c r="N1355" s="13"/>
      <c r="O1355" s="13"/>
      <c r="P1355" s="13"/>
      <c r="Q1355" s="13"/>
      <c r="R1355" s="13"/>
      <c r="S1355" s="13"/>
      <c r="T1355" s="13"/>
      <c r="U1355" s="13"/>
      <c r="V1355" s="13"/>
      <c r="W1355" s="13"/>
      <c r="X1355" s="13"/>
      <c r="Y1355" s="13"/>
      <c r="Z1355" s="13"/>
      <c r="AA1355" s="13"/>
      <c r="AB1355" s="13"/>
      <c r="AC1355" s="13"/>
      <c r="AD1355" s="13"/>
      <c r="AE1355" s="13"/>
      <c r="AF1355" s="13"/>
      <c r="AG1355" s="13"/>
      <c r="AH1355" s="13"/>
      <c r="AI1355" s="13"/>
      <c r="AJ1355" s="13"/>
      <c r="AK1355" s="13"/>
      <c r="AL1355" s="13"/>
      <c r="AM1355" s="13"/>
      <c r="AN1355" s="13"/>
      <c r="AO1355" s="13"/>
      <c r="AP1355" s="13"/>
      <c r="AQ1355" s="13"/>
      <c r="AR1355" s="13"/>
      <c r="AS1355" s="13"/>
      <c r="AT1355" s="13"/>
      <c r="AU1355" s="13"/>
      <c r="AV1355" s="13"/>
      <c r="AW1355" s="13"/>
      <c r="AX1355" s="13"/>
      <c r="AY1355" s="13"/>
      <c r="AZ1355" s="13"/>
      <c r="BA1355" s="13"/>
      <c r="BB1355" s="13"/>
      <c r="BC1355" s="13"/>
      <c r="BD1355" s="13"/>
      <c r="BE1355" s="13"/>
      <c r="BF1355" s="13"/>
      <c r="BG1355" s="13"/>
      <c r="BH1355" s="13"/>
      <c r="BI1355" s="13"/>
      <c r="BJ1355" s="13"/>
    </row>
    <row r="1356" spans="1:62" ht="15.75">
      <c r="A1356" s="92"/>
      <c r="B1356" s="13"/>
      <c r="C1356" s="13"/>
      <c r="D1356" s="13"/>
      <c r="E1356" s="13"/>
      <c r="F1356" s="13"/>
      <c r="G1356" s="13"/>
      <c r="H1356" s="92"/>
      <c r="I1356" s="13"/>
      <c r="J1356" s="94"/>
      <c r="K1356" s="13"/>
      <c r="L1356" s="13"/>
      <c r="M1356" s="13"/>
      <c r="N1356" s="13"/>
      <c r="O1356" s="13"/>
      <c r="P1356" s="13"/>
      <c r="Q1356" s="13"/>
      <c r="R1356" s="13"/>
      <c r="S1356" s="13"/>
      <c r="T1356" s="13"/>
      <c r="U1356" s="13"/>
      <c r="V1356" s="13"/>
      <c r="W1356" s="13"/>
      <c r="X1356" s="13"/>
      <c r="Y1356" s="13"/>
      <c r="Z1356" s="13"/>
      <c r="AA1356" s="13"/>
      <c r="AB1356" s="13"/>
      <c r="AC1356" s="13"/>
      <c r="AD1356" s="13"/>
      <c r="AE1356" s="13"/>
      <c r="AF1356" s="13"/>
      <c r="AG1356" s="13"/>
      <c r="AH1356" s="13"/>
      <c r="AI1356" s="13"/>
      <c r="AJ1356" s="13"/>
      <c r="AK1356" s="13"/>
      <c r="AL1356" s="13"/>
      <c r="AM1356" s="13"/>
      <c r="AN1356" s="13"/>
      <c r="AO1356" s="13"/>
      <c r="AP1356" s="13"/>
      <c r="AQ1356" s="13"/>
      <c r="AR1356" s="13"/>
      <c r="AS1356" s="13"/>
      <c r="AT1356" s="13"/>
      <c r="AU1356" s="13"/>
      <c r="AV1356" s="13"/>
      <c r="AW1356" s="13"/>
      <c r="AX1356" s="13"/>
      <c r="AY1356" s="13"/>
      <c r="AZ1356" s="13"/>
      <c r="BA1356" s="13"/>
      <c r="BB1356" s="13"/>
      <c r="BC1356" s="13"/>
      <c r="BD1356" s="13"/>
      <c r="BE1356" s="13"/>
      <c r="BF1356" s="13"/>
      <c r="BG1356" s="13"/>
      <c r="BH1356" s="13"/>
      <c r="BI1356" s="13"/>
      <c r="BJ1356" s="13"/>
    </row>
    <row r="1357" spans="1:62" ht="15.75">
      <c r="A1357" s="92"/>
      <c r="B1357" s="13"/>
      <c r="C1357" s="13"/>
      <c r="D1357" s="13"/>
      <c r="E1357" s="13"/>
      <c r="F1357" s="13"/>
      <c r="G1357" s="13"/>
      <c r="H1357" s="92"/>
      <c r="I1357" s="13"/>
      <c r="J1357" s="94"/>
      <c r="K1357" s="13"/>
      <c r="L1357" s="13"/>
      <c r="M1357" s="13"/>
      <c r="N1357" s="13"/>
      <c r="O1357" s="13"/>
      <c r="P1357" s="13"/>
      <c r="Q1357" s="13"/>
      <c r="R1357" s="13"/>
      <c r="S1357" s="13"/>
      <c r="T1357" s="13"/>
      <c r="U1357" s="13"/>
      <c r="V1357" s="13"/>
      <c r="W1357" s="13"/>
      <c r="X1357" s="13"/>
      <c r="Y1357" s="13"/>
      <c r="Z1357" s="13"/>
      <c r="AA1357" s="13"/>
      <c r="AB1357" s="13"/>
      <c r="AC1357" s="13"/>
      <c r="AD1357" s="13"/>
      <c r="AE1357" s="13"/>
      <c r="AF1357" s="13"/>
      <c r="AG1357" s="13"/>
      <c r="AH1357" s="13"/>
      <c r="AI1357" s="13"/>
      <c r="AJ1357" s="13"/>
      <c r="AK1357" s="13"/>
      <c r="AL1357" s="13"/>
      <c r="AM1357" s="13"/>
      <c r="AN1357" s="13"/>
      <c r="AO1357" s="13"/>
      <c r="AP1357" s="13"/>
      <c r="AQ1357" s="13"/>
      <c r="AR1357" s="13"/>
      <c r="AS1357" s="13"/>
      <c r="AT1357" s="13"/>
      <c r="AU1357" s="13"/>
      <c r="AV1357" s="13"/>
      <c r="AW1357" s="13"/>
      <c r="AX1357" s="13"/>
      <c r="AY1357" s="13"/>
      <c r="AZ1357" s="13"/>
      <c r="BA1357" s="13"/>
      <c r="BB1357" s="13"/>
      <c r="BC1357" s="13"/>
      <c r="BD1357" s="13"/>
      <c r="BE1357" s="13"/>
      <c r="BF1357" s="13"/>
      <c r="BG1357" s="13"/>
      <c r="BH1357" s="13"/>
      <c r="BI1357" s="13"/>
      <c r="BJ1357" s="13"/>
    </row>
    <row r="1358" spans="1:62" ht="15.75">
      <c r="A1358" s="92"/>
      <c r="B1358" s="13"/>
      <c r="C1358" s="13"/>
      <c r="D1358" s="13"/>
      <c r="E1358" s="13"/>
      <c r="F1358" s="13"/>
      <c r="G1358" s="13"/>
      <c r="H1358" s="92"/>
      <c r="I1358" s="13"/>
      <c r="J1358" s="94"/>
      <c r="K1358" s="13"/>
      <c r="L1358" s="13"/>
      <c r="M1358" s="13"/>
      <c r="N1358" s="13"/>
      <c r="O1358" s="13"/>
      <c r="P1358" s="13"/>
      <c r="Q1358" s="13"/>
      <c r="R1358" s="13"/>
      <c r="S1358" s="13"/>
      <c r="T1358" s="13"/>
      <c r="U1358" s="13"/>
      <c r="V1358" s="13"/>
      <c r="W1358" s="13"/>
      <c r="X1358" s="13"/>
      <c r="Y1358" s="13"/>
      <c r="Z1358" s="13"/>
      <c r="AA1358" s="13"/>
      <c r="AB1358" s="13"/>
      <c r="AC1358" s="13"/>
      <c r="AD1358" s="13"/>
      <c r="AE1358" s="13"/>
      <c r="AF1358" s="13"/>
      <c r="AG1358" s="13"/>
      <c r="AH1358" s="13"/>
      <c r="AI1358" s="13"/>
      <c r="AJ1358" s="13"/>
      <c r="AK1358" s="13"/>
      <c r="AL1358" s="13"/>
      <c r="AM1358" s="13"/>
      <c r="AN1358" s="13"/>
      <c r="AO1358" s="13"/>
      <c r="AP1358" s="13"/>
      <c r="AQ1358" s="13"/>
      <c r="AR1358" s="13"/>
      <c r="AS1358" s="13"/>
      <c r="AT1358" s="13"/>
      <c r="AU1358" s="13"/>
      <c r="AV1358" s="13"/>
      <c r="AW1358" s="13"/>
      <c r="AX1358" s="13"/>
      <c r="AY1358" s="13"/>
      <c r="AZ1358" s="13"/>
      <c r="BA1358" s="13"/>
      <c r="BB1358" s="13"/>
      <c r="BC1358" s="13"/>
      <c r="BD1358" s="13"/>
      <c r="BE1358" s="13"/>
      <c r="BF1358" s="13"/>
      <c r="BG1358" s="13"/>
      <c r="BH1358" s="13"/>
      <c r="BI1358" s="13"/>
      <c r="BJ1358" s="13"/>
    </row>
    <row r="1359" spans="1:62" ht="15.75">
      <c r="A1359" s="92"/>
      <c r="B1359" s="13"/>
      <c r="C1359" s="13"/>
      <c r="D1359" s="13"/>
      <c r="E1359" s="13"/>
      <c r="F1359" s="13"/>
      <c r="G1359" s="13"/>
      <c r="H1359" s="92"/>
      <c r="I1359" s="13"/>
      <c r="J1359" s="94"/>
      <c r="K1359" s="13"/>
      <c r="L1359" s="13"/>
      <c r="M1359" s="13"/>
      <c r="N1359" s="13"/>
      <c r="O1359" s="13"/>
      <c r="P1359" s="13"/>
      <c r="Q1359" s="13"/>
      <c r="R1359" s="13"/>
      <c r="S1359" s="13"/>
      <c r="T1359" s="13"/>
      <c r="U1359" s="13"/>
      <c r="V1359" s="13"/>
      <c r="W1359" s="13"/>
      <c r="X1359" s="13"/>
      <c r="Y1359" s="13"/>
      <c r="Z1359" s="13"/>
      <c r="AA1359" s="13"/>
      <c r="AB1359" s="13"/>
      <c r="AC1359" s="13"/>
      <c r="AD1359" s="13"/>
      <c r="AE1359" s="13"/>
      <c r="AF1359" s="13"/>
      <c r="AG1359" s="13"/>
      <c r="AH1359" s="13"/>
      <c r="AI1359" s="13"/>
      <c r="AJ1359" s="13"/>
      <c r="AK1359" s="13"/>
      <c r="AL1359" s="13"/>
      <c r="AM1359" s="13"/>
      <c r="AN1359" s="13"/>
      <c r="AO1359" s="13"/>
      <c r="AP1359" s="13"/>
      <c r="AQ1359" s="13"/>
      <c r="AR1359" s="13"/>
      <c r="AS1359" s="13"/>
      <c r="AT1359" s="13"/>
      <c r="AU1359" s="13"/>
      <c r="AV1359" s="13"/>
      <c r="AW1359" s="13"/>
      <c r="AX1359" s="13"/>
      <c r="AY1359" s="13"/>
      <c r="AZ1359" s="13"/>
      <c r="BA1359" s="13"/>
      <c r="BB1359" s="13"/>
      <c r="BC1359" s="13"/>
      <c r="BD1359" s="13"/>
      <c r="BE1359" s="13"/>
      <c r="BF1359" s="13"/>
      <c r="BG1359" s="13"/>
      <c r="BH1359" s="13"/>
      <c r="BI1359" s="13"/>
      <c r="BJ1359" s="13"/>
    </row>
    <row r="1360" spans="1:62" ht="15.75">
      <c r="A1360" s="92"/>
      <c r="B1360" s="13"/>
      <c r="C1360" s="13"/>
      <c r="D1360" s="13"/>
      <c r="E1360" s="13"/>
      <c r="F1360" s="13"/>
      <c r="G1360" s="13"/>
      <c r="H1360" s="92"/>
      <c r="I1360" s="13"/>
      <c r="J1360" s="94"/>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row>
    <row r="1361" spans="1:62" ht="15.75">
      <c r="A1361" s="92"/>
      <c r="B1361" s="13"/>
      <c r="C1361" s="13"/>
      <c r="D1361" s="13"/>
      <c r="E1361" s="13"/>
      <c r="F1361" s="13"/>
      <c r="G1361" s="13"/>
      <c r="H1361" s="92"/>
      <c r="I1361" s="13"/>
      <c r="J1361" s="94"/>
      <c r="K1361" s="13"/>
      <c r="L1361" s="13"/>
      <c r="M1361" s="13"/>
      <c r="N1361" s="13"/>
      <c r="O1361" s="13"/>
      <c r="P1361" s="13"/>
      <c r="Q1361" s="13"/>
      <c r="R1361" s="13"/>
      <c r="S1361" s="13"/>
      <c r="T1361" s="13"/>
      <c r="U1361" s="13"/>
      <c r="V1361" s="13"/>
      <c r="W1361" s="13"/>
      <c r="X1361" s="13"/>
      <c r="Y1361" s="13"/>
      <c r="Z1361" s="13"/>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row>
    <row r="1362" spans="1:62" ht="15.75">
      <c r="A1362" s="92"/>
      <c r="B1362" s="13"/>
      <c r="C1362" s="13"/>
      <c r="D1362" s="13"/>
      <c r="E1362" s="13"/>
      <c r="F1362" s="13"/>
      <c r="G1362" s="13"/>
      <c r="H1362" s="92"/>
      <c r="I1362" s="13"/>
      <c r="J1362" s="94"/>
      <c r="K1362" s="13"/>
      <c r="L1362" s="13"/>
      <c r="M1362" s="13"/>
      <c r="N1362" s="13"/>
      <c r="O1362" s="13"/>
      <c r="P1362" s="13"/>
      <c r="Q1362" s="13"/>
      <c r="R1362" s="13"/>
      <c r="S1362" s="13"/>
      <c r="T1362" s="13"/>
      <c r="U1362" s="13"/>
      <c r="V1362" s="13"/>
      <c r="W1362" s="13"/>
      <c r="X1362" s="13"/>
      <c r="Y1362" s="13"/>
      <c r="Z1362" s="13"/>
      <c r="AA1362" s="13"/>
      <c r="AB1362" s="13"/>
      <c r="AC1362" s="13"/>
      <c r="AD1362" s="13"/>
      <c r="AE1362" s="13"/>
      <c r="AF1362" s="13"/>
      <c r="AG1362" s="13"/>
      <c r="AH1362" s="13"/>
      <c r="AI1362" s="13"/>
      <c r="AJ1362" s="13"/>
      <c r="AK1362" s="13"/>
      <c r="AL1362" s="13"/>
      <c r="AM1362" s="13"/>
      <c r="AN1362" s="13"/>
      <c r="AO1362" s="13"/>
      <c r="AP1362" s="13"/>
      <c r="AQ1362" s="13"/>
      <c r="AR1362" s="13"/>
      <c r="AS1362" s="13"/>
      <c r="AT1362" s="13"/>
      <c r="AU1362" s="13"/>
      <c r="AV1362" s="13"/>
      <c r="AW1362" s="13"/>
      <c r="AX1362" s="13"/>
      <c r="AY1362" s="13"/>
      <c r="AZ1362" s="13"/>
      <c r="BA1362" s="13"/>
      <c r="BB1362" s="13"/>
      <c r="BC1362" s="13"/>
      <c r="BD1362" s="13"/>
      <c r="BE1362" s="13"/>
      <c r="BF1362" s="13"/>
      <c r="BG1362" s="13"/>
      <c r="BH1362" s="13"/>
      <c r="BI1362" s="13"/>
      <c r="BJ1362" s="13"/>
    </row>
    <row r="1363" spans="1:62" ht="15.75">
      <c r="A1363" s="92"/>
      <c r="B1363" s="13"/>
      <c r="C1363" s="13"/>
      <c r="D1363" s="13"/>
      <c r="E1363" s="13"/>
      <c r="F1363" s="13"/>
      <c r="G1363" s="13"/>
      <c r="H1363" s="92"/>
      <c r="I1363" s="13"/>
      <c r="J1363" s="94"/>
      <c r="K1363" s="13"/>
      <c r="L1363" s="13"/>
      <c r="M1363" s="13"/>
      <c r="N1363" s="13"/>
      <c r="O1363" s="13"/>
      <c r="P1363" s="13"/>
      <c r="Q1363" s="13"/>
      <c r="R1363" s="13"/>
      <c r="S1363" s="13"/>
      <c r="T1363" s="13"/>
      <c r="U1363" s="13"/>
      <c r="V1363" s="13"/>
      <c r="W1363" s="13"/>
      <c r="X1363" s="13"/>
      <c r="Y1363" s="13"/>
      <c r="Z1363" s="13"/>
      <c r="AA1363" s="13"/>
      <c r="AB1363" s="13"/>
      <c r="AC1363" s="13"/>
      <c r="AD1363" s="13"/>
      <c r="AE1363" s="13"/>
      <c r="AF1363" s="13"/>
      <c r="AG1363" s="13"/>
      <c r="AH1363" s="13"/>
      <c r="AI1363" s="13"/>
      <c r="AJ1363" s="13"/>
      <c r="AK1363" s="13"/>
      <c r="AL1363" s="13"/>
      <c r="AM1363" s="13"/>
      <c r="AN1363" s="13"/>
      <c r="AO1363" s="13"/>
      <c r="AP1363" s="13"/>
      <c r="AQ1363" s="13"/>
      <c r="AR1363" s="13"/>
      <c r="AS1363" s="13"/>
      <c r="AT1363" s="13"/>
      <c r="AU1363" s="13"/>
      <c r="AV1363" s="13"/>
      <c r="AW1363" s="13"/>
      <c r="AX1363" s="13"/>
      <c r="AY1363" s="13"/>
      <c r="AZ1363" s="13"/>
      <c r="BA1363" s="13"/>
      <c r="BB1363" s="13"/>
      <c r="BC1363" s="13"/>
      <c r="BD1363" s="13"/>
      <c r="BE1363" s="13"/>
      <c r="BF1363" s="13"/>
      <c r="BG1363" s="13"/>
      <c r="BH1363" s="13"/>
      <c r="BI1363" s="13"/>
      <c r="BJ1363" s="13"/>
    </row>
    <row r="1364" spans="1:62" ht="15.75">
      <c r="A1364" s="92"/>
      <c r="B1364" s="13"/>
      <c r="C1364" s="13"/>
      <c r="D1364" s="13"/>
      <c r="E1364" s="13"/>
      <c r="F1364" s="13"/>
      <c r="G1364" s="13"/>
      <c r="H1364" s="92"/>
      <c r="I1364" s="13"/>
      <c r="J1364" s="94"/>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row>
    <row r="1365" spans="1:62" ht="15.75">
      <c r="A1365" s="92"/>
      <c r="B1365" s="13"/>
      <c r="C1365" s="13"/>
      <c r="D1365" s="13"/>
      <c r="E1365" s="13"/>
      <c r="F1365" s="13"/>
      <c r="G1365" s="13"/>
      <c r="H1365" s="92"/>
      <c r="I1365" s="13"/>
      <c r="J1365" s="94"/>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row>
    <row r="1366" spans="1:62" ht="15.75">
      <c r="A1366" s="92"/>
      <c r="B1366" s="13"/>
      <c r="C1366" s="13"/>
      <c r="D1366" s="13"/>
      <c r="E1366" s="13"/>
      <c r="F1366" s="13"/>
      <c r="G1366" s="13"/>
      <c r="H1366" s="92"/>
      <c r="I1366" s="13"/>
      <c r="J1366" s="94"/>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row>
    <row r="1367" spans="1:62" ht="15.75">
      <c r="A1367" s="92"/>
      <c r="B1367" s="13"/>
      <c r="C1367" s="13"/>
      <c r="D1367" s="13"/>
      <c r="E1367" s="13"/>
      <c r="F1367" s="13"/>
      <c r="G1367" s="13"/>
      <c r="H1367" s="92"/>
      <c r="I1367" s="13"/>
      <c r="J1367" s="94"/>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row>
    <row r="1368" spans="1:62" ht="15.75">
      <c r="A1368" s="92"/>
      <c r="B1368" s="13"/>
      <c r="C1368" s="13"/>
      <c r="D1368" s="13"/>
      <c r="E1368" s="13"/>
      <c r="F1368" s="13"/>
      <c r="G1368" s="13"/>
      <c r="H1368" s="92"/>
      <c r="I1368" s="13"/>
      <c r="J1368" s="94"/>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row>
    <row r="1369" spans="1:62" ht="15.75">
      <c r="A1369" s="92"/>
      <c r="B1369" s="13"/>
      <c r="C1369" s="13"/>
      <c r="D1369" s="13"/>
      <c r="E1369" s="13"/>
      <c r="F1369" s="13"/>
      <c r="G1369" s="13"/>
      <c r="H1369" s="92"/>
      <c r="I1369" s="13"/>
      <c r="J1369" s="94"/>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row>
    <row r="1370" spans="1:62" ht="15.75">
      <c r="A1370" s="92"/>
      <c r="B1370" s="13"/>
      <c r="C1370" s="13"/>
      <c r="D1370" s="13"/>
      <c r="E1370" s="13"/>
      <c r="F1370" s="13"/>
      <c r="G1370" s="13"/>
      <c r="H1370" s="92"/>
      <c r="I1370" s="13"/>
      <c r="J1370" s="94"/>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row>
    <row r="1371" spans="1:62" ht="15.75">
      <c r="A1371" s="92"/>
      <c r="B1371" s="13"/>
      <c r="C1371" s="13"/>
      <c r="D1371" s="13"/>
      <c r="E1371" s="13"/>
      <c r="F1371" s="13"/>
      <c r="G1371" s="13"/>
      <c r="H1371" s="92"/>
      <c r="I1371" s="13"/>
      <c r="J1371" s="94"/>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row>
    <row r="1372" spans="1:62" ht="15.75">
      <c r="A1372" s="92"/>
      <c r="B1372" s="13"/>
      <c r="C1372" s="13"/>
      <c r="D1372" s="13"/>
      <c r="E1372" s="13"/>
      <c r="F1372" s="13"/>
      <c r="G1372" s="13"/>
      <c r="H1372" s="92"/>
      <c r="I1372" s="13"/>
      <c r="J1372" s="94"/>
      <c r="K1372" s="13"/>
      <c r="L1372" s="13"/>
      <c r="M1372" s="13"/>
      <c r="N1372" s="13"/>
      <c r="O1372" s="13"/>
      <c r="P1372" s="13"/>
      <c r="Q1372" s="13"/>
      <c r="R1372" s="13"/>
      <c r="S1372" s="13"/>
      <c r="T1372" s="13"/>
      <c r="U1372" s="13"/>
      <c r="V1372" s="13"/>
      <c r="W1372" s="13"/>
      <c r="X1372" s="13"/>
      <c r="Y1372" s="13"/>
      <c r="Z1372" s="13"/>
      <c r="AA1372" s="13"/>
      <c r="AB1372" s="13"/>
      <c r="AC1372" s="13"/>
      <c r="AD1372" s="13"/>
      <c r="AE1372" s="13"/>
      <c r="AF1372" s="13"/>
      <c r="AG1372" s="13"/>
      <c r="AH1372" s="13"/>
      <c r="AI1372" s="13"/>
      <c r="AJ1372" s="13"/>
      <c r="AK1372" s="13"/>
      <c r="AL1372" s="13"/>
      <c r="AM1372" s="13"/>
      <c r="AN1372" s="13"/>
      <c r="AO1372" s="13"/>
      <c r="AP1372" s="13"/>
      <c r="AQ1372" s="13"/>
      <c r="AR1372" s="13"/>
      <c r="AS1372" s="13"/>
      <c r="AT1372" s="13"/>
      <c r="AU1372" s="13"/>
      <c r="AV1372" s="13"/>
      <c r="AW1372" s="13"/>
      <c r="AX1372" s="13"/>
      <c r="AY1372" s="13"/>
      <c r="AZ1372" s="13"/>
      <c r="BA1372" s="13"/>
      <c r="BB1372" s="13"/>
      <c r="BC1372" s="13"/>
      <c r="BD1372" s="13"/>
      <c r="BE1372" s="13"/>
      <c r="BF1372" s="13"/>
      <c r="BG1372" s="13"/>
      <c r="BH1372" s="13"/>
      <c r="BI1372" s="13"/>
      <c r="BJ1372" s="13"/>
    </row>
    <row r="1373" spans="1:62" ht="15.75">
      <c r="A1373" s="92"/>
      <c r="B1373" s="13"/>
      <c r="C1373" s="13"/>
      <c r="D1373" s="13"/>
      <c r="E1373" s="13"/>
      <c r="F1373" s="13"/>
      <c r="G1373" s="13"/>
      <c r="H1373" s="92"/>
      <c r="I1373" s="13"/>
      <c r="J1373" s="94"/>
      <c r="K1373" s="13"/>
      <c r="L1373" s="13"/>
      <c r="M1373" s="13"/>
      <c r="N1373" s="13"/>
      <c r="O1373" s="13"/>
      <c r="P1373" s="13"/>
      <c r="Q1373" s="13"/>
      <c r="R1373" s="13"/>
      <c r="S1373" s="13"/>
      <c r="T1373" s="13"/>
      <c r="U1373" s="13"/>
      <c r="V1373" s="13"/>
      <c r="W1373" s="13"/>
      <c r="X1373" s="13"/>
      <c r="Y1373" s="13"/>
      <c r="Z1373" s="13"/>
      <c r="AA1373" s="13"/>
      <c r="AB1373" s="13"/>
      <c r="AC1373" s="13"/>
      <c r="AD1373" s="13"/>
      <c r="AE1373" s="13"/>
      <c r="AF1373" s="13"/>
      <c r="AG1373" s="13"/>
      <c r="AH1373" s="13"/>
      <c r="AI1373" s="13"/>
      <c r="AJ1373" s="13"/>
      <c r="AK1373" s="13"/>
      <c r="AL1373" s="13"/>
      <c r="AM1373" s="13"/>
      <c r="AN1373" s="13"/>
      <c r="AO1373" s="13"/>
      <c r="AP1373" s="13"/>
      <c r="AQ1373" s="13"/>
      <c r="AR1373" s="13"/>
      <c r="AS1373" s="13"/>
      <c r="AT1373" s="13"/>
      <c r="AU1373" s="13"/>
      <c r="AV1373" s="13"/>
      <c r="AW1373" s="13"/>
      <c r="AX1373" s="13"/>
      <c r="AY1373" s="13"/>
      <c r="AZ1373" s="13"/>
      <c r="BA1373" s="13"/>
      <c r="BB1373" s="13"/>
      <c r="BC1373" s="13"/>
      <c r="BD1373" s="13"/>
      <c r="BE1373" s="13"/>
      <c r="BF1373" s="13"/>
      <c r="BG1373" s="13"/>
      <c r="BH1373" s="13"/>
      <c r="BI1373" s="13"/>
      <c r="BJ1373" s="13"/>
    </row>
    <row r="1374" spans="1:62" ht="15.75">
      <c r="A1374" s="92"/>
      <c r="B1374" s="13"/>
      <c r="C1374" s="13"/>
      <c r="D1374" s="13"/>
      <c r="E1374" s="13"/>
      <c r="F1374" s="13"/>
      <c r="G1374" s="13"/>
      <c r="H1374" s="92"/>
      <c r="I1374" s="13"/>
      <c r="J1374" s="94"/>
      <c r="K1374" s="13"/>
      <c r="L1374" s="13"/>
      <c r="M1374" s="13"/>
      <c r="N1374" s="13"/>
      <c r="O1374" s="13"/>
      <c r="P1374" s="13"/>
      <c r="Q1374" s="13"/>
      <c r="R1374" s="13"/>
      <c r="S1374" s="13"/>
      <c r="T1374" s="13"/>
      <c r="U1374" s="13"/>
      <c r="V1374" s="13"/>
      <c r="W1374" s="13"/>
      <c r="X1374" s="13"/>
      <c r="Y1374" s="13"/>
      <c r="Z1374" s="13"/>
      <c r="AA1374" s="13"/>
      <c r="AB1374" s="13"/>
      <c r="AC1374" s="13"/>
      <c r="AD1374" s="13"/>
      <c r="AE1374" s="13"/>
      <c r="AF1374" s="13"/>
      <c r="AG1374" s="13"/>
      <c r="AH1374" s="13"/>
      <c r="AI1374" s="13"/>
      <c r="AJ1374" s="13"/>
      <c r="AK1374" s="13"/>
      <c r="AL1374" s="13"/>
      <c r="AM1374" s="13"/>
      <c r="AN1374" s="13"/>
      <c r="AO1374" s="13"/>
      <c r="AP1374" s="13"/>
      <c r="AQ1374" s="13"/>
      <c r="AR1374" s="13"/>
      <c r="AS1374" s="13"/>
      <c r="AT1374" s="13"/>
      <c r="AU1374" s="13"/>
      <c r="AV1374" s="13"/>
      <c r="AW1374" s="13"/>
      <c r="AX1374" s="13"/>
      <c r="AY1374" s="13"/>
      <c r="AZ1374" s="13"/>
      <c r="BA1374" s="13"/>
      <c r="BB1374" s="13"/>
      <c r="BC1374" s="13"/>
      <c r="BD1374" s="13"/>
      <c r="BE1374" s="13"/>
      <c r="BF1374" s="13"/>
      <c r="BG1374" s="13"/>
      <c r="BH1374" s="13"/>
      <c r="BI1374" s="13"/>
      <c r="BJ1374" s="13"/>
    </row>
    <row r="1375" spans="1:62" ht="15.75">
      <c r="A1375" s="92"/>
      <c r="B1375" s="13"/>
      <c r="C1375" s="13"/>
      <c r="D1375" s="13"/>
      <c r="E1375" s="13"/>
      <c r="F1375" s="13"/>
      <c r="G1375" s="13"/>
      <c r="H1375" s="92"/>
      <c r="I1375" s="13"/>
      <c r="J1375" s="94"/>
      <c r="K1375" s="13"/>
      <c r="L1375" s="13"/>
      <c r="M1375" s="13"/>
      <c r="N1375" s="13"/>
      <c r="O1375" s="13"/>
      <c r="P1375" s="13"/>
      <c r="Q1375" s="13"/>
      <c r="R1375" s="13"/>
      <c r="S1375" s="13"/>
      <c r="T1375" s="13"/>
      <c r="U1375" s="13"/>
      <c r="V1375" s="13"/>
      <c r="W1375" s="13"/>
      <c r="X1375" s="13"/>
      <c r="Y1375" s="13"/>
      <c r="Z1375" s="13"/>
      <c r="AA1375" s="13"/>
      <c r="AB1375" s="13"/>
      <c r="AC1375" s="13"/>
      <c r="AD1375" s="13"/>
      <c r="AE1375" s="13"/>
      <c r="AF1375" s="13"/>
      <c r="AG1375" s="13"/>
      <c r="AH1375" s="13"/>
      <c r="AI1375" s="13"/>
      <c r="AJ1375" s="13"/>
      <c r="AK1375" s="13"/>
      <c r="AL1375" s="13"/>
      <c r="AM1375" s="13"/>
      <c r="AN1375" s="13"/>
      <c r="AO1375" s="13"/>
      <c r="AP1375" s="13"/>
      <c r="AQ1375" s="13"/>
      <c r="AR1375" s="13"/>
      <c r="AS1375" s="13"/>
      <c r="AT1375" s="13"/>
      <c r="AU1375" s="13"/>
      <c r="AV1375" s="13"/>
      <c r="AW1375" s="13"/>
      <c r="AX1375" s="13"/>
      <c r="AY1375" s="13"/>
      <c r="AZ1375" s="13"/>
      <c r="BA1375" s="13"/>
      <c r="BB1375" s="13"/>
      <c r="BC1375" s="13"/>
      <c r="BD1375" s="13"/>
      <c r="BE1375" s="13"/>
      <c r="BF1375" s="13"/>
      <c r="BG1375" s="13"/>
      <c r="BH1375" s="13"/>
      <c r="BI1375" s="13"/>
      <c r="BJ1375" s="13"/>
    </row>
    <row r="1376" spans="1:62" ht="15.75">
      <c r="A1376" s="92"/>
      <c r="B1376" s="13"/>
      <c r="C1376" s="13"/>
      <c r="D1376" s="13"/>
      <c r="E1376" s="13"/>
      <c r="F1376" s="13"/>
      <c r="G1376" s="13"/>
      <c r="H1376" s="92"/>
      <c r="I1376" s="13"/>
      <c r="J1376" s="94"/>
      <c r="K1376" s="13"/>
      <c r="L1376" s="13"/>
      <c r="M1376" s="13"/>
      <c r="N1376" s="13"/>
      <c r="O1376" s="13"/>
      <c r="P1376" s="13"/>
      <c r="Q1376" s="13"/>
      <c r="R1376" s="13"/>
      <c r="S1376" s="13"/>
      <c r="T1376" s="13"/>
      <c r="U1376" s="13"/>
      <c r="V1376" s="13"/>
      <c r="W1376" s="13"/>
      <c r="X1376" s="13"/>
      <c r="Y1376" s="13"/>
      <c r="Z1376" s="13"/>
      <c r="AA1376" s="13"/>
      <c r="AB1376" s="13"/>
      <c r="AC1376" s="13"/>
      <c r="AD1376" s="13"/>
      <c r="AE1376" s="13"/>
      <c r="AF1376" s="13"/>
      <c r="AG1376" s="13"/>
      <c r="AH1376" s="13"/>
      <c r="AI1376" s="13"/>
      <c r="AJ1376" s="13"/>
      <c r="AK1376" s="13"/>
      <c r="AL1376" s="13"/>
      <c r="AM1376" s="13"/>
      <c r="AN1376" s="13"/>
      <c r="AO1376" s="13"/>
      <c r="AP1376" s="13"/>
      <c r="AQ1376" s="13"/>
      <c r="AR1376" s="13"/>
      <c r="AS1376" s="13"/>
      <c r="AT1376" s="13"/>
      <c r="AU1376" s="13"/>
      <c r="AV1376" s="13"/>
      <c r="AW1376" s="13"/>
      <c r="AX1376" s="13"/>
      <c r="AY1376" s="13"/>
      <c r="AZ1376" s="13"/>
      <c r="BA1376" s="13"/>
      <c r="BB1376" s="13"/>
      <c r="BC1376" s="13"/>
      <c r="BD1376" s="13"/>
      <c r="BE1376" s="13"/>
      <c r="BF1376" s="13"/>
      <c r="BG1376" s="13"/>
      <c r="BH1376" s="13"/>
      <c r="BI1376" s="13"/>
      <c r="BJ1376" s="13"/>
    </row>
    <row r="1377" spans="1:62" ht="15.75">
      <c r="A1377" s="92"/>
      <c r="B1377" s="13"/>
      <c r="C1377" s="13"/>
      <c r="D1377" s="13"/>
      <c r="E1377" s="13"/>
      <c r="F1377" s="13"/>
      <c r="G1377" s="13"/>
      <c r="H1377" s="92"/>
      <c r="I1377" s="13"/>
      <c r="J1377" s="94"/>
      <c r="K1377" s="13"/>
      <c r="L1377" s="13"/>
      <c r="M1377" s="13"/>
      <c r="N1377" s="13"/>
      <c r="O1377" s="13"/>
      <c r="P1377" s="13"/>
      <c r="Q1377" s="13"/>
      <c r="R1377" s="13"/>
      <c r="S1377" s="13"/>
      <c r="T1377" s="13"/>
      <c r="U1377" s="13"/>
      <c r="V1377" s="13"/>
      <c r="W1377" s="13"/>
      <c r="X1377" s="13"/>
      <c r="Y1377" s="13"/>
      <c r="Z1377" s="13"/>
      <c r="AA1377" s="13"/>
      <c r="AB1377" s="13"/>
      <c r="AC1377" s="13"/>
      <c r="AD1377" s="13"/>
      <c r="AE1377" s="13"/>
      <c r="AF1377" s="13"/>
      <c r="AG1377" s="13"/>
      <c r="AH1377" s="13"/>
      <c r="AI1377" s="13"/>
      <c r="AJ1377" s="13"/>
      <c r="AK1377" s="13"/>
      <c r="AL1377" s="13"/>
      <c r="AM1377" s="13"/>
      <c r="AN1377" s="13"/>
      <c r="AO1377" s="13"/>
      <c r="AP1377" s="13"/>
      <c r="AQ1377" s="13"/>
      <c r="AR1377" s="13"/>
      <c r="AS1377" s="13"/>
      <c r="AT1377" s="13"/>
      <c r="AU1377" s="13"/>
      <c r="AV1377" s="13"/>
      <c r="AW1377" s="13"/>
      <c r="AX1377" s="13"/>
      <c r="AY1377" s="13"/>
      <c r="AZ1377" s="13"/>
      <c r="BA1377" s="13"/>
      <c r="BB1377" s="13"/>
      <c r="BC1377" s="13"/>
      <c r="BD1377" s="13"/>
      <c r="BE1377" s="13"/>
      <c r="BF1377" s="13"/>
      <c r="BG1377" s="13"/>
      <c r="BH1377" s="13"/>
      <c r="BI1377" s="13"/>
      <c r="BJ1377" s="13"/>
    </row>
    <row r="1378" spans="1:62" ht="15.75">
      <c r="A1378" s="92"/>
      <c r="B1378" s="13"/>
      <c r="C1378" s="13"/>
      <c r="D1378" s="13"/>
      <c r="E1378" s="13"/>
      <c r="F1378" s="13"/>
      <c r="G1378" s="13"/>
      <c r="H1378" s="92"/>
      <c r="I1378" s="13"/>
      <c r="J1378" s="94"/>
      <c r="K1378" s="13"/>
      <c r="L1378" s="13"/>
      <c r="M1378" s="13"/>
      <c r="N1378" s="13"/>
      <c r="O1378" s="13"/>
      <c r="P1378" s="13"/>
      <c r="Q1378" s="13"/>
      <c r="R1378" s="13"/>
      <c r="S1378" s="13"/>
      <c r="T1378" s="13"/>
      <c r="U1378" s="13"/>
      <c r="V1378" s="13"/>
      <c r="W1378" s="13"/>
      <c r="X1378" s="13"/>
      <c r="Y1378" s="13"/>
      <c r="Z1378" s="13"/>
      <c r="AA1378" s="13"/>
      <c r="AB1378" s="13"/>
      <c r="AC1378" s="13"/>
      <c r="AD1378" s="13"/>
      <c r="AE1378" s="13"/>
      <c r="AF1378" s="13"/>
      <c r="AG1378" s="13"/>
      <c r="AH1378" s="13"/>
      <c r="AI1378" s="13"/>
      <c r="AJ1378" s="13"/>
      <c r="AK1378" s="13"/>
      <c r="AL1378" s="13"/>
      <c r="AM1378" s="13"/>
      <c r="AN1378" s="13"/>
      <c r="AO1378" s="13"/>
      <c r="AP1378" s="13"/>
      <c r="AQ1378" s="13"/>
      <c r="AR1378" s="13"/>
      <c r="AS1378" s="13"/>
      <c r="AT1378" s="13"/>
      <c r="AU1378" s="13"/>
      <c r="AV1378" s="13"/>
      <c r="AW1378" s="13"/>
      <c r="AX1378" s="13"/>
      <c r="AY1378" s="13"/>
      <c r="AZ1378" s="13"/>
      <c r="BA1378" s="13"/>
      <c r="BB1378" s="13"/>
      <c r="BC1378" s="13"/>
      <c r="BD1378" s="13"/>
      <c r="BE1378" s="13"/>
      <c r="BF1378" s="13"/>
      <c r="BG1378" s="13"/>
      <c r="BH1378" s="13"/>
      <c r="BI1378" s="13"/>
      <c r="BJ1378" s="13"/>
    </row>
    <row r="1379" spans="1:62" ht="15.75">
      <c r="A1379" s="92"/>
      <c r="B1379" s="13"/>
      <c r="C1379" s="13"/>
      <c r="D1379" s="13"/>
      <c r="E1379" s="13"/>
      <c r="F1379" s="13"/>
      <c r="G1379" s="13"/>
      <c r="H1379" s="92"/>
      <c r="I1379" s="13"/>
      <c r="J1379" s="94"/>
      <c r="K1379" s="13"/>
      <c r="L1379" s="13"/>
      <c r="M1379" s="13"/>
      <c r="N1379" s="13"/>
      <c r="O1379" s="13"/>
      <c r="P1379" s="13"/>
      <c r="Q1379" s="13"/>
      <c r="R1379" s="13"/>
      <c r="S1379" s="13"/>
      <c r="T1379" s="13"/>
      <c r="U1379" s="13"/>
      <c r="V1379" s="13"/>
      <c r="W1379" s="13"/>
      <c r="X1379" s="13"/>
      <c r="Y1379" s="13"/>
      <c r="Z1379" s="13"/>
      <c r="AA1379" s="13"/>
      <c r="AB1379" s="13"/>
      <c r="AC1379" s="13"/>
      <c r="AD1379" s="13"/>
      <c r="AE1379" s="13"/>
      <c r="AF1379" s="13"/>
      <c r="AG1379" s="13"/>
      <c r="AH1379" s="13"/>
      <c r="AI1379" s="13"/>
      <c r="AJ1379" s="13"/>
      <c r="AK1379" s="13"/>
      <c r="AL1379" s="13"/>
      <c r="AM1379" s="13"/>
      <c r="AN1379" s="13"/>
      <c r="AO1379" s="13"/>
      <c r="AP1379" s="13"/>
      <c r="AQ1379" s="13"/>
      <c r="AR1379" s="13"/>
      <c r="AS1379" s="13"/>
      <c r="AT1379" s="13"/>
      <c r="AU1379" s="13"/>
      <c r="AV1379" s="13"/>
      <c r="AW1379" s="13"/>
      <c r="AX1379" s="13"/>
      <c r="AY1379" s="13"/>
      <c r="AZ1379" s="13"/>
      <c r="BA1379" s="13"/>
      <c r="BB1379" s="13"/>
      <c r="BC1379" s="13"/>
      <c r="BD1379" s="13"/>
      <c r="BE1379" s="13"/>
      <c r="BF1379" s="13"/>
      <c r="BG1379" s="13"/>
      <c r="BH1379" s="13"/>
      <c r="BI1379" s="13"/>
      <c r="BJ1379" s="13"/>
    </row>
    <row r="1380" spans="1:62" ht="15.75">
      <c r="A1380" s="92"/>
      <c r="B1380" s="13"/>
      <c r="C1380" s="13"/>
      <c r="D1380" s="13"/>
      <c r="E1380" s="13"/>
      <c r="F1380" s="13"/>
      <c r="G1380" s="13"/>
      <c r="H1380" s="92"/>
      <c r="I1380" s="13"/>
      <c r="J1380" s="94"/>
      <c r="K1380" s="13"/>
      <c r="L1380" s="13"/>
      <c r="M1380" s="13"/>
      <c r="N1380" s="13"/>
      <c r="O1380" s="13"/>
      <c r="P1380" s="13"/>
      <c r="Q1380" s="13"/>
      <c r="R1380" s="13"/>
      <c r="S1380" s="13"/>
      <c r="T1380" s="13"/>
      <c r="U1380" s="13"/>
      <c r="V1380" s="13"/>
      <c r="W1380" s="13"/>
      <c r="X1380" s="13"/>
      <c r="Y1380" s="13"/>
      <c r="Z1380" s="13"/>
      <c r="AA1380" s="13"/>
      <c r="AB1380" s="13"/>
      <c r="AC1380" s="13"/>
      <c r="AD1380" s="13"/>
      <c r="AE1380" s="13"/>
      <c r="AF1380" s="13"/>
      <c r="AG1380" s="13"/>
      <c r="AH1380" s="13"/>
      <c r="AI1380" s="13"/>
      <c r="AJ1380" s="13"/>
      <c r="AK1380" s="13"/>
      <c r="AL1380" s="13"/>
      <c r="AM1380" s="13"/>
      <c r="AN1380" s="13"/>
      <c r="AO1380" s="13"/>
      <c r="AP1380" s="13"/>
      <c r="AQ1380" s="13"/>
      <c r="AR1380" s="13"/>
      <c r="AS1380" s="13"/>
      <c r="AT1380" s="13"/>
      <c r="AU1380" s="13"/>
      <c r="AV1380" s="13"/>
      <c r="AW1380" s="13"/>
      <c r="AX1380" s="13"/>
      <c r="AY1380" s="13"/>
      <c r="AZ1380" s="13"/>
      <c r="BA1380" s="13"/>
      <c r="BB1380" s="13"/>
      <c r="BC1380" s="13"/>
      <c r="BD1380" s="13"/>
      <c r="BE1380" s="13"/>
      <c r="BF1380" s="13"/>
      <c r="BG1380" s="13"/>
      <c r="BH1380" s="13"/>
      <c r="BI1380" s="13"/>
      <c r="BJ1380" s="13"/>
    </row>
    <row r="1381" spans="1:62" ht="15.75">
      <c r="A1381" s="92"/>
      <c r="B1381" s="13"/>
      <c r="C1381" s="13"/>
      <c r="D1381" s="13"/>
      <c r="E1381" s="13"/>
      <c r="F1381" s="13"/>
      <c r="G1381" s="13"/>
      <c r="H1381" s="92"/>
      <c r="I1381" s="13"/>
      <c r="J1381" s="94"/>
      <c r="K1381" s="13"/>
      <c r="L1381" s="13"/>
      <c r="M1381" s="13"/>
      <c r="N1381" s="13"/>
      <c r="O1381" s="13"/>
      <c r="P1381" s="13"/>
      <c r="Q1381" s="13"/>
      <c r="R1381" s="13"/>
      <c r="S1381" s="13"/>
      <c r="T1381" s="13"/>
      <c r="U1381" s="13"/>
      <c r="V1381" s="13"/>
      <c r="W1381" s="13"/>
      <c r="X1381" s="13"/>
      <c r="Y1381" s="13"/>
      <c r="Z1381" s="13"/>
      <c r="AA1381" s="13"/>
      <c r="AB1381" s="13"/>
      <c r="AC1381" s="13"/>
      <c r="AD1381" s="13"/>
      <c r="AE1381" s="13"/>
      <c r="AF1381" s="13"/>
      <c r="AG1381" s="13"/>
      <c r="AH1381" s="13"/>
      <c r="AI1381" s="13"/>
      <c r="AJ1381" s="13"/>
      <c r="AK1381" s="13"/>
      <c r="AL1381" s="13"/>
      <c r="AM1381" s="13"/>
      <c r="AN1381" s="13"/>
      <c r="AO1381" s="13"/>
      <c r="AP1381" s="13"/>
      <c r="AQ1381" s="13"/>
      <c r="AR1381" s="13"/>
      <c r="AS1381" s="13"/>
      <c r="AT1381" s="13"/>
      <c r="AU1381" s="13"/>
      <c r="AV1381" s="13"/>
      <c r="AW1381" s="13"/>
      <c r="AX1381" s="13"/>
      <c r="AY1381" s="13"/>
      <c r="AZ1381" s="13"/>
      <c r="BA1381" s="13"/>
      <c r="BB1381" s="13"/>
      <c r="BC1381" s="13"/>
      <c r="BD1381" s="13"/>
      <c r="BE1381" s="13"/>
      <c r="BF1381" s="13"/>
      <c r="BG1381" s="13"/>
      <c r="BH1381" s="13"/>
      <c r="BI1381" s="13"/>
      <c r="BJ1381" s="13"/>
    </row>
    <row r="1382" spans="1:62" ht="15.75">
      <c r="A1382" s="92"/>
      <c r="B1382" s="13"/>
      <c r="C1382" s="13"/>
      <c r="D1382" s="13"/>
      <c r="E1382" s="13"/>
      <c r="F1382" s="13"/>
      <c r="G1382" s="13"/>
      <c r="H1382" s="92"/>
      <c r="I1382" s="13"/>
      <c r="J1382" s="94"/>
      <c r="K1382" s="13"/>
      <c r="L1382" s="13"/>
      <c r="M1382" s="13"/>
      <c r="N1382" s="13"/>
      <c r="O1382" s="13"/>
      <c r="P1382" s="13"/>
      <c r="Q1382" s="13"/>
      <c r="R1382" s="13"/>
      <c r="S1382" s="13"/>
      <c r="T1382" s="13"/>
      <c r="U1382" s="13"/>
      <c r="V1382" s="13"/>
      <c r="W1382" s="13"/>
      <c r="X1382" s="13"/>
      <c r="Y1382" s="13"/>
      <c r="Z1382" s="13"/>
      <c r="AA1382" s="13"/>
      <c r="AB1382" s="13"/>
      <c r="AC1382" s="13"/>
      <c r="AD1382" s="13"/>
      <c r="AE1382" s="13"/>
      <c r="AF1382" s="13"/>
      <c r="AG1382" s="13"/>
      <c r="AH1382" s="13"/>
      <c r="AI1382" s="13"/>
      <c r="AJ1382" s="13"/>
      <c r="AK1382" s="13"/>
      <c r="AL1382" s="13"/>
      <c r="AM1382" s="13"/>
      <c r="AN1382" s="13"/>
      <c r="AO1382" s="13"/>
      <c r="AP1382" s="13"/>
      <c r="AQ1382" s="13"/>
      <c r="AR1382" s="13"/>
      <c r="AS1382" s="13"/>
      <c r="AT1382" s="13"/>
      <c r="AU1382" s="13"/>
      <c r="AV1382" s="13"/>
      <c r="AW1382" s="13"/>
      <c r="AX1382" s="13"/>
      <c r="AY1382" s="13"/>
      <c r="AZ1382" s="13"/>
      <c r="BA1382" s="13"/>
      <c r="BB1382" s="13"/>
      <c r="BC1382" s="13"/>
      <c r="BD1382" s="13"/>
      <c r="BE1382" s="13"/>
      <c r="BF1382" s="13"/>
      <c r="BG1382" s="13"/>
      <c r="BH1382" s="13"/>
      <c r="BI1382" s="13"/>
      <c r="BJ1382" s="13"/>
    </row>
    <row r="1383" spans="1:62" ht="15.75">
      <c r="A1383" s="92"/>
      <c r="B1383" s="13"/>
      <c r="C1383" s="13"/>
      <c r="D1383" s="13"/>
      <c r="E1383" s="13"/>
      <c r="F1383" s="13"/>
      <c r="G1383" s="13"/>
      <c r="H1383" s="92"/>
      <c r="I1383" s="13"/>
      <c r="J1383" s="94"/>
      <c r="K1383" s="13"/>
      <c r="L1383" s="13"/>
      <c r="M1383" s="13"/>
      <c r="N1383" s="13"/>
      <c r="O1383" s="13"/>
      <c r="P1383" s="13"/>
      <c r="Q1383" s="13"/>
      <c r="R1383" s="13"/>
      <c r="S1383" s="13"/>
      <c r="T1383" s="13"/>
      <c r="U1383" s="13"/>
      <c r="V1383" s="13"/>
      <c r="W1383" s="13"/>
      <c r="X1383" s="13"/>
      <c r="Y1383" s="13"/>
      <c r="Z1383" s="13"/>
      <c r="AA1383" s="13"/>
      <c r="AB1383" s="13"/>
      <c r="AC1383" s="13"/>
      <c r="AD1383" s="13"/>
      <c r="AE1383" s="13"/>
      <c r="AF1383" s="13"/>
      <c r="AG1383" s="13"/>
      <c r="AH1383" s="13"/>
      <c r="AI1383" s="13"/>
      <c r="AJ1383" s="13"/>
      <c r="AK1383" s="13"/>
      <c r="AL1383" s="13"/>
      <c r="AM1383" s="13"/>
      <c r="AN1383" s="13"/>
      <c r="AO1383" s="13"/>
      <c r="AP1383" s="13"/>
      <c r="AQ1383" s="13"/>
      <c r="AR1383" s="13"/>
      <c r="AS1383" s="13"/>
      <c r="AT1383" s="13"/>
      <c r="AU1383" s="13"/>
      <c r="AV1383" s="13"/>
      <c r="AW1383" s="13"/>
      <c r="AX1383" s="13"/>
      <c r="AY1383" s="13"/>
      <c r="AZ1383" s="13"/>
      <c r="BA1383" s="13"/>
      <c r="BB1383" s="13"/>
      <c r="BC1383" s="13"/>
      <c r="BD1383" s="13"/>
      <c r="BE1383" s="13"/>
      <c r="BF1383" s="13"/>
      <c r="BG1383" s="13"/>
      <c r="BH1383" s="13"/>
      <c r="BI1383" s="13"/>
      <c r="BJ1383" s="13"/>
    </row>
    <row r="1384" spans="1:62" ht="15.75">
      <c r="A1384" s="92"/>
      <c r="B1384" s="13"/>
      <c r="C1384" s="13"/>
      <c r="D1384" s="13"/>
      <c r="E1384" s="13"/>
      <c r="F1384" s="13"/>
      <c r="G1384" s="13"/>
      <c r="H1384" s="92"/>
      <c r="I1384" s="13"/>
      <c r="J1384" s="94"/>
      <c r="K1384" s="13"/>
      <c r="L1384" s="13"/>
      <c r="M1384" s="13"/>
      <c r="N1384" s="13"/>
      <c r="O1384" s="13"/>
      <c r="P1384" s="13"/>
      <c r="Q1384" s="13"/>
      <c r="R1384" s="13"/>
      <c r="S1384" s="13"/>
      <c r="T1384" s="13"/>
      <c r="U1384" s="13"/>
      <c r="V1384" s="13"/>
      <c r="W1384" s="13"/>
      <c r="X1384" s="13"/>
      <c r="Y1384" s="13"/>
      <c r="Z1384" s="13"/>
      <c r="AA1384" s="13"/>
      <c r="AB1384" s="13"/>
      <c r="AC1384" s="13"/>
      <c r="AD1384" s="13"/>
      <c r="AE1384" s="13"/>
      <c r="AF1384" s="13"/>
      <c r="AG1384" s="13"/>
      <c r="AH1384" s="13"/>
      <c r="AI1384" s="13"/>
      <c r="AJ1384" s="13"/>
      <c r="AK1384" s="13"/>
      <c r="AL1384" s="13"/>
      <c r="AM1384" s="13"/>
      <c r="AN1384" s="13"/>
      <c r="AO1384" s="13"/>
      <c r="AP1384" s="13"/>
      <c r="AQ1384" s="13"/>
      <c r="AR1384" s="13"/>
      <c r="AS1384" s="13"/>
      <c r="AT1384" s="13"/>
      <c r="AU1384" s="13"/>
      <c r="AV1384" s="13"/>
      <c r="AW1384" s="13"/>
      <c r="AX1384" s="13"/>
      <c r="AY1384" s="13"/>
      <c r="AZ1384" s="13"/>
      <c r="BA1384" s="13"/>
      <c r="BB1384" s="13"/>
      <c r="BC1384" s="13"/>
      <c r="BD1384" s="13"/>
      <c r="BE1384" s="13"/>
      <c r="BF1384" s="13"/>
      <c r="BG1384" s="13"/>
      <c r="BH1384" s="13"/>
      <c r="BI1384" s="13"/>
      <c r="BJ1384" s="13"/>
    </row>
    <row r="1385" spans="1:62" ht="15.75">
      <c r="A1385" s="92"/>
      <c r="B1385" s="13"/>
      <c r="C1385" s="13"/>
      <c r="D1385" s="13"/>
      <c r="E1385" s="13"/>
      <c r="F1385" s="13"/>
      <c r="G1385" s="13"/>
      <c r="H1385" s="92"/>
      <c r="I1385" s="13"/>
      <c r="J1385" s="94"/>
      <c r="K1385" s="13"/>
      <c r="L1385" s="13"/>
      <c r="M1385" s="13"/>
      <c r="N1385" s="13"/>
      <c r="O1385" s="13"/>
      <c r="P1385" s="13"/>
      <c r="Q1385" s="13"/>
      <c r="R1385" s="13"/>
      <c r="S1385" s="13"/>
      <c r="T1385" s="13"/>
      <c r="U1385" s="13"/>
      <c r="V1385" s="13"/>
      <c r="W1385" s="13"/>
      <c r="X1385" s="13"/>
      <c r="Y1385" s="13"/>
      <c r="Z1385" s="13"/>
      <c r="AA1385" s="13"/>
      <c r="AB1385" s="13"/>
      <c r="AC1385" s="13"/>
      <c r="AD1385" s="13"/>
      <c r="AE1385" s="13"/>
      <c r="AF1385" s="13"/>
      <c r="AG1385" s="13"/>
      <c r="AH1385" s="13"/>
      <c r="AI1385" s="13"/>
      <c r="AJ1385" s="13"/>
      <c r="AK1385" s="13"/>
      <c r="AL1385" s="13"/>
      <c r="AM1385" s="13"/>
      <c r="AN1385" s="13"/>
      <c r="AO1385" s="13"/>
      <c r="AP1385" s="13"/>
      <c r="AQ1385" s="13"/>
      <c r="AR1385" s="13"/>
      <c r="AS1385" s="13"/>
      <c r="AT1385" s="13"/>
      <c r="AU1385" s="13"/>
      <c r="AV1385" s="13"/>
      <c r="AW1385" s="13"/>
      <c r="AX1385" s="13"/>
      <c r="AY1385" s="13"/>
      <c r="AZ1385" s="13"/>
      <c r="BA1385" s="13"/>
      <c r="BB1385" s="13"/>
      <c r="BC1385" s="13"/>
      <c r="BD1385" s="13"/>
      <c r="BE1385" s="13"/>
      <c r="BF1385" s="13"/>
      <c r="BG1385" s="13"/>
      <c r="BH1385" s="13"/>
      <c r="BI1385" s="13"/>
      <c r="BJ1385" s="13"/>
    </row>
    <row r="1386" spans="1:62" ht="15.75">
      <c r="A1386" s="92"/>
      <c r="B1386" s="13"/>
      <c r="C1386" s="13"/>
      <c r="D1386" s="13"/>
      <c r="E1386" s="13"/>
      <c r="F1386" s="13"/>
      <c r="G1386" s="13"/>
      <c r="H1386" s="92"/>
      <c r="I1386" s="13"/>
      <c r="J1386" s="94"/>
      <c r="K1386" s="13"/>
      <c r="L1386" s="13"/>
      <c r="M1386" s="13"/>
      <c r="N1386" s="13"/>
      <c r="O1386" s="13"/>
      <c r="P1386" s="13"/>
      <c r="Q1386" s="13"/>
      <c r="R1386" s="13"/>
      <c r="S1386" s="13"/>
      <c r="T1386" s="13"/>
      <c r="U1386" s="13"/>
      <c r="V1386" s="13"/>
      <c r="W1386" s="13"/>
      <c r="X1386" s="13"/>
      <c r="Y1386" s="13"/>
      <c r="Z1386" s="13"/>
      <c r="AA1386" s="13"/>
      <c r="AB1386" s="13"/>
      <c r="AC1386" s="13"/>
      <c r="AD1386" s="13"/>
      <c r="AE1386" s="13"/>
      <c r="AF1386" s="13"/>
      <c r="AG1386" s="13"/>
      <c r="AH1386" s="13"/>
      <c r="AI1386" s="13"/>
      <c r="AJ1386" s="13"/>
      <c r="AK1386" s="13"/>
      <c r="AL1386" s="13"/>
      <c r="AM1386" s="13"/>
      <c r="AN1386" s="13"/>
      <c r="AO1386" s="13"/>
      <c r="AP1386" s="13"/>
      <c r="AQ1386" s="13"/>
      <c r="AR1386" s="13"/>
      <c r="AS1386" s="13"/>
      <c r="AT1386" s="13"/>
      <c r="AU1386" s="13"/>
      <c r="AV1386" s="13"/>
      <c r="AW1386" s="13"/>
      <c r="AX1386" s="13"/>
      <c r="AY1386" s="13"/>
      <c r="AZ1386" s="13"/>
      <c r="BA1386" s="13"/>
      <c r="BB1386" s="13"/>
      <c r="BC1386" s="13"/>
      <c r="BD1386" s="13"/>
      <c r="BE1386" s="13"/>
      <c r="BF1386" s="13"/>
      <c r="BG1386" s="13"/>
      <c r="BH1386" s="13"/>
      <c r="BI1386" s="13"/>
      <c r="BJ1386" s="13"/>
    </row>
    <row r="1387" spans="1:62" ht="15.75">
      <c r="A1387" s="92"/>
      <c r="B1387" s="13"/>
      <c r="C1387" s="13"/>
      <c r="D1387" s="13"/>
      <c r="E1387" s="13"/>
      <c r="F1387" s="13"/>
      <c r="G1387" s="13"/>
      <c r="H1387" s="92"/>
      <c r="I1387" s="13"/>
      <c r="J1387" s="94"/>
      <c r="K1387" s="13"/>
      <c r="L1387" s="13"/>
      <c r="M1387" s="13"/>
      <c r="N1387" s="13"/>
      <c r="O1387" s="13"/>
      <c r="P1387" s="13"/>
      <c r="Q1387" s="13"/>
      <c r="R1387" s="13"/>
      <c r="S1387" s="13"/>
      <c r="T1387" s="13"/>
      <c r="U1387" s="13"/>
      <c r="V1387" s="13"/>
      <c r="W1387" s="13"/>
      <c r="X1387" s="13"/>
      <c r="Y1387" s="13"/>
      <c r="Z1387" s="13"/>
      <c r="AA1387" s="13"/>
      <c r="AB1387" s="13"/>
      <c r="AC1387" s="13"/>
      <c r="AD1387" s="13"/>
      <c r="AE1387" s="13"/>
      <c r="AF1387" s="13"/>
      <c r="AG1387" s="13"/>
      <c r="AH1387" s="13"/>
      <c r="AI1387" s="13"/>
      <c r="AJ1387" s="13"/>
      <c r="AK1387" s="13"/>
      <c r="AL1387" s="13"/>
      <c r="AM1387" s="13"/>
      <c r="AN1387" s="13"/>
      <c r="AO1387" s="13"/>
      <c r="AP1387" s="13"/>
      <c r="AQ1387" s="13"/>
      <c r="AR1387" s="13"/>
      <c r="AS1387" s="13"/>
      <c r="AT1387" s="13"/>
      <c r="AU1387" s="13"/>
      <c r="AV1387" s="13"/>
      <c r="AW1387" s="13"/>
      <c r="AX1387" s="13"/>
      <c r="AY1387" s="13"/>
      <c r="AZ1387" s="13"/>
      <c r="BA1387" s="13"/>
      <c r="BB1387" s="13"/>
      <c r="BC1387" s="13"/>
      <c r="BD1387" s="13"/>
      <c r="BE1387" s="13"/>
      <c r="BF1387" s="13"/>
      <c r="BG1387" s="13"/>
      <c r="BH1387" s="13"/>
      <c r="BI1387" s="13"/>
      <c r="BJ1387" s="13"/>
    </row>
    <row r="1388" spans="1:62" ht="15.75">
      <c r="A1388" s="92"/>
      <c r="B1388" s="13"/>
      <c r="C1388" s="13"/>
      <c r="D1388" s="13"/>
      <c r="E1388" s="13"/>
      <c r="F1388" s="13"/>
      <c r="G1388" s="13"/>
      <c r="H1388" s="92"/>
      <c r="I1388" s="13"/>
      <c r="J1388" s="94"/>
      <c r="K1388" s="13"/>
      <c r="L1388" s="13"/>
      <c r="M1388" s="13"/>
      <c r="N1388" s="13"/>
      <c r="O1388" s="13"/>
      <c r="P1388" s="13"/>
      <c r="Q1388" s="13"/>
      <c r="R1388" s="13"/>
      <c r="S1388" s="13"/>
      <c r="T1388" s="13"/>
      <c r="U1388" s="13"/>
      <c r="V1388" s="13"/>
      <c r="W1388" s="13"/>
      <c r="X1388" s="13"/>
      <c r="Y1388" s="13"/>
      <c r="Z1388" s="13"/>
      <c r="AA1388" s="13"/>
      <c r="AB1388" s="13"/>
      <c r="AC1388" s="13"/>
      <c r="AD1388" s="13"/>
      <c r="AE1388" s="13"/>
      <c r="AF1388" s="13"/>
      <c r="AG1388" s="13"/>
      <c r="AH1388" s="13"/>
      <c r="AI1388" s="13"/>
      <c r="AJ1388" s="13"/>
      <c r="AK1388" s="13"/>
      <c r="AL1388" s="13"/>
      <c r="AM1388" s="13"/>
      <c r="AN1388" s="13"/>
      <c r="AO1388" s="13"/>
      <c r="AP1388" s="13"/>
      <c r="AQ1388" s="13"/>
      <c r="AR1388" s="13"/>
      <c r="AS1388" s="13"/>
      <c r="AT1388" s="13"/>
      <c r="AU1388" s="13"/>
      <c r="AV1388" s="13"/>
      <c r="AW1388" s="13"/>
      <c r="AX1388" s="13"/>
      <c r="AY1388" s="13"/>
      <c r="AZ1388" s="13"/>
      <c r="BA1388" s="13"/>
      <c r="BB1388" s="13"/>
      <c r="BC1388" s="13"/>
      <c r="BD1388" s="13"/>
      <c r="BE1388" s="13"/>
      <c r="BF1388" s="13"/>
      <c r="BG1388" s="13"/>
      <c r="BH1388" s="13"/>
      <c r="BI1388" s="13"/>
      <c r="BJ1388" s="13"/>
    </row>
    <row r="1389" spans="1:62" ht="15.75">
      <c r="A1389" s="92"/>
      <c r="B1389" s="13"/>
      <c r="C1389" s="13"/>
      <c r="D1389" s="13"/>
      <c r="E1389" s="13"/>
      <c r="F1389" s="13"/>
      <c r="G1389" s="13"/>
      <c r="H1389" s="92"/>
      <c r="I1389" s="13"/>
      <c r="J1389" s="94"/>
      <c r="K1389" s="13"/>
      <c r="L1389" s="13"/>
      <c r="M1389" s="13"/>
      <c r="N1389" s="13"/>
      <c r="O1389" s="13"/>
      <c r="P1389" s="13"/>
      <c r="Q1389" s="13"/>
      <c r="R1389" s="13"/>
      <c r="S1389" s="13"/>
      <c r="T1389" s="13"/>
      <c r="U1389" s="13"/>
      <c r="V1389" s="13"/>
      <c r="W1389" s="13"/>
      <c r="X1389" s="13"/>
      <c r="Y1389" s="13"/>
      <c r="Z1389" s="13"/>
      <c r="AA1389" s="13"/>
      <c r="AB1389" s="13"/>
      <c r="AC1389" s="13"/>
      <c r="AD1389" s="13"/>
      <c r="AE1389" s="13"/>
      <c r="AF1389" s="13"/>
      <c r="AG1389" s="13"/>
      <c r="AH1389" s="13"/>
      <c r="AI1389" s="13"/>
      <c r="AJ1389" s="13"/>
      <c r="AK1389" s="13"/>
      <c r="AL1389" s="13"/>
      <c r="AM1389" s="13"/>
      <c r="AN1389" s="13"/>
      <c r="AO1389" s="13"/>
      <c r="AP1389" s="13"/>
      <c r="AQ1389" s="13"/>
      <c r="AR1389" s="13"/>
      <c r="AS1389" s="13"/>
      <c r="AT1389" s="13"/>
      <c r="AU1389" s="13"/>
      <c r="AV1389" s="13"/>
      <c r="AW1389" s="13"/>
      <c r="AX1389" s="13"/>
      <c r="AY1389" s="13"/>
      <c r="AZ1389" s="13"/>
      <c r="BA1389" s="13"/>
      <c r="BB1389" s="13"/>
      <c r="BC1389" s="13"/>
      <c r="BD1389" s="13"/>
      <c r="BE1389" s="13"/>
      <c r="BF1389" s="13"/>
      <c r="BG1389" s="13"/>
      <c r="BH1389" s="13"/>
      <c r="BI1389" s="13"/>
      <c r="BJ1389" s="13"/>
    </row>
    <row r="1390" spans="1:62" ht="15.75">
      <c r="A1390" s="92"/>
      <c r="B1390" s="13"/>
      <c r="C1390" s="13"/>
      <c r="D1390" s="13"/>
      <c r="E1390" s="13"/>
      <c r="F1390" s="13"/>
      <c r="G1390" s="13"/>
      <c r="H1390" s="92"/>
      <c r="I1390" s="13"/>
      <c r="J1390" s="94"/>
      <c r="K1390" s="13"/>
      <c r="L1390" s="13"/>
      <c r="M1390" s="13"/>
      <c r="N1390" s="13"/>
      <c r="O1390" s="13"/>
      <c r="P1390" s="13"/>
      <c r="Q1390" s="13"/>
      <c r="R1390" s="13"/>
      <c r="S1390" s="13"/>
      <c r="T1390" s="13"/>
      <c r="U1390" s="13"/>
      <c r="V1390" s="13"/>
      <c r="W1390" s="13"/>
      <c r="X1390" s="13"/>
      <c r="Y1390" s="13"/>
      <c r="Z1390" s="13"/>
      <c r="AA1390" s="13"/>
      <c r="AB1390" s="13"/>
      <c r="AC1390" s="13"/>
      <c r="AD1390" s="13"/>
      <c r="AE1390" s="13"/>
      <c r="AF1390" s="13"/>
      <c r="AG1390" s="13"/>
      <c r="AH1390" s="13"/>
      <c r="AI1390" s="13"/>
      <c r="AJ1390" s="13"/>
      <c r="AK1390" s="13"/>
      <c r="AL1390" s="13"/>
      <c r="AM1390" s="13"/>
      <c r="AN1390" s="13"/>
      <c r="AO1390" s="13"/>
      <c r="AP1390" s="13"/>
      <c r="AQ1390" s="13"/>
      <c r="AR1390" s="13"/>
      <c r="AS1390" s="13"/>
      <c r="AT1390" s="13"/>
      <c r="AU1390" s="13"/>
      <c r="AV1390" s="13"/>
      <c r="AW1390" s="13"/>
      <c r="AX1390" s="13"/>
      <c r="AY1390" s="13"/>
      <c r="AZ1390" s="13"/>
      <c r="BA1390" s="13"/>
      <c r="BB1390" s="13"/>
      <c r="BC1390" s="13"/>
      <c r="BD1390" s="13"/>
      <c r="BE1390" s="13"/>
      <c r="BF1390" s="13"/>
      <c r="BG1390" s="13"/>
      <c r="BH1390" s="13"/>
      <c r="BI1390" s="13"/>
      <c r="BJ1390" s="13"/>
    </row>
    <row r="1391" spans="1:62" ht="15.75">
      <c r="A1391" s="92"/>
      <c r="B1391" s="13"/>
      <c r="C1391" s="13"/>
      <c r="D1391" s="13"/>
      <c r="E1391" s="13"/>
      <c r="F1391" s="13"/>
      <c r="G1391" s="13"/>
      <c r="H1391" s="92"/>
      <c r="I1391" s="13"/>
      <c r="J1391" s="94"/>
      <c r="K1391" s="13"/>
      <c r="L1391" s="13"/>
      <c r="M1391" s="13"/>
      <c r="N1391" s="13"/>
      <c r="O1391" s="13"/>
      <c r="P1391" s="13"/>
      <c r="Q1391" s="13"/>
      <c r="R1391" s="13"/>
      <c r="S1391" s="13"/>
      <c r="T1391" s="13"/>
      <c r="U1391" s="13"/>
      <c r="V1391" s="13"/>
      <c r="W1391" s="13"/>
      <c r="X1391" s="13"/>
      <c r="Y1391" s="13"/>
      <c r="Z1391" s="13"/>
      <c r="AA1391" s="13"/>
      <c r="AB1391" s="13"/>
      <c r="AC1391" s="13"/>
      <c r="AD1391" s="13"/>
      <c r="AE1391" s="13"/>
      <c r="AF1391" s="13"/>
      <c r="AG1391" s="13"/>
      <c r="AH1391" s="13"/>
      <c r="AI1391" s="13"/>
      <c r="AJ1391" s="13"/>
      <c r="AK1391" s="13"/>
      <c r="AL1391" s="13"/>
      <c r="AM1391" s="13"/>
      <c r="AN1391" s="13"/>
      <c r="AO1391" s="13"/>
      <c r="AP1391" s="13"/>
      <c r="AQ1391" s="13"/>
      <c r="AR1391" s="13"/>
      <c r="AS1391" s="13"/>
      <c r="AT1391" s="13"/>
      <c r="AU1391" s="13"/>
      <c r="AV1391" s="13"/>
      <c r="AW1391" s="13"/>
      <c r="AX1391" s="13"/>
      <c r="AY1391" s="13"/>
      <c r="AZ1391" s="13"/>
      <c r="BA1391" s="13"/>
      <c r="BB1391" s="13"/>
      <c r="BC1391" s="13"/>
      <c r="BD1391" s="13"/>
      <c r="BE1391" s="13"/>
      <c r="BF1391" s="13"/>
      <c r="BG1391" s="13"/>
      <c r="BH1391" s="13"/>
      <c r="BI1391" s="13"/>
      <c r="BJ1391" s="13"/>
    </row>
    <row r="1392" spans="1:62" ht="15.75">
      <c r="A1392" s="92"/>
      <c r="B1392" s="13"/>
      <c r="C1392" s="13"/>
      <c r="D1392" s="13"/>
      <c r="E1392" s="13"/>
      <c r="F1392" s="13"/>
      <c r="G1392" s="13"/>
      <c r="H1392" s="92"/>
      <c r="I1392" s="13"/>
      <c r="J1392" s="94"/>
      <c r="K1392" s="13"/>
      <c r="L1392" s="13"/>
      <c r="M1392" s="13"/>
      <c r="N1392" s="13"/>
      <c r="O1392" s="13"/>
      <c r="P1392" s="13"/>
      <c r="Q1392" s="13"/>
      <c r="R1392" s="13"/>
      <c r="S1392" s="13"/>
      <c r="T1392" s="13"/>
      <c r="U1392" s="13"/>
      <c r="V1392" s="13"/>
      <c r="W1392" s="13"/>
      <c r="X1392" s="13"/>
      <c r="Y1392" s="13"/>
      <c r="Z1392" s="13"/>
      <c r="AA1392" s="13"/>
      <c r="AB1392" s="13"/>
      <c r="AC1392" s="13"/>
      <c r="AD1392" s="13"/>
      <c r="AE1392" s="13"/>
      <c r="AF1392" s="13"/>
      <c r="AG1392" s="13"/>
      <c r="AH1392" s="13"/>
      <c r="AI1392" s="13"/>
      <c r="AJ1392" s="13"/>
      <c r="AK1392" s="13"/>
      <c r="AL1392" s="13"/>
      <c r="AM1392" s="13"/>
      <c r="AN1392" s="13"/>
      <c r="AO1392" s="13"/>
      <c r="AP1392" s="13"/>
      <c r="AQ1392" s="13"/>
      <c r="AR1392" s="13"/>
      <c r="AS1392" s="13"/>
      <c r="AT1392" s="13"/>
      <c r="AU1392" s="13"/>
      <c r="AV1392" s="13"/>
      <c r="AW1392" s="13"/>
      <c r="AX1392" s="13"/>
      <c r="AY1392" s="13"/>
      <c r="AZ1392" s="13"/>
      <c r="BA1392" s="13"/>
      <c r="BB1392" s="13"/>
      <c r="BC1392" s="13"/>
      <c r="BD1392" s="13"/>
      <c r="BE1392" s="13"/>
      <c r="BF1392" s="13"/>
      <c r="BG1392" s="13"/>
      <c r="BH1392" s="13"/>
      <c r="BI1392" s="13"/>
      <c r="BJ1392" s="13"/>
    </row>
    <row r="1393" spans="1:62" ht="15.75">
      <c r="A1393" s="92"/>
      <c r="B1393" s="13"/>
      <c r="C1393" s="13"/>
      <c r="D1393" s="13"/>
      <c r="E1393" s="13"/>
      <c r="F1393" s="13"/>
      <c r="G1393" s="13"/>
      <c r="H1393" s="92"/>
      <c r="I1393" s="13"/>
      <c r="J1393" s="94"/>
      <c r="K1393" s="13"/>
      <c r="L1393" s="13"/>
      <c r="M1393" s="13"/>
      <c r="N1393" s="13"/>
      <c r="O1393" s="13"/>
      <c r="P1393" s="13"/>
      <c r="Q1393" s="13"/>
      <c r="R1393" s="13"/>
      <c r="S1393" s="13"/>
      <c r="T1393" s="13"/>
      <c r="U1393" s="13"/>
      <c r="V1393" s="13"/>
      <c r="W1393" s="13"/>
      <c r="X1393" s="13"/>
      <c r="Y1393" s="13"/>
      <c r="Z1393" s="13"/>
      <c r="AA1393" s="13"/>
      <c r="AB1393" s="13"/>
      <c r="AC1393" s="13"/>
      <c r="AD1393" s="13"/>
      <c r="AE1393" s="13"/>
      <c r="AF1393" s="13"/>
      <c r="AG1393" s="13"/>
      <c r="AH1393" s="13"/>
      <c r="AI1393" s="13"/>
      <c r="AJ1393" s="13"/>
      <c r="AK1393" s="13"/>
      <c r="AL1393" s="13"/>
      <c r="AM1393" s="13"/>
      <c r="AN1393" s="13"/>
      <c r="AO1393" s="13"/>
      <c r="AP1393" s="13"/>
      <c r="AQ1393" s="13"/>
      <c r="AR1393" s="13"/>
      <c r="AS1393" s="13"/>
      <c r="AT1393" s="13"/>
      <c r="AU1393" s="13"/>
      <c r="AV1393" s="13"/>
      <c r="AW1393" s="13"/>
      <c r="AX1393" s="13"/>
      <c r="AY1393" s="13"/>
      <c r="AZ1393" s="13"/>
      <c r="BA1393" s="13"/>
      <c r="BB1393" s="13"/>
      <c r="BC1393" s="13"/>
      <c r="BD1393" s="13"/>
      <c r="BE1393" s="13"/>
      <c r="BF1393" s="13"/>
      <c r="BG1393" s="13"/>
      <c r="BH1393" s="13"/>
      <c r="BI1393" s="13"/>
      <c r="BJ1393" s="13"/>
    </row>
    <row r="1394" spans="1:62" ht="15.75">
      <c r="A1394" s="92"/>
      <c r="B1394" s="13"/>
      <c r="C1394" s="13"/>
      <c r="D1394" s="13"/>
      <c r="E1394" s="13"/>
      <c r="F1394" s="13"/>
      <c r="G1394" s="13"/>
      <c r="H1394" s="92"/>
      <c r="I1394" s="13"/>
      <c r="J1394" s="94"/>
      <c r="K1394" s="13"/>
      <c r="L1394" s="13"/>
      <c r="M1394" s="13"/>
      <c r="N1394" s="13"/>
      <c r="O1394" s="13"/>
      <c r="P1394" s="13"/>
      <c r="Q1394" s="13"/>
      <c r="R1394" s="13"/>
      <c r="S1394" s="13"/>
      <c r="T1394" s="13"/>
      <c r="U1394" s="13"/>
      <c r="V1394" s="13"/>
      <c r="W1394" s="13"/>
      <c r="X1394" s="13"/>
      <c r="Y1394" s="13"/>
      <c r="Z1394" s="13"/>
      <c r="AA1394" s="13"/>
      <c r="AB1394" s="13"/>
      <c r="AC1394" s="13"/>
      <c r="AD1394" s="13"/>
      <c r="AE1394" s="13"/>
      <c r="AF1394" s="13"/>
      <c r="AG1394" s="13"/>
      <c r="AH1394" s="13"/>
      <c r="AI1394" s="13"/>
      <c r="AJ1394" s="13"/>
      <c r="AK1394" s="13"/>
      <c r="AL1394" s="13"/>
      <c r="AM1394" s="13"/>
      <c r="AN1394" s="13"/>
      <c r="AO1394" s="13"/>
      <c r="AP1394" s="13"/>
      <c r="AQ1394" s="13"/>
      <c r="AR1394" s="13"/>
      <c r="AS1394" s="13"/>
      <c r="AT1394" s="13"/>
      <c r="AU1394" s="13"/>
      <c r="AV1394" s="13"/>
      <c r="AW1394" s="13"/>
      <c r="AX1394" s="13"/>
      <c r="AY1394" s="13"/>
      <c r="AZ1394" s="13"/>
      <c r="BA1394" s="13"/>
      <c r="BB1394" s="13"/>
      <c r="BC1394" s="13"/>
      <c r="BD1394" s="13"/>
      <c r="BE1394" s="13"/>
      <c r="BF1394" s="13"/>
      <c r="BG1394" s="13"/>
      <c r="BH1394" s="13"/>
      <c r="BI1394" s="13"/>
      <c r="BJ1394" s="13"/>
    </row>
    <row r="1395" spans="1:62" ht="15.75">
      <c r="A1395" s="92"/>
      <c r="B1395" s="13"/>
      <c r="C1395" s="13"/>
      <c r="D1395" s="13"/>
      <c r="E1395" s="13"/>
      <c r="F1395" s="13"/>
      <c r="G1395" s="13"/>
      <c r="H1395" s="92"/>
      <c r="I1395" s="13"/>
      <c r="J1395" s="94"/>
      <c r="K1395" s="13"/>
      <c r="L1395" s="13"/>
      <c r="M1395" s="13"/>
      <c r="N1395" s="13"/>
      <c r="O1395" s="13"/>
      <c r="P1395" s="13"/>
      <c r="Q1395" s="13"/>
      <c r="R1395" s="13"/>
      <c r="S1395" s="13"/>
      <c r="T1395" s="13"/>
      <c r="U1395" s="13"/>
      <c r="V1395" s="13"/>
      <c r="W1395" s="13"/>
      <c r="X1395" s="13"/>
      <c r="Y1395" s="13"/>
      <c r="Z1395" s="13"/>
      <c r="AA1395" s="13"/>
      <c r="AB1395" s="13"/>
      <c r="AC1395" s="13"/>
      <c r="AD1395" s="13"/>
      <c r="AE1395" s="13"/>
      <c r="AF1395" s="13"/>
      <c r="AG1395" s="13"/>
      <c r="AH1395" s="13"/>
      <c r="AI1395" s="13"/>
      <c r="AJ1395" s="13"/>
      <c r="AK1395" s="13"/>
      <c r="AL1395" s="13"/>
      <c r="AM1395" s="13"/>
      <c r="AN1395" s="13"/>
      <c r="AO1395" s="13"/>
      <c r="AP1395" s="13"/>
      <c r="AQ1395" s="13"/>
      <c r="AR1395" s="13"/>
      <c r="AS1395" s="13"/>
      <c r="AT1395" s="13"/>
      <c r="AU1395" s="13"/>
      <c r="AV1395" s="13"/>
      <c r="AW1395" s="13"/>
      <c r="AX1395" s="13"/>
      <c r="AY1395" s="13"/>
      <c r="AZ1395" s="13"/>
      <c r="BA1395" s="13"/>
      <c r="BB1395" s="13"/>
      <c r="BC1395" s="13"/>
      <c r="BD1395" s="13"/>
      <c r="BE1395" s="13"/>
      <c r="BF1395" s="13"/>
      <c r="BG1395" s="13"/>
      <c r="BH1395" s="13"/>
      <c r="BI1395" s="13"/>
      <c r="BJ1395" s="13"/>
    </row>
    <row r="1396" spans="1:62" ht="15.75">
      <c r="A1396" s="92"/>
      <c r="B1396" s="13"/>
      <c r="C1396" s="13"/>
      <c r="D1396" s="13"/>
      <c r="E1396" s="13"/>
      <c r="F1396" s="13"/>
      <c r="G1396" s="13"/>
      <c r="H1396" s="92"/>
      <c r="I1396" s="13"/>
      <c r="J1396" s="94"/>
      <c r="K1396" s="13"/>
      <c r="L1396" s="13"/>
      <c r="M1396" s="13"/>
      <c r="N1396" s="13"/>
      <c r="O1396" s="13"/>
      <c r="P1396" s="13"/>
      <c r="Q1396" s="13"/>
      <c r="R1396" s="13"/>
      <c r="S1396" s="13"/>
      <c r="T1396" s="13"/>
      <c r="U1396" s="13"/>
      <c r="V1396" s="13"/>
      <c r="W1396" s="13"/>
      <c r="X1396" s="13"/>
      <c r="Y1396" s="13"/>
      <c r="Z1396" s="13"/>
      <c r="AA1396" s="13"/>
      <c r="AB1396" s="13"/>
      <c r="AC1396" s="13"/>
      <c r="AD1396" s="13"/>
      <c r="AE1396" s="13"/>
      <c r="AF1396" s="13"/>
      <c r="AG1396" s="13"/>
      <c r="AH1396" s="13"/>
      <c r="AI1396" s="13"/>
      <c r="AJ1396" s="13"/>
      <c r="AK1396" s="13"/>
      <c r="AL1396" s="13"/>
      <c r="AM1396" s="13"/>
      <c r="AN1396" s="13"/>
      <c r="AO1396" s="13"/>
      <c r="AP1396" s="13"/>
      <c r="AQ1396" s="13"/>
      <c r="AR1396" s="13"/>
      <c r="AS1396" s="13"/>
      <c r="AT1396" s="13"/>
      <c r="AU1396" s="13"/>
      <c r="AV1396" s="13"/>
      <c r="AW1396" s="13"/>
      <c r="AX1396" s="13"/>
      <c r="AY1396" s="13"/>
      <c r="AZ1396" s="13"/>
      <c r="BA1396" s="13"/>
      <c r="BB1396" s="13"/>
      <c r="BC1396" s="13"/>
      <c r="BD1396" s="13"/>
      <c r="BE1396" s="13"/>
      <c r="BF1396" s="13"/>
      <c r="BG1396" s="13"/>
      <c r="BH1396" s="13"/>
      <c r="BI1396" s="13"/>
      <c r="BJ1396" s="13"/>
    </row>
    <row r="1397" spans="1:62" ht="15.75">
      <c r="A1397" s="92"/>
      <c r="B1397" s="13"/>
      <c r="C1397" s="13"/>
      <c r="D1397" s="13"/>
      <c r="E1397" s="13"/>
      <c r="F1397" s="13"/>
      <c r="G1397" s="13"/>
      <c r="H1397" s="92"/>
      <c r="I1397" s="13"/>
      <c r="J1397" s="94"/>
      <c r="K1397" s="13"/>
      <c r="L1397" s="13"/>
      <c r="M1397" s="13"/>
      <c r="N1397" s="13"/>
      <c r="O1397" s="13"/>
      <c r="P1397" s="13"/>
      <c r="Q1397" s="13"/>
      <c r="R1397" s="13"/>
      <c r="S1397" s="13"/>
      <c r="T1397" s="13"/>
      <c r="U1397" s="13"/>
      <c r="V1397" s="13"/>
      <c r="W1397" s="13"/>
      <c r="X1397" s="13"/>
      <c r="Y1397" s="13"/>
      <c r="Z1397" s="13"/>
      <c r="AA1397" s="13"/>
      <c r="AB1397" s="13"/>
      <c r="AC1397" s="13"/>
      <c r="AD1397" s="13"/>
      <c r="AE1397" s="13"/>
      <c r="AF1397" s="13"/>
      <c r="AG1397" s="13"/>
      <c r="AH1397" s="13"/>
      <c r="AI1397" s="13"/>
      <c r="AJ1397" s="13"/>
      <c r="AK1397" s="13"/>
      <c r="AL1397" s="13"/>
      <c r="AM1397" s="13"/>
      <c r="AN1397" s="13"/>
      <c r="AO1397" s="13"/>
      <c r="AP1397" s="13"/>
      <c r="AQ1397" s="13"/>
      <c r="AR1397" s="13"/>
      <c r="AS1397" s="13"/>
      <c r="AT1397" s="13"/>
      <c r="AU1397" s="13"/>
      <c r="AV1397" s="13"/>
      <c r="AW1397" s="13"/>
      <c r="AX1397" s="13"/>
      <c r="AY1397" s="13"/>
      <c r="AZ1397" s="13"/>
      <c r="BA1397" s="13"/>
      <c r="BB1397" s="13"/>
      <c r="BC1397" s="13"/>
      <c r="BD1397" s="13"/>
      <c r="BE1397" s="13"/>
      <c r="BF1397" s="13"/>
      <c r="BG1397" s="13"/>
      <c r="BH1397" s="13"/>
      <c r="BI1397" s="13"/>
      <c r="BJ1397" s="13"/>
    </row>
    <row r="1398" spans="1:62" ht="15.75">
      <c r="A1398" s="92"/>
      <c r="B1398" s="13"/>
      <c r="C1398" s="13"/>
      <c r="D1398" s="13"/>
      <c r="E1398" s="13"/>
      <c r="F1398" s="13"/>
      <c r="G1398" s="13"/>
      <c r="H1398" s="92"/>
      <c r="I1398" s="13"/>
      <c r="J1398" s="94"/>
      <c r="K1398" s="13"/>
      <c r="L1398" s="13"/>
      <c r="M1398" s="13"/>
      <c r="N1398" s="13"/>
      <c r="O1398" s="13"/>
      <c r="P1398" s="13"/>
      <c r="Q1398" s="13"/>
      <c r="R1398" s="13"/>
      <c r="S1398" s="13"/>
      <c r="T1398" s="13"/>
      <c r="U1398" s="13"/>
      <c r="V1398" s="13"/>
      <c r="W1398" s="13"/>
      <c r="X1398" s="13"/>
      <c r="Y1398" s="13"/>
      <c r="Z1398" s="13"/>
      <c r="AA1398" s="13"/>
      <c r="AB1398" s="13"/>
      <c r="AC1398" s="13"/>
      <c r="AD1398" s="13"/>
      <c r="AE1398" s="13"/>
      <c r="AF1398" s="13"/>
      <c r="AG1398" s="13"/>
      <c r="AH1398" s="13"/>
      <c r="AI1398" s="13"/>
      <c r="AJ1398" s="13"/>
      <c r="AK1398" s="13"/>
      <c r="AL1398" s="13"/>
      <c r="AM1398" s="13"/>
      <c r="AN1398" s="13"/>
      <c r="AO1398" s="13"/>
      <c r="AP1398" s="13"/>
      <c r="AQ1398" s="13"/>
      <c r="AR1398" s="13"/>
      <c r="AS1398" s="13"/>
      <c r="AT1398" s="13"/>
      <c r="AU1398" s="13"/>
      <c r="AV1398" s="13"/>
      <c r="AW1398" s="13"/>
      <c r="AX1398" s="13"/>
      <c r="AY1398" s="13"/>
      <c r="AZ1398" s="13"/>
      <c r="BA1398" s="13"/>
      <c r="BB1398" s="13"/>
      <c r="BC1398" s="13"/>
      <c r="BD1398" s="13"/>
      <c r="BE1398" s="13"/>
      <c r="BF1398" s="13"/>
      <c r="BG1398" s="13"/>
      <c r="BH1398" s="13"/>
      <c r="BI1398" s="13"/>
      <c r="BJ1398" s="13"/>
    </row>
    <row r="1399" spans="1:62" ht="15.75">
      <c r="A1399" s="92"/>
      <c r="B1399" s="13"/>
      <c r="C1399" s="13"/>
      <c r="D1399" s="13"/>
      <c r="E1399" s="13"/>
      <c r="F1399" s="13"/>
      <c r="G1399" s="13"/>
      <c r="H1399" s="92"/>
      <c r="I1399" s="13"/>
      <c r="J1399" s="94"/>
      <c r="K1399" s="13"/>
      <c r="L1399" s="13"/>
      <c r="M1399" s="13"/>
      <c r="N1399" s="13"/>
      <c r="O1399" s="13"/>
      <c r="P1399" s="13"/>
      <c r="Q1399" s="13"/>
      <c r="R1399" s="13"/>
      <c r="S1399" s="13"/>
      <c r="T1399" s="13"/>
      <c r="U1399" s="13"/>
      <c r="V1399" s="13"/>
      <c r="W1399" s="13"/>
      <c r="X1399" s="13"/>
      <c r="Y1399" s="13"/>
      <c r="Z1399" s="13"/>
      <c r="AA1399" s="13"/>
      <c r="AB1399" s="13"/>
      <c r="AC1399" s="13"/>
      <c r="AD1399" s="13"/>
      <c r="AE1399" s="13"/>
      <c r="AF1399" s="13"/>
      <c r="AG1399" s="13"/>
      <c r="AH1399" s="13"/>
      <c r="AI1399" s="13"/>
      <c r="AJ1399" s="13"/>
      <c r="AK1399" s="13"/>
      <c r="AL1399" s="13"/>
      <c r="AM1399" s="13"/>
      <c r="AN1399" s="13"/>
      <c r="AO1399" s="13"/>
      <c r="AP1399" s="13"/>
      <c r="AQ1399" s="13"/>
      <c r="AR1399" s="13"/>
      <c r="AS1399" s="13"/>
      <c r="AT1399" s="13"/>
      <c r="AU1399" s="13"/>
      <c r="AV1399" s="13"/>
      <c r="AW1399" s="13"/>
      <c r="AX1399" s="13"/>
      <c r="AY1399" s="13"/>
      <c r="AZ1399" s="13"/>
      <c r="BA1399" s="13"/>
      <c r="BB1399" s="13"/>
      <c r="BC1399" s="13"/>
      <c r="BD1399" s="13"/>
      <c r="BE1399" s="13"/>
      <c r="BF1399" s="13"/>
      <c r="BG1399" s="13"/>
      <c r="BH1399" s="13"/>
      <c r="BI1399" s="13"/>
      <c r="BJ1399" s="13"/>
    </row>
    <row r="1400" spans="1:62" ht="15.75">
      <c r="A1400" s="92"/>
      <c r="B1400" s="13"/>
      <c r="C1400" s="13"/>
      <c r="D1400" s="13"/>
      <c r="E1400" s="13"/>
      <c r="F1400" s="13"/>
      <c r="G1400" s="13"/>
      <c r="H1400" s="92"/>
      <c r="I1400" s="13"/>
      <c r="J1400" s="94"/>
      <c r="K1400" s="13"/>
      <c r="L1400" s="13"/>
      <c r="M1400" s="13"/>
      <c r="N1400" s="13"/>
      <c r="O1400" s="13"/>
      <c r="P1400" s="13"/>
      <c r="Q1400" s="13"/>
      <c r="R1400" s="13"/>
      <c r="S1400" s="13"/>
      <c r="T1400" s="13"/>
      <c r="U1400" s="13"/>
      <c r="V1400" s="13"/>
      <c r="W1400" s="13"/>
      <c r="X1400" s="13"/>
      <c r="Y1400" s="13"/>
      <c r="Z1400" s="13"/>
      <c r="AA1400" s="13"/>
      <c r="AB1400" s="13"/>
      <c r="AC1400" s="13"/>
      <c r="AD1400" s="13"/>
      <c r="AE1400" s="13"/>
      <c r="AF1400" s="13"/>
      <c r="AG1400" s="13"/>
      <c r="AH1400" s="13"/>
      <c r="AI1400" s="13"/>
      <c r="AJ1400" s="13"/>
      <c r="AK1400" s="13"/>
      <c r="AL1400" s="13"/>
      <c r="AM1400" s="13"/>
      <c r="AN1400" s="13"/>
      <c r="AO1400" s="13"/>
      <c r="AP1400" s="13"/>
      <c r="AQ1400" s="13"/>
      <c r="AR1400" s="13"/>
      <c r="AS1400" s="13"/>
      <c r="AT1400" s="13"/>
      <c r="AU1400" s="13"/>
      <c r="AV1400" s="13"/>
      <c r="AW1400" s="13"/>
      <c r="AX1400" s="13"/>
      <c r="AY1400" s="13"/>
      <c r="AZ1400" s="13"/>
      <c r="BA1400" s="13"/>
      <c r="BB1400" s="13"/>
      <c r="BC1400" s="13"/>
      <c r="BD1400" s="13"/>
      <c r="BE1400" s="13"/>
      <c r="BF1400" s="13"/>
      <c r="BG1400" s="13"/>
      <c r="BH1400" s="13"/>
      <c r="BI1400" s="13"/>
      <c r="BJ1400" s="13"/>
    </row>
    <row r="1401" spans="1:62" ht="15.75">
      <c r="A1401" s="92"/>
      <c r="B1401" s="13"/>
      <c r="C1401" s="13"/>
      <c r="D1401" s="13"/>
      <c r="E1401" s="13"/>
      <c r="F1401" s="13"/>
      <c r="G1401" s="13"/>
      <c r="H1401" s="92"/>
      <c r="I1401" s="13"/>
      <c r="J1401" s="94"/>
      <c r="K1401" s="13"/>
      <c r="L1401" s="13"/>
      <c r="M1401" s="13"/>
      <c r="N1401" s="13"/>
      <c r="O1401" s="13"/>
      <c r="P1401" s="13"/>
      <c r="Q1401" s="13"/>
      <c r="R1401" s="13"/>
      <c r="S1401" s="13"/>
      <c r="T1401" s="13"/>
      <c r="U1401" s="13"/>
      <c r="V1401" s="13"/>
      <c r="W1401" s="13"/>
      <c r="X1401" s="13"/>
      <c r="Y1401" s="13"/>
      <c r="Z1401" s="13"/>
      <c r="AA1401" s="13"/>
      <c r="AB1401" s="13"/>
      <c r="AC1401" s="13"/>
      <c r="AD1401" s="13"/>
      <c r="AE1401" s="13"/>
      <c r="AF1401" s="13"/>
      <c r="AG1401" s="13"/>
      <c r="AH1401" s="13"/>
      <c r="AI1401" s="13"/>
      <c r="AJ1401" s="13"/>
      <c r="AK1401" s="13"/>
      <c r="AL1401" s="13"/>
      <c r="AM1401" s="13"/>
      <c r="AN1401" s="13"/>
      <c r="AO1401" s="13"/>
      <c r="AP1401" s="13"/>
      <c r="AQ1401" s="13"/>
      <c r="AR1401" s="13"/>
      <c r="AS1401" s="13"/>
      <c r="AT1401" s="13"/>
      <c r="AU1401" s="13"/>
      <c r="AV1401" s="13"/>
      <c r="AW1401" s="13"/>
      <c r="AX1401" s="13"/>
      <c r="AY1401" s="13"/>
      <c r="AZ1401" s="13"/>
      <c r="BA1401" s="13"/>
      <c r="BB1401" s="13"/>
      <c r="BC1401" s="13"/>
      <c r="BD1401" s="13"/>
      <c r="BE1401" s="13"/>
      <c r="BF1401" s="13"/>
      <c r="BG1401" s="13"/>
      <c r="BH1401" s="13"/>
      <c r="BI1401" s="13"/>
      <c r="BJ1401" s="13"/>
    </row>
    <row r="1402" spans="1:62" ht="15.75">
      <c r="A1402" s="92"/>
      <c r="B1402" s="13"/>
      <c r="C1402" s="13"/>
      <c r="D1402" s="13"/>
      <c r="E1402" s="13"/>
      <c r="F1402" s="13"/>
      <c r="G1402" s="13"/>
      <c r="H1402" s="92"/>
      <c r="I1402" s="13"/>
      <c r="J1402" s="94"/>
      <c r="K1402" s="13"/>
      <c r="L1402" s="13"/>
      <c r="M1402" s="13"/>
      <c r="N1402" s="13"/>
      <c r="O1402" s="13"/>
      <c r="P1402" s="13"/>
      <c r="Q1402" s="13"/>
      <c r="R1402" s="13"/>
      <c r="S1402" s="13"/>
      <c r="T1402" s="13"/>
      <c r="U1402" s="13"/>
      <c r="V1402" s="13"/>
      <c r="W1402" s="13"/>
      <c r="X1402" s="13"/>
      <c r="Y1402" s="13"/>
      <c r="Z1402" s="13"/>
      <c r="AA1402" s="13"/>
      <c r="AB1402" s="13"/>
      <c r="AC1402" s="13"/>
      <c r="AD1402" s="13"/>
      <c r="AE1402" s="13"/>
      <c r="AF1402" s="13"/>
      <c r="AG1402" s="13"/>
      <c r="AH1402" s="13"/>
      <c r="AI1402" s="13"/>
      <c r="AJ1402" s="13"/>
      <c r="AK1402" s="13"/>
      <c r="AL1402" s="13"/>
      <c r="AM1402" s="13"/>
      <c r="AN1402" s="13"/>
      <c r="AO1402" s="13"/>
      <c r="AP1402" s="13"/>
      <c r="AQ1402" s="13"/>
      <c r="AR1402" s="13"/>
      <c r="AS1402" s="13"/>
      <c r="AT1402" s="13"/>
      <c r="AU1402" s="13"/>
      <c r="AV1402" s="13"/>
      <c r="AW1402" s="13"/>
      <c r="AX1402" s="13"/>
      <c r="AY1402" s="13"/>
      <c r="AZ1402" s="13"/>
      <c r="BA1402" s="13"/>
      <c r="BB1402" s="13"/>
      <c r="BC1402" s="13"/>
      <c r="BD1402" s="13"/>
      <c r="BE1402" s="13"/>
      <c r="BF1402" s="13"/>
      <c r="BG1402" s="13"/>
      <c r="BH1402" s="13"/>
      <c r="BI1402" s="13"/>
      <c r="BJ1402" s="13"/>
    </row>
    <row r="1403" spans="1:62" ht="15.75">
      <c r="A1403" s="92"/>
      <c r="B1403" s="13"/>
      <c r="C1403" s="13"/>
      <c r="D1403" s="13"/>
      <c r="E1403" s="13"/>
      <c r="F1403" s="13"/>
      <c r="G1403" s="13"/>
      <c r="H1403" s="92"/>
      <c r="I1403" s="13"/>
      <c r="J1403" s="94"/>
      <c r="K1403" s="13"/>
      <c r="L1403" s="13"/>
      <c r="M1403" s="13"/>
      <c r="N1403" s="13"/>
      <c r="O1403" s="13"/>
      <c r="P1403" s="13"/>
      <c r="Q1403" s="13"/>
      <c r="R1403" s="13"/>
      <c r="S1403" s="13"/>
      <c r="T1403" s="13"/>
      <c r="U1403" s="13"/>
      <c r="V1403" s="13"/>
      <c r="W1403" s="13"/>
      <c r="X1403" s="13"/>
      <c r="Y1403" s="13"/>
      <c r="Z1403" s="13"/>
      <c r="AA1403" s="13"/>
      <c r="AB1403" s="13"/>
      <c r="AC1403" s="13"/>
      <c r="AD1403" s="13"/>
      <c r="AE1403" s="13"/>
      <c r="AF1403" s="13"/>
      <c r="AG1403" s="13"/>
      <c r="AH1403" s="13"/>
      <c r="AI1403" s="13"/>
      <c r="AJ1403" s="13"/>
      <c r="AK1403" s="13"/>
      <c r="AL1403" s="13"/>
      <c r="AM1403" s="13"/>
      <c r="AN1403" s="13"/>
      <c r="AO1403" s="13"/>
      <c r="AP1403" s="13"/>
      <c r="AQ1403" s="13"/>
      <c r="AR1403" s="13"/>
      <c r="AS1403" s="13"/>
      <c r="AT1403" s="13"/>
      <c r="AU1403" s="13"/>
      <c r="AV1403" s="13"/>
      <c r="AW1403" s="13"/>
      <c r="AX1403" s="13"/>
      <c r="AY1403" s="13"/>
      <c r="AZ1403" s="13"/>
      <c r="BA1403" s="13"/>
      <c r="BB1403" s="13"/>
      <c r="BC1403" s="13"/>
      <c r="BD1403" s="13"/>
      <c r="BE1403" s="13"/>
      <c r="BF1403" s="13"/>
      <c r="BG1403" s="13"/>
      <c r="BH1403" s="13"/>
      <c r="BI1403" s="13"/>
      <c r="BJ1403" s="13"/>
    </row>
    <row r="1404" spans="1:62" ht="15.75">
      <c r="A1404" s="92"/>
      <c r="B1404" s="13"/>
      <c r="C1404" s="13"/>
      <c r="D1404" s="13"/>
      <c r="E1404" s="13"/>
      <c r="F1404" s="13"/>
      <c r="G1404" s="13"/>
      <c r="H1404" s="92"/>
      <c r="I1404" s="13"/>
      <c r="J1404" s="94"/>
      <c r="K1404" s="13"/>
      <c r="L1404" s="13"/>
      <c r="M1404" s="13"/>
      <c r="N1404" s="13"/>
      <c r="O1404" s="13"/>
      <c r="P1404" s="13"/>
      <c r="Q1404" s="13"/>
      <c r="R1404" s="13"/>
      <c r="S1404" s="13"/>
      <c r="T1404" s="13"/>
      <c r="U1404" s="13"/>
      <c r="V1404" s="13"/>
      <c r="W1404" s="13"/>
      <c r="X1404" s="13"/>
      <c r="Y1404" s="13"/>
      <c r="Z1404" s="13"/>
      <c r="AA1404" s="13"/>
      <c r="AB1404" s="13"/>
      <c r="AC1404" s="13"/>
      <c r="AD1404" s="13"/>
      <c r="AE1404" s="13"/>
      <c r="AF1404" s="13"/>
      <c r="AG1404" s="13"/>
      <c r="AH1404" s="13"/>
      <c r="AI1404" s="13"/>
      <c r="AJ1404" s="13"/>
      <c r="AK1404" s="13"/>
      <c r="AL1404" s="13"/>
      <c r="AM1404" s="13"/>
      <c r="AN1404" s="13"/>
      <c r="AO1404" s="13"/>
      <c r="AP1404" s="13"/>
      <c r="AQ1404" s="13"/>
      <c r="AR1404" s="13"/>
      <c r="AS1404" s="13"/>
      <c r="AT1404" s="13"/>
      <c r="AU1404" s="13"/>
      <c r="AV1404" s="13"/>
      <c r="AW1404" s="13"/>
      <c r="AX1404" s="13"/>
      <c r="AY1404" s="13"/>
      <c r="AZ1404" s="13"/>
      <c r="BA1404" s="13"/>
      <c r="BB1404" s="13"/>
      <c r="BC1404" s="13"/>
      <c r="BD1404" s="13"/>
      <c r="BE1404" s="13"/>
      <c r="BF1404" s="13"/>
      <c r="BG1404" s="13"/>
      <c r="BH1404" s="13"/>
      <c r="BI1404" s="13"/>
      <c r="BJ1404" s="13"/>
    </row>
    <row r="1405" spans="1:62" ht="15.75">
      <c r="A1405" s="92"/>
      <c r="B1405" s="13"/>
      <c r="C1405" s="13"/>
      <c r="D1405" s="13"/>
      <c r="E1405" s="13"/>
      <c r="F1405" s="13"/>
      <c r="G1405" s="13"/>
      <c r="H1405" s="92"/>
      <c r="I1405" s="13"/>
      <c r="J1405" s="94"/>
      <c r="K1405" s="13"/>
      <c r="L1405" s="13"/>
      <c r="M1405" s="13"/>
      <c r="N1405" s="13"/>
      <c r="O1405" s="13"/>
      <c r="P1405" s="13"/>
      <c r="Q1405" s="13"/>
      <c r="R1405" s="13"/>
      <c r="S1405" s="13"/>
      <c r="T1405" s="13"/>
      <c r="U1405" s="13"/>
      <c r="V1405" s="13"/>
      <c r="W1405" s="13"/>
      <c r="X1405" s="13"/>
      <c r="Y1405" s="13"/>
      <c r="Z1405" s="13"/>
      <c r="AA1405" s="13"/>
      <c r="AB1405" s="13"/>
      <c r="AC1405" s="13"/>
      <c r="AD1405" s="13"/>
      <c r="AE1405" s="13"/>
      <c r="AF1405" s="13"/>
      <c r="AG1405" s="13"/>
      <c r="AH1405" s="13"/>
      <c r="AI1405" s="13"/>
      <c r="AJ1405" s="13"/>
      <c r="AK1405" s="13"/>
      <c r="AL1405" s="13"/>
      <c r="AM1405" s="13"/>
      <c r="AN1405" s="13"/>
      <c r="AO1405" s="13"/>
      <c r="AP1405" s="13"/>
      <c r="AQ1405" s="13"/>
      <c r="AR1405" s="13"/>
      <c r="AS1405" s="13"/>
      <c r="AT1405" s="13"/>
      <c r="AU1405" s="13"/>
      <c r="AV1405" s="13"/>
      <c r="AW1405" s="13"/>
      <c r="AX1405" s="13"/>
      <c r="AY1405" s="13"/>
      <c r="AZ1405" s="13"/>
      <c r="BA1405" s="13"/>
      <c r="BB1405" s="13"/>
      <c r="BC1405" s="13"/>
      <c r="BD1405" s="13"/>
      <c r="BE1405" s="13"/>
      <c r="BF1405" s="13"/>
      <c r="BG1405" s="13"/>
      <c r="BH1405" s="13"/>
      <c r="BI1405" s="13"/>
      <c r="BJ1405" s="13"/>
    </row>
    <row r="1406" spans="1:62" ht="15.75">
      <c r="A1406" s="92"/>
      <c r="B1406" s="13"/>
      <c r="C1406" s="13"/>
      <c r="D1406" s="13"/>
      <c r="E1406" s="13"/>
      <c r="F1406" s="13"/>
      <c r="G1406" s="13"/>
      <c r="H1406" s="92"/>
      <c r="I1406" s="13"/>
      <c r="J1406" s="94"/>
      <c r="K1406" s="13"/>
      <c r="L1406" s="13"/>
      <c r="M1406" s="13"/>
      <c r="N1406" s="13"/>
      <c r="O1406" s="13"/>
      <c r="P1406" s="13"/>
      <c r="Q1406" s="13"/>
      <c r="R1406" s="13"/>
      <c r="S1406" s="13"/>
      <c r="T1406" s="13"/>
      <c r="U1406" s="13"/>
      <c r="V1406" s="13"/>
      <c r="W1406" s="13"/>
      <c r="X1406" s="13"/>
      <c r="Y1406" s="13"/>
      <c r="Z1406" s="13"/>
      <c r="AA1406" s="13"/>
      <c r="AB1406" s="13"/>
      <c r="AC1406" s="13"/>
      <c r="AD1406" s="13"/>
      <c r="AE1406" s="13"/>
      <c r="AF1406" s="13"/>
      <c r="AG1406" s="13"/>
      <c r="AH1406" s="13"/>
      <c r="AI1406" s="13"/>
      <c r="AJ1406" s="13"/>
      <c r="AK1406" s="13"/>
      <c r="AL1406" s="13"/>
      <c r="AM1406" s="13"/>
      <c r="AN1406" s="13"/>
      <c r="AO1406" s="13"/>
      <c r="AP1406" s="13"/>
      <c r="AQ1406" s="13"/>
      <c r="AR1406" s="13"/>
      <c r="AS1406" s="13"/>
      <c r="AT1406" s="13"/>
      <c r="AU1406" s="13"/>
      <c r="AV1406" s="13"/>
      <c r="AW1406" s="13"/>
      <c r="AX1406" s="13"/>
      <c r="AY1406" s="13"/>
      <c r="AZ1406" s="13"/>
      <c r="BA1406" s="13"/>
      <c r="BB1406" s="13"/>
      <c r="BC1406" s="13"/>
      <c r="BD1406" s="13"/>
      <c r="BE1406" s="13"/>
      <c r="BF1406" s="13"/>
      <c r="BG1406" s="13"/>
      <c r="BH1406" s="13"/>
      <c r="BI1406" s="13"/>
      <c r="BJ1406" s="13"/>
    </row>
    <row r="1407" spans="1:62" ht="15.75">
      <c r="A1407" s="92"/>
      <c r="B1407" s="13"/>
      <c r="C1407" s="13"/>
      <c r="D1407" s="13"/>
      <c r="E1407" s="13"/>
      <c r="F1407" s="13"/>
      <c r="G1407" s="13"/>
      <c r="H1407" s="92"/>
      <c r="I1407" s="13"/>
      <c r="J1407" s="94"/>
      <c r="K1407" s="13"/>
      <c r="L1407" s="13"/>
      <c r="M1407" s="13"/>
      <c r="N1407" s="13"/>
      <c r="O1407" s="13"/>
      <c r="P1407" s="13"/>
      <c r="Q1407" s="13"/>
      <c r="R1407" s="13"/>
      <c r="S1407" s="13"/>
      <c r="T1407" s="13"/>
      <c r="U1407" s="13"/>
      <c r="V1407" s="13"/>
      <c r="W1407" s="13"/>
      <c r="X1407" s="13"/>
      <c r="Y1407" s="13"/>
      <c r="Z1407" s="13"/>
      <c r="AA1407" s="13"/>
      <c r="AB1407" s="13"/>
      <c r="AC1407" s="13"/>
      <c r="AD1407" s="13"/>
      <c r="AE1407" s="13"/>
      <c r="AF1407" s="13"/>
      <c r="AG1407" s="13"/>
      <c r="AH1407" s="13"/>
      <c r="AI1407" s="13"/>
      <c r="AJ1407" s="13"/>
      <c r="AK1407" s="13"/>
      <c r="AL1407" s="13"/>
      <c r="AM1407" s="13"/>
      <c r="AN1407" s="13"/>
      <c r="AO1407" s="13"/>
      <c r="AP1407" s="13"/>
      <c r="AQ1407" s="13"/>
      <c r="AR1407" s="13"/>
      <c r="AS1407" s="13"/>
      <c r="AT1407" s="13"/>
      <c r="AU1407" s="13"/>
      <c r="AV1407" s="13"/>
      <c r="AW1407" s="13"/>
      <c r="AX1407" s="13"/>
      <c r="AY1407" s="13"/>
      <c r="AZ1407" s="13"/>
      <c r="BA1407" s="13"/>
      <c r="BB1407" s="13"/>
      <c r="BC1407" s="13"/>
      <c r="BD1407" s="13"/>
      <c r="BE1407" s="13"/>
      <c r="BF1407" s="13"/>
      <c r="BG1407" s="13"/>
      <c r="BH1407" s="13"/>
      <c r="BI1407" s="13"/>
      <c r="BJ1407" s="13"/>
    </row>
    <row r="1408" spans="1:62" ht="15.75">
      <c r="A1408" s="92"/>
      <c r="B1408" s="13"/>
      <c r="C1408" s="13"/>
      <c r="D1408" s="13"/>
      <c r="E1408" s="13"/>
      <c r="F1408" s="13"/>
      <c r="G1408" s="13"/>
      <c r="H1408" s="92"/>
      <c r="I1408" s="13"/>
      <c r="J1408" s="94"/>
      <c r="K1408" s="13"/>
      <c r="L1408" s="13"/>
      <c r="M1408" s="13"/>
      <c r="N1408" s="13"/>
      <c r="O1408" s="13"/>
      <c r="P1408" s="13"/>
      <c r="Q1408" s="13"/>
      <c r="R1408" s="13"/>
      <c r="S1408" s="13"/>
      <c r="T1408" s="13"/>
      <c r="U1408" s="13"/>
      <c r="V1408" s="13"/>
      <c r="W1408" s="13"/>
      <c r="X1408" s="13"/>
      <c r="Y1408" s="13"/>
      <c r="Z1408" s="13"/>
      <c r="AA1408" s="13"/>
      <c r="AB1408" s="13"/>
      <c r="AC1408" s="13"/>
      <c r="AD1408" s="13"/>
      <c r="AE1408" s="13"/>
      <c r="AF1408" s="13"/>
      <c r="AG1408" s="13"/>
      <c r="AH1408" s="13"/>
      <c r="AI1408" s="13"/>
      <c r="AJ1408" s="13"/>
      <c r="AK1408" s="13"/>
      <c r="AL1408" s="13"/>
      <c r="AM1408" s="13"/>
      <c r="AN1408" s="13"/>
      <c r="AO1408" s="13"/>
      <c r="AP1408" s="13"/>
      <c r="AQ1408" s="13"/>
      <c r="AR1408" s="13"/>
      <c r="AS1408" s="13"/>
      <c r="AT1408" s="13"/>
      <c r="AU1408" s="13"/>
      <c r="AV1408" s="13"/>
      <c r="AW1408" s="13"/>
      <c r="AX1408" s="13"/>
      <c r="AY1408" s="13"/>
      <c r="AZ1408" s="13"/>
      <c r="BA1408" s="13"/>
      <c r="BB1408" s="13"/>
      <c r="BC1408" s="13"/>
      <c r="BD1408" s="13"/>
      <c r="BE1408" s="13"/>
      <c r="BF1408" s="13"/>
      <c r="BG1408" s="13"/>
      <c r="BH1408" s="13"/>
      <c r="BI1408" s="13"/>
      <c r="BJ1408" s="13"/>
    </row>
    <row r="1409" spans="1:62" ht="15.75">
      <c r="A1409" s="92"/>
      <c r="B1409" s="13"/>
      <c r="C1409" s="13"/>
      <c r="D1409" s="13"/>
      <c r="E1409" s="13"/>
      <c r="F1409" s="13"/>
      <c r="G1409" s="13"/>
      <c r="H1409" s="92"/>
      <c r="I1409" s="13"/>
      <c r="J1409" s="94"/>
      <c r="K1409" s="13"/>
      <c r="L1409" s="13"/>
      <c r="M1409" s="13"/>
      <c r="N1409" s="13"/>
      <c r="O1409" s="13"/>
      <c r="P1409" s="13"/>
      <c r="Q1409" s="13"/>
      <c r="R1409" s="13"/>
      <c r="S1409" s="13"/>
      <c r="T1409" s="13"/>
      <c r="U1409" s="13"/>
      <c r="V1409" s="13"/>
      <c r="W1409" s="13"/>
      <c r="X1409" s="13"/>
      <c r="Y1409" s="13"/>
      <c r="Z1409" s="13"/>
      <c r="AA1409" s="13"/>
      <c r="AB1409" s="13"/>
      <c r="AC1409" s="13"/>
      <c r="AD1409" s="13"/>
      <c r="AE1409" s="13"/>
      <c r="AF1409" s="13"/>
      <c r="AG1409" s="13"/>
      <c r="AH1409" s="13"/>
      <c r="AI1409" s="13"/>
      <c r="AJ1409" s="13"/>
      <c r="AK1409" s="13"/>
      <c r="AL1409" s="13"/>
      <c r="AM1409" s="13"/>
      <c r="AN1409" s="13"/>
      <c r="AO1409" s="13"/>
      <c r="AP1409" s="13"/>
      <c r="AQ1409" s="13"/>
      <c r="AR1409" s="13"/>
      <c r="AS1409" s="13"/>
      <c r="AT1409" s="13"/>
      <c r="AU1409" s="13"/>
      <c r="AV1409" s="13"/>
      <c r="AW1409" s="13"/>
      <c r="AX1409" s="13"/>
      <c r="AY1409" s="13"/>
      <c r="AZ1409" s="13"/>
      <c r="BA1409" s="13"/>
      <c r="BB1409" s="13"/>
      <c r="BC1409" s="13"/>
      <c r="BD1409" s="13"/>
      <c r="BE1409" s="13"/>
      <c r="BF1409" s="13"/>
      <c r="BG1409" s="13"/>
      <c r="BH1409" s="13"/>
      <c r="BI1409" s="13"/>
      <c r="BJ1409" s="13"/>
    </row>
    <row r="1410" spans="1:62" ht="15.75">
      <c r="A1410" s="92"/>
      <c r="B1410" s="13"/>
      <c r="C1410" s="13"/>
      <c r="D1410" s="13"/>
      <c r="E1410" s="13"/>
      <c r="F1410" s="13"/>
      <c r="G1410" s="13"/>
      <c r="H1410" s="92"/>
      <c r="I1410" s="13"/>
      <c r="J1410" s="94"/>
      <c r="K1410" s="13"/>
      <c r="L1410" s="13"/>
      <c r="M1410" s="13"/>
      <c r="N1410" s="13"/>
      <c r="O1410" s="13"/>
      <c r="P1410" s="13"/>
      <c r="Q1410" s="13"/>
      <c r="R1410" s="13"/>
      <c r="S1410" s="13"/>
      <c r="T1410" s="13"/>
      <c r="U1410" s="13"/>
      <c r="V1410" s="13"/>
      <c r="W1410" s="13"/>
      <c r="X1410" s="13"/>
      <c r="Y1410" s="13"/>
      <c r="Z1410" s="13"/>
      <c r="AA1410" s="13"/>
      <c r="AB1410" s="13"/>
      <c r="AC1410" s="13"/>
      <c r="AD1410" s="13"/>
      <c r="AE1410" s="13"/>
      <c r="AF1410" s="13"/>
      <c r="AG1410" s="13"/>
      <c r="AH1410" s="13"/>
      <c r="AI1410" s="13"/>
      <c r="AJ1410" s="13"/>
      <c r="AK1410" s="13"/>
      <c r="AL1410" s="13"/>
      <c r="AM1410" s="13"/>
      <c r="AN1410" s="13"/>
      <c r="AO1410" s="13"/>
      <c r="AP1410" s="13"/>
      <c r="AQ1410" s="13"/>
      <c r="AR1410" s="13"/>
      <c r="AS1410" s="13"/>
      <c r="AT1410" s="13"/>
      <c r="AU1410" s="13"/>
      <c r="AV1410" s="13"/>
      <c r="AW1410" s="13"/>
      <c r="AX1410" s="13"/>
      <c r="AY1410" s="13"/>
      <c r="AZ1410" s="13"/>
      <c r="BA1410" s="13"/>
      <c r="BB1410" s="13"/>
      <c r="BC1410" s="13"/>
      <c r="BD1410" s="13"/>
      <c r="BE1410" s="13"/>
      <c r="BF1410" s="13"/>
      <c r="BG1410" s="13"/>
      <c r="BH1410" s="13"/>
      <c r="BI1410" s="13"/>
      <c r="BJ1410" s="13"/>
    </row>
    <row r="1411" spans="1:62" ht="15.75">
      <c r="A1411" s="92"/>
      <c r="B1411" s="13"/>
      <c r="C1411" s="13"/>
      <c r="D1411" s="13"/>
      <c r="E1411" s="13"/>
      <c r="F1411" s="13"/>
      <c r="G1411" s="13"/>
      <c r="H1411" s="92"/>
      <c r="I1411" s="13"/>
      <c r="J1411" s="94"/>
      <c r="K1411" s="13"/>
      <c r="L1411" s="13"/>
      <c r="M1411" s="13"/>
      <c r="N1411" s="13"/>
      <c r="O1411" s="13"/>
      <c r="P1411" s="13"/>
      <c r="Q1411" s="13"/>
      <c r="R1411" s="13"/>
      <c r="S1411" s="13"/>
      <c r="T1411" s="13"/>
      <c r="U1411" s="13"/>
      <c r="V1411" s="13"/>
      <c r="W1411" s="13"/>
      <c r="X1411" s="13"/>
      <c r="Y1411" s="13"/>
      <c r="Z1411" s="13"/>
      <c r="AA1411" s="13"/>
      <c r="AB1411" s="13"/>
      <c r="AC1411" s="13"/>
      <c r="AD1411" s="13"/>
      <c r="AE1411" s="13"/>
      <c r="AF1411" s="13"/>
      <c r="AG1411" s="13"/>
      <c r="AH1411" s="13"/>
      <c r="AI1411" s="13"/>
      <c r="AJ1411" s="13"/>
      <c r="AK1411" s="13"/>
      <c r="AL1411" s="13"/>
      <c r="AM1411" s="13"/>
      <c r="AN1411" s="13"/>
      <c r="AO1411" s="13"/>
      <c r="AP1411" s="13"/>
      <c r="AQ1411" s="13"/>
      <c r="AR1411" s="13"/>
      <c r="AS1411" s="13"/>
      <c r="AT1411" s="13"/>
      <c r="AU1411" s="13"/>
      <c r="AV1411" s="13"/>
      <c r="AW1411" s="13"/>
      <c r="AX1411" s="13"/>
      <c r="AY1411" s="13"/>
      <c r="AZ1411" s="13"/>
      <c r="BA1411" s="13"/>
      <c r="BB1411" s="13"/>
      <c r="BC1411" s="13"/>
      <c r="BD1411" s="13"/>
      <c r="BE1411" s="13"/>
      <c r="BF1411" s="13"/>
      <c r="BG1411" s="13"/>
      <c r="BH1411" s="13"/>
      <c r="BI1411" s="13"/>
      <c r="BJ1411" s="13"/>
    </row>
    <row r="1412" spans="1:62" ht="15.75">
      <c r="A1412" s="92"/>
      <c r="B1412" s="13"/>
      <c r="C1412" s="13"/>
      <c r="D1412" s="13"/>
      <c r="E1412" s="13"/>
      <c r="F1412" s="13"/>
      <c r="G1412" s="13"/>
      <c r="H1412" s="92"/>
      <c r="I1412" s="13"/>
      <c r="J1412" s="94"/>
      <c r="K1412" s="13"/>
      <c r="L1412" s="13"/>
      <c r="M1412" s="13"/>
      <c r="N1412" s="13"/>
      <c r="O1412" s="13"/>
      <c r="P1412" s="13"/>
      <c r="Q1412" s="13"/>
      <c r="R1412" s="13"/>
      <c r="S1412" s="13"/>
      <c r="T1412" s="13"/>
      <c r="U1412" s="13"/>
      <c r="V1412" s="13"/>
      <c r="W1412" s="13"/>
      <c r="X1412" s="13"/>
      <c r="Y1412" s="13"/>
      <c r="Z1412" s="13"/>
      <c r="AA1412" s="13"/>
      <c r="AB1412" s="13"/>
      <c r="AC1412" s="13"/>
      <c r="AD1412" s="13"/>
      <c r="AE1412" s="13"/>
      <c r="AF1412" s="13"/>
      <c r="AG1412" s="13"/>
      <c r="AH1412" s="13"/>
      <c r="AI1412" s="13"/>
      <c r="AJ1412" s="13"/>
      <c r="AK1412" s="13"/>
      <c r="AL1412" s="13"/>
      <c r="AM1412" s="13"/>
      <c r="AN1412" s="13"/>
      <c r="AO1412" s="13"/>
      <c r="AP1412" s="13"/>
      <c r="AQ1412" s="13"/>
      <c r="AR1412" s="13"/>
      <c r="AS1412" s="13"/>
      <c r="AT1412" s="13"/>
      <c r="AU1412" s="13"/>
      <c r="AV1412" s="13"/>
      <c r="AW1412" s="13"/>
      <c r="AX1412" s="13"/>
      <c r="AY1412" s="13"/>
      <c r="AZ1412" s="13"/>
      <c r="BA1412" s="13"/>
      <c r="BB1412" s="13"/>
      <c r="BC1412" s="13"/>
      <c r="BD1412" s="13"/>
      <c r="BE1412" s="13"/>
      <c r="BF1412" s="13"/>
      <c r="BG1412" s="13"/>
      <c r="BH1412" s="13"/>
      <c r="BI1412" s="13"/>
      <c r="BJ1412" s="13"/>
    </row>
    <row r="1413" spans="1:62" ht="15.75">
      <c r="A1413" s="92"/>
      <c r="B1413" s="13"/>
      <c r="C1413" s="13"/>
      <c r="D1413" s="13"/>
      <c r="E1413" s="13"/>
      <c r="F1413" s="13"/>
      <c r="G1413" s="13"/>
      <c r="H1413" s="92"/>
      <c r="I1413" s="13"/>
      <c r="J1413" s="94"/>
      <c r="K1413" s="13"/>
      <c r="L1413" s="13"/>
      <c r="M1413" s="13"/>
      <c r="N1413" s="13"/>
      <c r="O1413" s="13"/>
      <c r="P1413" s="13"/>
      <c r="Q1413" s="13"/>
      <c r="R1413" s="13"/>
      <c r="S1413" s="13"/>
      <c r="T1413" s="13"/>
      <c r="U1413" s="13"/>
      <c r="V1413" s="13"/>
      <c r="W1413" s="13"/>
      <c r="X1413" s="13"/>
      <c r="Y1413" s="13"/>
      <c r="Z1413" s="13"/>
      <c r="AA1413" s="13"/>
      <c r="AB1413" s="13"/>
      <c r="AC1413" s="13"/>
      <c r="AD1413" s="13"/>
      <c r="AE1413" s="13"/>
      <c r="AF1413" s="13"/>
      <c r="AG1413" s="13"/>
      <c r="AH1413" s="13"/>
      <c r="AI1413" s="13"/>
      <c r="AJ1413" s="13"/>
      <c r="AK1413" s="13"/>
      <c r="AL1413" s="13"/>
      <c r="AM1413" s="13"/>
      <c r="AN1413" s="13"/>
      <c r="AO1413" s="13"/>
      <c r="AP1413" s="13"/>
      <c r="AQ1413" s="13"/>
      <c r="AR1413" s="13"/>
      <c r="AS1413" s="13"/>
      <c r="AT1413" s="13"/>
      <c r="AU1413" s="13"/>
      <c r="AV1413" s="13"/>
      <c r="AW1413" s="13"/>
      <c r="AX1413" s="13"/>
      <c r="AY1413" s="13"/>
      <c r="AZ1413" s="13"/>
      <c r="BA1413" s="13"/>
      <c r="BB1413" s="13"/>
      <c r="BC1413" s="13"/>
      <c r="BD1413" s="13"/>
      <c r="BE1413" s="13"/>
      <c r="BF1413" s="13"/>
      <c r="BG1413" s="13"/>
      <c r="BH1413" s="13"/>
      <c r="BI1413" s="13"/>
      <c r="BJ1413" s="13"/>
    </row>
    <row r="1414" spans="1:62" ht="15.75">
      <c r="A1414" s="92"/>
      <c r="B1414" s="13"/>
      <c r="C1414" s="13"/>
      <c r="D1414" s="13"/>
      <c r="E1414" s="13"/>
      <c r="F1414" s="13"/>
      <c r="G1414" s="13"/>
      <c r="H1414" s="92"/>
      <c r="I1414" s="13"/>
      <c r="J1414" s="94"/>
      <c r="K1414" s="13"/>
      <c r="L1414" s="13"/>
      <c r="M1414" s="13"/>
      <c r="N1414" s="13"/>
      <c r="O1414" s="13"/>
      <c r="P1414" s="13"/>
      <c r="Q1414" s="13"/>
      <c r="R1414" s="13"/>
      <c r="S1414" s="13"/>
      <c r="T1414" s="13"/>
      <c r="U1414" s="13"/>
      <c r="V1414" s="13"/>
      <c r="W1414" s="13"/>
      <c r="X1414" s="13"/>
      <c r="Y1414" s="13"/>
      <c r="Z1414" s="13"/>
      <c r="AA1414" s="13"/>
      <c r="AB1414" s="13"/>
      <c r="AC1414" s="13"/>
      <c r="AD1414" s="13"/>
      <c r="AE1414" s="13"/>
      <c r="AF1414" s="13"/>
      <c r="AG1414" s="13"/>
      <c r="AH1414" s="13"/>
      <c r="AI1414" s="13"/>
      <c r="AJ1414" s="13"/>
      <c r="AK1414" s="13"/>
      <c r="AL1414" s="13"/>
      <c r="AM1414" s="13"/>
      <c r="AN1414" s="13"/>
      <c r="AO1414" s="13"/>
      <c r="AP1414" s="13"/>
      <c r="AQ1414" s="13"/>
      <c r="AR1414" s="13"/>
      <c r="AS1414" s="13"/>
      <c r="AT1414" s="13"/>
      <c r="AU1414" s="13"/>
      <c r="AV1414" s="13"/>
      <c r="AW1414" s="13"/>
      <c r="AX1414" s="13"/>
      <c r="AY1414" s="13"/>
      <c r="AZ1414" s="13"/>
      <c r="BA1414" s="13"/>
      <c r="BB1414" s="13"/>
      <c r="BC1414" s="13"/>
      <c r="BD1414" s="13"/>
      <c r="BE1414" s="13"/>
      <c r="BF1414" s="13"/>
      <c r="BG1414" s="13"/>
      <c r="BH1414" s="13"/>
      <c r="BI1414" s="13"/>
      <c r="BJ1414" s="13"/>
    </row>
    <row r="1415" spans="1:62" ht="15.75">
      <c r="A1415" s="92"/>
      <c r="B1415" s="13"/>
      <c r="C1415" s="13"/>
      <c r="D1415" s="13"/>
      <c r="E1415" s="13"/>
      <c r="F1415" s="13"/>
      <c r="G1415" s="13"/>
      <c r="H1415" s="92"/>
      <c r="I1415" s="13"/>
      <c r="J1415" s="94"/>
      <c r="K1415" s="13"/>
      <c r="L1415" s="13"/>
      <c r="M1415" s="13"/>
      <c r="N1415" s="13"/>
      <c r="O1415" s="13"/>
      <c r="P1415" s="13"/>
      <c r="Q1415" s="13"/>
      <c r="R1415" s="13"/>
      <c r="S1415" s="13"/>
      <c r="T1415" s="13"/>
      <c r="U1415" s="13"/>
      <c r="V1415" s="13"/>
      <c r="W1415" s="13"/>
      <c r="X1415" s="13"/>
      <c r="Y1415" s="13"/>
      <c r="Z1415" s="13"/>
      <c r="AA1415" s="13"/>
      <c r="AB1415" s="13"/>
      <c r="AC1415" s="13"/>
      <c r="AD1415" s="13"/>
      <c r="AE1415" s="13"/>
      <c r="AF1415" s="13"/>
      <c r="AG1415" s="13"/>
      <c r="AH1415" s="13"/>
      <c r="AI1415" s="13"/>
      <c r="AJ1415" s="13"/>
      <c r="AK1415" s="13"/>
      <c r="AL1415" s="13"/>
      <c r="AM1415" s="13"/>
      <c r="AN1415" s="13"/>
      <c r="AO1415" s="13"/>
      <c r="AP1415" s="13"/>
      <c r="AQ1415" s="13"/>
      <c r="AR1415" s="13"/>
      <c r="AS1415" s="13"/>
      <c r="AT1415" s="13"/>
      <c r="AU1415" s="13"/>
      <c r="AV1415" s="13"/>
      <c r="AW1415" s="13"/>
      <c r="AX1415" s="13"/>
      <c r="AY1415" s="13"/>
      <c r="AZ1415" s="13"/>
      <c r="BA1415" s="13"/>
      <c r="BB1415" s="13"/>
      <c r="BC1415" s="13"/>
      <c r="BD1415" s="13"/>
      <c r="BE1415" s="13"/>
      <c r="BF1415" s="13"/>
      <c r="BG1415" s="13"/>
      <c r="BH1415" s="13"/>
      <c r="BI1415" s="13"/>
      <c r="BJ1415" s="13"/>
    </row>
    <row r="1416" spans="1:62" ht="15.75">
      <c r="A1416" s="92"/>
      <c r="B1416" s="13"/>
      <c r="C1416" s="13"/>
      <c r="D1416" s="13"/>
      <c r="E1416" s="13"/>
      <c r="F1416" s="13"/>
      <c r="G1416" s="13"/>
      <c r="H1416" s="92"/>
      <c r="I1416" s="13"/>
      <c r="J1416" s="94"/>
      <c r="K1416" s="13"/>
      <c r="L1416" s="13"/>
      <c r="M1416" s="13"/>
      <c r="N1416" s="13"/>
      <c r="O1416" s="13"/>
      <c r="P1416" s="13"/>
      <c r="Q1416" s="13"/>
      <c r="R1416" s="13"/>
      <c r="S1416" s="13"/>
      <c r="T1416" s="13"/>
      <c r="U1416" s="13"/>
      <c r="V1416" s="13"/>
      <c r="W1416" s="13"/>
      <c r="X1416" s="13"/>
      <c r="Y1416" s="13"/>
      <c r="Z1416" s="13"/>
      <c r="AA1416" s="13"/>
      <c r="AB1416" s="13"/>
      <c r="AC1416" s="13"/>
      <c r="AD1416" s="13"/>
      <c r="AE1416" s="13"/>
      <c r="AF1416" s="13"/>
      <c r="AG1416" s="13"/>
      <c r="AH1416" s="13"/>
      <c r="AI1416" s="13"/>
      <c r="AJ1416" s="13"/>
      <c r="AK1416" s="13"/>
      <c r="AL1416" s="13"/>
      <c r="AM1416" s="13"/>
      <c r="AN1416" s="13"/>
      <c r="AO1416" s="13"/>
      <c r="AP1416" s="13"/>
      <c r="AQ1416" s="13"/>
      <c r="AR1416" s="13"/>
      <c r="AS1416" s="13"/>
      <c r="AT1416" s="13"/>
      <c r="AU1416" s="13"/>
      <c r="AV1416" s="13"/>
      <c r="AW1416" s="13"/>
      <c r="AX1416" s="13"/>
      <c r="AY1416" s="13"/>
      <c r="AZ1416" s="13"/>
      <c r="BA1416" s="13"/>
      <c r="BB1416" s="13"/>
      <c r="BC1416" s="13"/>
      <c r="BD1416" s="13"/>
      <c r="BE1416" s="13"/>
      <c r="BF1416" s="13"/>
      <c r="BG1416" s="13"/>
      <c r="BH1416" s="13"/>
      <c r="BI1416" s="13"/>
      <c r="BJ1416" s="13"/>
    </row>
    <row r="1417" spans="1:62" ht="15.75">
      <c r="A1417" s="92"/>
      <c r="B1417" s="13"/>
      <c r="C1417" s="13"/>
      <c r="D1417" s="13"/>
      <c r="E1417" s="13"/>
      <c r="F1417" s="13"/>
      <c r="G1417" s="13"/>
      <c r="H1417" s="92"/>
      <c r="I1417" s="13"/>
      <c r="J1417" s="94"/>
      <c r="K1417" s="13"/>
      <c r="L1417" s="13"/>
      <c r="M1417" s="13"/>
      <c r="N1417" s="13"/>
      <c r="O1417" s="13"/>
      <c r="P1417" s="13"/>
      <c r="Q1417" s="13"/>
      <c r="R1417" s="13"/>
      <c r="S1417" s="13"/>
      <c r="T1417" s="13"/>
      <c r="U1417" s="13"/>
      <c r="V1417" s="13"/>
      <c r="W1417" s="13"/>
      <c r="X1417" s="13"/>
      <c r="Y1417" s="13"/>
      <c r="Z1417" s="13"/>
      <c r="AA1417" s="13"/>
      <c r="AB1417" s="13"/>
      <c r="AC1417" s="13"/>
      <c r="AD1417" s="13"/>
      <c r="AE1417" s="13"/>
      <c r="AF1417" s="13"/>
      <c r="AG1417" s="13"/>
      <c r="AH1417" s="13"/>
      <c r="AI1417" s="13"/>
      <c r="AJ1417" s="13"/>
      <c r="AK1417" s="13"/>
      <c r="AL1417" s="13"/>
      <c r="AM1417" s="13"/>
      <c r="AN1417" s="13"/>
      <c r="AO1417" s="13"/>
      <c r="AP1417" s="13"/>
      <c r="AQ1417" s="13"/>
      <c r="AR1417" s="13"/>
      <c r="AS1417" s="13"/>
      <c r="AT1417" s="13"/>
      <c r="AU1417" s="13"/>
      <c r="AV1417" s="13"/>
      <c r="AW1417" s="13"/>
      <c r="AX1417" s="13"/>
      <c r="AY1417" s="13"/>
      <c r="AZ1417" s="13"/>
      <c r="BA1417" s="13"/>
      <c r="BB1417" s="13"/>
      <c r="BC1417" s="13"/>
      <c r="BD1417" s="13"/>
      <c r="BE1417" s="13"/>
      <c r="BF1417" s="13"/>
      <c r="BG1417" s="13"/>
      <c r="BH1417" s="13"/>
      <c r="BI1417" s="13"/>
      <c r="BJ1417" s="13"/>
    </row>
    <row r="1418" spans="1:62" ht="15.75">
      <c r="A1418" s="92"/>
      <c r="B1418" s="13"/>
      <c r="C1418" s="13"/>
      <c r="D1418" s="13"/>
      <c r="E1418" s="13"/>
      <c r="F1418" s="13"/>
      <c r="G1418" s="13"/>
      <c r="H1418" s="92"/>
      <c r="I1418" s="13"/>
      <c r="J1418" s="94"/>
      <c r="K1418" s="13"/>
      <c r="L1418" s="13"/>
      <c r="M1418" s="13"/>
      <c r="N1418" s="13"/>
      <c r="O1418" s="13"/>
      <c r="P1418" s="13"/>
      <c r="Q1418" s="13"/>
      <c r="R1418" s="13"/>
      <c r="S1418" s="13"/>
      <c r="T1418" s="13"/>
      <c r="U1418" s="13"/>
      <c r="V1418" s="13"/>
      <c r="W1418" s="13"/>
      <c r="X1418" s="13"/>
      <c r="Y1418" s="13"/>
      <c r="Z1418" s="13"/>
      <c r="AA1418" s="13"/>
      <c r="AB1418" s="13"/>
      <c r="AC1418" s="13"/>
      <c r="AD1418" s="13"/>
      <c r="AE1418" s="13"/>
      <c r="AF1418" s="13"/>
      <c r="AG1418" s="13"/>
      <c r="AH1418" s="13"/>
      <c r="AI1418" s="13"/>
      <c r="AJ1418" s="13"/>
      <c r="AK1418" s="13"/>
      <c r="AL1418" s="13"/>
      <c r="AM1418" s="13"/>
      <c r="AN1418" s="13"/>
      <c r="AO1418" s="13"/>
      <c r="AP1418" s="13"/>
      <c r="AQ1418" s="13"/>
      <c r="AR1418" s="13"/>
      <c r="AS1418" s="13"/>
      <c r="AT1418" s="13"/>
      <c r="AU1418" s="13"/>
      <c r="AV1418" s="13"/>
      <c r="AW1418" s="13"/>
      <c r="AX1418" s="13"/>
      <c r="AY1418" s="13"/>
      <c r="AZ1418" s="13"/>
      <c r="BA1418" s="13"/>
      <c r="BB1418" s="13"/>
      <c r="BC1418" s="13"/>
      <c r="BD1418" s="13"/>
      <c r="BE1418" s="13"/>
      <c r="BF1418" s="13"/>
      <c r="BG1418" s="13"/>
      <c r="BH1418" s="13"/>
      <c r="BI1418" s="13"/>
      <c r="BJ1418" s="13"/>
    </row>
    <row r="1419" spans="1:62" ht="15.75">
      <c r="A1419" s="92"/>
      <c r="B1419" s="13"/>
      <c r="C1419" s="13"/>
      <c r="D1419" s="13"/>
      <c r="E1419" s="13"/>
      <c r="F1419" s="13"/>
      <c r="G1419" s="13"/>
      <c r="H1419" s="92"/>
      <c r="I1419" s="13"/>
      <c r="J1419" s="94"/>
      <c r="K1419" s="13"/>
      <c r="L1419" s="13"/>
      <c r="M1419" s="13"/>
      <c r="N1419" s="13"/>
      <c r="O1419" s="13"/>
      <c r="P1419" s="13"/>
      <c r="Q1419" s="13"/>
      <c r="R1419" s="13"/>
      <c r="S1419" s="13"/>
      <c r="T1419" s="13"/>
      <c r="U1419" s="13"/>
      <c r="V1419" s="13"/>
      <c r="W1419" s="13"/>
      <c r="X1419" s="13"/>
      <c r="Y1419" s="13"/>
      <c r="Z1419" s="13"/>
      <c r="AA1419" s="13"/>
      <c r="AB1419" s="13"/>
      <c r="AC1419" s="13"/>
      <c r="AD1419" s="13"/>
      <c r="AE1419" s="13"/>
      <c r="AF1419" s="13"/>
      <c r="AG1419" s="13"/>
      <c r="AH1419" s="13"/>
      <c r="AI1419" s="13"/>
      <c r="AJ1419" s="13"/>
      <c r="AK1419" s="13"/>
      <c r="AL1419" s="13"/>
      <c r="AM1419" s="13"/>
      <c r="AN1419" s="13"/>
      <c r="AO1419" s="13"/>
      <c r="AP1419" s="13"/>
      <c r="AQ1419" s="13"/>
      <c r="AR1419" s="13"/>
      <c r="AS1419" s="13"/>
      <c r="AT1419" s="13"/>
      <c r="AU1419" s="13"/>
      <c r="AV1419" s="13"/>
      <c r="AW1419" s="13"/>
      <c r="AX1419" s="13"/>
      <c r="AY1419" s="13"/>
      <c r="AZ1419" s="13"/>
      <c r="BA1419" s="13"/>
      <c r="BB1419" s="13"/>
      <c r="BC1419" s="13"/>
      <c r="BD1419" s="13"/>
      <c r="BE1419" s="13"/>
      <c r="BF1419" s="13"/>
      <c r="BG1419" s="13"/>
      <c r="BH1419" s="13"/>
      <c r="BI1419" s="13"/>
      <c r="BJ1419" s="13"/>
    </row>
    <row r="1420" spans="1:62" ht="15.75">
      <c r="A1420" s="92"/>
      <c r="B1420" s="13"/>
      <c r="C1420" s="13"/>
      <c r="D1420" s="13"/>
      <c r="E1420" s="13"/>
      <c r="F1420" s="13"/>
      <c r="G1420" s="13"/>
      <c r="H1420" s="92"/>
      <c r="I1420" s="13"/>
      <c r="J1420" s="94"/>
      <c r="K1420" s="13"/>
      <c r="L1420" s="13"/>
      <c r="M1420" s="13"/>
      <c r="N1420" s="13"/>
      <c r="O1420" s="13"/>
      <c r="P1420" s="13"/>
      <c r="Q1420" s="13"/>
      <c r="R1420" s="13"/>
      <c r="S1420" s="13"/>
      <c r="T1420" s="13"/>
      <c r="U1420" s="13"/>
      <c r="V1420" s="13"/>
      <c r="W1420" s="13"/>
      <c r="X1420" s="13"/>
      <c r="Y1420" s="13"/>
      <c r="Z1420" s="13"/>
      <c r="AA1420" s="13"/>
      <c r="AB1420" s="13"/>
      <c r="AC1420" s="13"/>
      <c r="AD1420" s="13"/>
      <c r="AE1420" s="13"/>
      <c r="AF1420" s="13"/>
      <c r="AG1420" s="13"/>
      <c r="AH1420" s="13"/>
      <c r="AI1420" s="13"/>
      <c r="AJ1420" s="13"/>
      <c r="AK1420" s="13"/>
      <c r="AL1420" s="13"/>
      <c r="AM1420" s="13"/>
      <c r="AN1420" s="13"/>
      <c r="AO1420" s="13"/>
      <c r="AP1420" s="13"/>
      <c r="AQ1420" s="13"/>
      <c r="AR1420" s="13"/>
      <c r="AS1420" s="13"/>
      <c r="AT1420" s="13"/>
      <c r="AU1420" s="13"/>
      <c r="AV1420" s="13"/>
      <c r="AW1420" s="13"/>
      <c r="AX1420" s="13"/>
      <c r="AY1420" s="13"/>
      <c r="AZ1420" s="13"/>
      <c r="BA1420" s="13"/>
      <c r="BB1420" s="13"/>
      <c r="BC1420" s="13"/>
      <c r="BD1420" s="13"/>
      <c r="BE1420" s="13"/>
      <c r="BF1420" s="13"/>
      <c r="BG1420" s="13"/>
      <c r="BH1420" s="13"/>
      <c r="BI1420" s="13"/>
      <c r="BJ1420" s="13"/>
    </row>
    <row r="1421" spans="1:62" ht="15.75">
      <c r="A1421" s="92"/>
      <c r="B1421" s="13"/>
      <c r="C1421" s="13"/>
      <c r="D1421" s="13"/>
      <c r="E1421" s="13"/>
      <c r="F1421" s="13"/>
      <c r="G1421" s="13"/>
      <c r="H1421" s="92"/>
      <c r="I1421" s="13"/>
      <c r="J1421" s="94"/>
      <c r="K1421" s="13"/>
      <c r="L1421" s="13"/>
      <c r="M1421" s="13"/>
      <c r="N1421" s="13"/>
      <c r="O1421" s="13"/>
      <c r="P1421" s="13"/>
      <c r="Q1421" s="13"/>
      <c r="R1421" s="13"/>
      <c r="S1421" s="13"/>
      <c r="T1421" s="13"/>
      <c r="U1421" s="13"/>
      <c r="V1421" s="13"/>
      <c r="W1421" s="13"/>
      <c r="X1421" s="13"/>
      <c r="Y1421" s="13"/>
      <c r="Z1421" s="13"/>
      <c r="AA1421" s="13"/>
      <c r="AB1421" s="13"/>
      <c r="AC1421" s="13"/>
      <c r="AD1421" s="13"/>
      <c r="AE1421" s="13"/>
      <c r="AF1421" s="13"/>
      <c r="AG1421" s="13"/>
      <c r="AH1421" s="13"/>
      <c r="AI1421" s="13"/>
      <c r="AJ1421" s="13"/>
      <c r="AK1421" s="13"/>
      <c r="AL1421" s="13"/>
      <c r="AM1421" s="13"/>
      <c r="AN1421" s="13"/>
      <c r="AO1421" s="13"/>
      <c r="AP1421" s="13"/>
      <c r="AQ1421" s="13"/>
      <c r="AR1421" s="13"/>
      <c r="AS1421" s="13"/>
      <c r="AT1421" s="13"/>
      <c r="AU1421" s="13"/>
      <c r="AV1421" s="13"/>
      <c r="AW1421" s="13"/>
      <c r="AX1421" s="13"/>
      <c r="AY1421" s="13"/>
      <c r="AZ1421" s="13"/>
      <c r="BA1421" s="13"/>
      <c r="BB1421" s="13"/>
      <c r="BC1421" s="13"/>
      <c r="BD1421" s="13"/>
      <c r="BE1421" s="13"/>
      <c r="BF1421" s="13"/>
      <c r="BG1421" s="13"/>
      <c r="BH1421" s="13"/>
      <c r="BI1421" s="13"/>
      <c r="BJ1421" s="13"/>
    </row>
    <row r="1422" spans="1:62" ht="15.75">
      <c r="A1422" s="92"/>
      <c r="B1422" s="13"/>
      <c r="C1422" s="13"/>
      <c r="D1422" s="13"/>
      <c r="E1422" s="13"/>
      <c r="F1422" s="13"/>
      <c r="G1422" s="13"/>
      <c r="H1422" s="92"/>
      <c r="I1422" s="13"/>
      <c r="J1422" s="94"/>
      <c r="K1422" s="13"/>
      <c r="L1422" s="13"/>
      <c r="M1422" s="13"/>
      <c r="N1422" s="13"/>
      <c r="O1422" s="13"/>
      <c r="P1422" s="13"/>
      <c r="Q1422" s="13"/>
      <c r="R1422" s="13"/>
      <c r="S1422" s="13"/>
      <c r="T1422" s="13"/>
      <c r="U1422" s="13"/>
      <c r="V1422" s="13"/>
      <c r="W1422" s="13"/>
      <c r="X1422" s="13"/>
      <c r="Y1422" s="13"/>
      <c r="Z1422" s="13"/>
      <c r="AA1422" s="13"/>
      <c r="AB1422" s="13"/>
      <c r="AC1422" s="13"/>
      <c r="AD1422" s="13"/>
      <c r="AE1422" s="13"/>
      <c r="AF1422" s="13"/>
      <c r="AG1422" s="13"/>
      <c r="AH1422" s="13"/>
      <c r="AI1422" s="13"/>
      <c r="AJ1422" s="13"/>
      <c r="AK1422" s="13"/>
      <c r="AL1422" s="13"/>
      <c r="AM1422" s="13"/>
      <c r="AN1422" s="13"/>
      <c r="AO1422" s="13"/>
      <c r="AP1422" s="13"/>
      <c r="AQ1422" s="13"/>
      <c r="AR1422" s="13"/>
      <c r="AS1422" s="13"/>
      <c r="AT1422" s="13"/>
      <c r="AU1422" s="13"/>
      <c r="AV1422" s="13"/>
      <c r="AW1422" s="13"/>
      <c r="AX1422" s="13"/>
      <c r="AY1422" s="13"/>
      <c r="AZ1422" s="13"/>
      <c r="BA1422" s="13"/>
      <c r="BB1422" s="13"/>
      <c r="BC1422" s="13"/>
      <c r="BD1422" s="13"/>
      <c r="BE1422" s="13"/>
      <c r="BF1422" s="13"/>
      <c r="BG1422" s="13"/>
      <c r="BH1422" s="13"/>
      <c r="BI1422" s="13"/>
      <c r="BJ1422" s="13"/>
    </row>
    <row r="1423" spans="1:62" ht="15.75">
      <c r="A1423" s="92"/>
      <c r="B1423" s="13"/>
      <c r="C1423" s="13"/>
      <c r="D1423" s="13"/>
      <c r="E1423" s="13"/>
      <c r="F1423" s="13"/>
      <c r="G1423" s="13"/>
      <c r="H1423" s="92"/>
      <c r="I1423" s="13"/>
      <c r="J1423" s="94"/>
      <c r="K1423" s="13"/>
      <c r="L1423" s="13"/>
      <c r="M1423" s="13"/>
      <c r="N1423" s="13"/>
      <c r="O1423" s="13"/>
      <c r="P1423" s="13"/>
      <c r="Q1423" s="13"/>
      <c r="R1423" s="13"/>
      <c r="S1423" s="13"/>
      <c r="T1423" s="13"/>
      <c r="U1423" s="13"/>
      <c r="V1423" s="13"/>
      <c r="W1423" s="13"/>
      <c r="X1423" s="13"/>
      <c r="Y1423" s="13"/>
      <c r="Z1423" s="13"/>
      <c r="AA1423" s="13"/>
      <c r="AB1423" s="13"/>
      <c r="AC1423" s="13"/>
      <c r="AD1423" s="13"/>
      <c r="AE1423" s="13"/>
      <c r="AF1423" s="13"/>
      <c r="AG1423" s="13"/>
      <c r="AH1423" s="13"/>
      <c r="AI1423" s="13"/>
      <c r="AJ1423" s="13"/>
      <c r="AK1423" s="13"/>
      <c r="AL1423" s="13"/>
      <c r="AM1423" s="13"/>
      <c r="AN1423" s="13"/>
      <c r="AO1423" s="13"/>
      <c r="AP1423" s="13"/>
      <c r="AQ1423" s="13"/>
      <c r="AR1423" s="13"/>
      <c r="AS1423" s="13"/>
      <c r="AT1423" s="13"/>
      <c r="AU1423" s="13"/>
      <c r="AV1423" s="13"/>
      <c r="AW1423" s="13"/>
      <c r="AX1423" s="13"/>
      <c r="AY1423" s="13"/>
      <c r="AZ1423" s="13"/>
      <c r="BA1423" s="13"/>
      <c r="BB1423" s="13"/>
      <c r="BC1423" s="13"/>
      <c r="BD1423" s="13"/>
      <c r="BE1423" s="13"/>
      <c r="BF1423" s="13"/>
      <c r="BG1423" s="13"/>
      <c r="BH1423" s="13"/>
      <c r="BI1423" s="13"/>
      <c r="BJ1423" s="13"/>
    </row>
    <row r="1424" spans="1:62" ht="15.75">
      <c r="A1424" s="92"/>
      <c r="B1424" s="13"/>
      <c r="C1424" s="13"/>
      <c r="D1424" s="13"/>
      <c r="E1424" s="13"/>
      <c r="F1424" s="13"/>
      <c r="G1424" s="13"/>
      <c r="H1424" s="92"/>
      <c r="I1424" s="13"/>
      <c r="J1424" s="94"/>
      <c r="K1424" s="13"/>
      <c r="L1424" s="13"/>
      <c r="M1424" s="13"/>
      <c r="N1424" s="13"/>
      <c r="O1424" s="13"/>
      <c r="P1424" s="13"/>
      <c r="Q1424" s="13"/>
      <c r="R1424" s="13"/>
      <c r="S1424" s="13"/>
      <c r="T1424" s="13"/>
      <c r="U1424" s="13"/>
      <c r="V1424" s="13"/>
      <c r="W1424" s="13"/>
      <c r="X1424" s="13"/>
      <c r="Y1424" s="13"/>
      <c r="Z1424" s="13"/>
      <c r="AA1424" s="13"/>
      <c r="AB1424" s="13"/>
      <c r="AC1424" s="13"/>
      <c r="AD1424" s="13"/>
      <c r="AE1424" s="13"/>
      <c r="AF1424" s="13"/>
      <c r="AG1424" s="13"/>
      <c r="AH1424" s="13"/>
      <c r="AI1424" s="13"/>
      <c r="AJ1424" s="13"/>
      <c r="AK1424" s="13"/>
      <c r="AL1424" s="13"/>
      <c r="AM1424" s="13"/>
      <c r="AN1424" s="13"/>
      <c r="AO1424" s="13"/>
      <c r="AP1424" s="13"/>
      <c r="AQ1424" s="13"/>
      <c r="AR1424" s="13"/>
      <c r="AS1424" s="13"/>
      <c r="AT1424" s="13"/>
      <c r="AU1424" s="13"/>
      <c r="AV1424" s="13"/>
      <c r="AW1424" s="13"/>
      <c r="AX1424" s="13"/>
      <c r="AY1424" s="13"/>
      <c r="AZ1424" s="13"/>
      <c r="BA1424" s="13"/>
      <c r="BB1424" s="13"/>
      <c r="BC1424" s="13"/>
      <c r="BD1424" s="13"/>
      <c r="BE1424" s="13"/>
      <c r="BF1424" s="13"/>
      <c r="BG1424" s="13"/>
      <c r="BH1424" s="13"/>
      <c r="BI1424" s="13"/>
      <c r="BJ1424" s="13"/>
    </row>
    <row r="1425" spans="1:62" ht="15.75">
      <c r="A1425" s="92"/>
      <c r="B1425" s="13"/>
      <c r="C1425" s="13"/>
      <c r="D1425" s="13"/>
      <c r="E1425" s="13"/>
      <c r="F1425" s="13"/>
      <c r="G1425" s="13"/>
      <c r="H1425" s="92"/>
      <c r="I1425" s="13"/>
      <c r="J1425" s="94"/>
      <c r="K1425" s="13"/>
      <c r="L1425" s="13"/>
      <c r="M1425" s="13"/>
      <c r="N1425" s="13"/>
      <c r="O1425" s="13"/>
      <c r="P1425" s="13"/>
      <c r="Q1425" s="13"/>
      <c r="R1425" s="13"/>
      <c r="S1425" s="13"/>
      <c r="T1425" s="13"/>
      <c r="U1425" s="13"/>
      <c r="V1425" s="13"/>
      <c r="W1425" s="13"/>
      <c r="X1425" s="13"/>
      <c r="Y1425" s="13"/>
      <c r="Z1425" s="13"/>
      <c r="AA1425" s="13"/>
      <c r="AB1425" s="13"/>
      <c r="AC1425" s="13"/>
      <c r="AD1425" s="13"/>
      <c r="AE1425" s="13"/>
      <c r="AF1425" s="13"/>
      <c r="AG1425" s="13"/>
      <c r="AH1425" s="13"/>
      <c r="AI1425" s="13"/>
      <c r="AJ1425" s="13"/>
      <c r="AK1425" s="13"/>
      <c r="AL1425" s="13"/>
      <c r="AM1425" s="13"/>
      <c r="AN1425" s="13"/>
      <c r="AO1425" s="13"/>
      <c r="AP1425" s="13"/>
      <c r="AQ1425" s="13"/>
      <c r="AR1425" s="13"/>
      <c r="AS1425" s="13"/>
      <c r="AT1425" s="13"/>
      <c r="AU1425" s="13"/>
      <c r="AV1425" s="13"/>
      <c r="AW1425" s="13"/>
      <c r="AX1425" s="13"/>
      <c r="AY1425" s="13"/>
      <c r="AZ1425" s="13"/>
      <c r="BA1425" s="13"/>
      <c r="BB1425" s="13"/>
      <c r="BC1425" s="13"/>
      <c r="BD1425" s="13"/>
      <c r="BE1425" s="13"/>
      <c r="BF1425" s="13"/>
      <c r="BG1425" s="13"/>
      <c r="BH1425" s="13"/>
      <c r="BI1425" s="13"/>
      <c r="BJ1425" s="13"/>
    </row>
    <row r="1426" spans="1:62" ht="15.75">
      <c r="A1426" s="92"/>
      <c r="B1426" s="13"/>
      <c r="C1426" s="13"/>
      <c r="D1426" s="13"/>
      <c r="E1426" s="13"/>
      <c r="F1426" s="13"/>
      <c r="G1426" s="13"/>
      <c r="H1426" s="92"/>
      <c r="I1426" s="13"/>
      <c r="J1426" s="94"/>
      <c r="K1426" s="13"/>
      <c r="L1426" s="13"/>
      <c r="M1426" s="13"/>
      <c r="N1426" s="13"/>
      <c r="O1426" s="13"/>
      <c r="P1426" s="13"/>
      <c r="Q1426" s="13"/>
      <c r="R1426" s="13"/>
      <c r="S1426" s="13"/>
      <c r="T1426" s="13"/>
      <c r="U1426" s="13"/>
      <c r="V1426" s="13"/>
      <c r="W1426" s="13"/>
      <c r="X1426" s="13"/>
      <c r="Y1426" s="13"/>
      <c r="Z1426" s="13"/>
      <c r="AA1426" s="13"/>
      <c r="AB1426" s="13"/>
      <c r="AC1426" s="13"/>
      <c r="AD1426" s="13"/>
      <c r="AE1426" s="13"/>
      <c r="AF1426" s="13"/>
      <c r="AG1426" s="13"/>
      <c r="AH1426" s="13"/>
      <c r="AI1426" s="13"/>
      <c r="AJ1426" s="13"/>
      <c r="AK1426" s="13"/>
      <c r="AL1426" s="13"/>
      <c r="AM1426" s="13"/>
      <c r="AN1426" s="13"/>
      <c r="AO1426" s="13"/>
      <c r="AP1426" s="13"/>
      <c r="AQ1426" s="13"/>
      <c r="AR1426" s="13"/>
      <c r="AS1426" s="13"/>
      <c r="AT1426" s="13"/>
      <c r="AU1426" s="13"/>
      <c r="AV1426" s="13"/>
      <c r="AW1426" s="13"/>
      <c r="AX1426" s="13"/>
      <c r="AY1426" s="13"/>
      <c r="AZ1426" s="13"/>
      <c r="BA1426" s="13"/>
      <c r="BB1426" s="13"/>
      <c r="BC1426" s="13"/>
      <c r="BD1426" s="13"/>
      <c r="BE1426" s="13"/>
      <c r="BF1426" s="13"/>
      <c r="BG1426" s="13"/>
      <c r="BH1426" s="13"/>
      <c r="BI1426" s="13"/>
      <c r="BJ1426" s="13"/>
    </row>
    <row r="1427" spans="1:62" ht="15.75">
      <c r="A1427" s="92"/>
      <c r="B1427" s="13"/>
      <c r="C1427" s="13"/>
      <c r="D1427" s="13"/>
      <c r="E1427" s="13"/>
      <c r="F1427" s="13"/>
      <c r="G1427" s="13"/>
      <c r="H1427" s="92"/>
      <c r="I1427" s="13"/>
      <c r="J1427" s="94"/>
      <c r="K1427" s="13"/>
      <c r="L1427" s="13"/>
      <c r="M1427" s="13"/>
      <c r="N1427" s="13"/>
      <c r="O1427" s="13"/>
      <c r="P1427" s="13"/>
      <c r="Q1427" s="13"/>
      <c r="R1427" s="13"/>
      <c r="S1427" s="13"/>
      <c r="T1427" s="13"/>
      <c r="U1427" s="13"/>
      <c r="V1427" s="13"/>
      <c r="W1427" s="13"/>
      <c r="X1427" s="13"/>
      <c r="Y1427" s="13"/>
      <c r="Z1427" s="13"/>
      <c r="AA1427" s="13"/>
      <c r="AB1427" s="13"/>
      <c r="AC1427" s="13"/>
      <c r="AD1427" s="13"/>
      <c r="AE1427" s="13"/>
      <c r="AF1427" s="13"/>
      <c r="AG1427" s="13"/>
      <c r="AH1427" s="13"/>
      <c r="AI1427" s="13"/>
      <c r="AJ1427" s="13"/>
      <c r="AK1427" s="13"/>
      <c r="AL1427" s="13"/>
      <c r="AM1427" s="13"/>
      <c r="AN1427" s="13"/>
      <c r="AO1427" s="13"/>
      <c r="AP1427" s="13"/>
      <c r="AQ1427" s="13"/>
      <c r="AR1427" s="13"/>
      <c r="AS1427" s="13"/>
      <c r="AT1427" s="13"/>
      <c r="AU1427" s="13"/>
      <c r="AV1427" s="13"/>
      <c r="AW1427" s="13"/>
      <c r="AX1427" s="13"/>
      <c r="AY1427" s="13"/>
      <c r="AZ1427" s="13"/>
      <c r="BA1427" s="13"/>
      <c r="BB1427" s="13"/>
      <c r="BC1427" s="13"/>
      <c r="BD1427" s="13"/>
      <c r="BE1427" s="13"/>
      <c r="BF1427" s="13"/>
      <c r="BG1427" s="13"/>
      <c r="BH1427" s="13"/>
      <c r="BI1427" s="13"/>
      <c r="BJ1427" s="13"/>
    </row>
    <row r="1428" spans="1:62" ht="15.75">
      <c r="A1428" s="92"/>
      <c r="B1428" s="13"/>
      <c r="C1428" s="13"/>
      <c r="D1428" s="13"/>
      <c r="E1428" s="13"/>
      <c r="F1428" s="13"/>
      <c r="G1428" s="13"/>
      <c r="H1428" s="92"/>
      <c r="I1428" s="13"/>
      <c r="J1428" s="94"/>
      <c r="K1428" s="13"/>
      <c r="L1428" s="13"/>
      <c r="M1428" s="13"/>
      <c r="N1428" s="13"/>
      <c r="O1428" s="13"/>
      <c r="P1428" s="13"/>
      <c r="Q1428" s="13"/>
      <c r="R1428" s="13"/>
      <c r="S1428" s="13"/>
      <c r="T1428" s="13"/>
      <c r="U1428" s="13"/>
      <c r="V1428" s="13"/>
      <c r="W1428" s="13"/>
      <c r="X1428" s="13"/>
      <c r="Y1428" s="13"/>
      <c r="Z1428" s="13"/>
      <c r="AA1428" s="13"/>
      <c r="AB1428" s="13"/>
      <c r="AC1428" s="13"/>
      <c r="AD1428" s="13"/>
      <c r="AE1428" s="13"/>
      <c r="AF1428" s="13"/>
      <c r="AG1428" s="13"/>
      <c r="AH1428" s="13"/>
      <c r="AI1428" s="13"/>
      <c r="AJ1428" s="13"/>
      <c r="AK1428" s="13"/>
      <c r="AL1428" s="13"/>
      <c r="AM1428" s="13"/>
      <c r="AN1428" s="13"/>
      <c r="AO1428" s="13"/>
      <c r="AP1428" s="13"/>
      <c r="AQ1428" s="13"/>
      <c r="AR1428" s="13"/>
      <c r="AS1428" s="13"/>
      <c r="AT1428" s="13"/>
      <c r="AU1428" s="13"/>
      <c r="AV1428" s="13"/>
      <c r="AW1428" s="13"/>
      <c r="AX1428" s="13"/>
      <c r="AY1428" s="13"/>
      <c r="AZ1428" s="13"/>
      <c r="BA1428" s="13"/>
      <c r="BB1428" s="13"/>
      <c r="BC1428" s="13"/>
      <c r="BD1428" s="13"/>
      <c r="BE1428" s="13"/>
      <c r="BF1428" s="13"/>
      <c r="BG1428" s="13"/>
      <c r="BH1428" s="13"/>
      <c r="BI1428" s="13"/>
      <c r="BJ1428" s="13"/>
    </row>
    <row r="1429" spans="1:62" ht="15.75">
      <c r="A1429" s="92"/>
      <c r="B1429" s="13"/>
      <c r="C1429" s="13"/>
      <c r="D1429" s="13"/>
      <c r="E1429" s="13"/>
      <c r="F1429" s="13"/>
      <c r="G1429" s="13"/>
      <c r="H1429" s="92"/>
      <c r="I1429" s="13"/>
      <c r="J1429" s="94"/>
      <c r="K1429" s="13"/>
      <c r="L1429" s="13"/>
      <c r="M1429" s="13"/>
      <c r="N1429" s="13"/>
      <c r="O1429" s="13"/>
      <c r="P1429" s="13"/>
      <c r="Q1429" s="13"/>
      <c r="R1429" s="13"/>
      <c r="S1429" s="13"/>
      <c r="T1429" s="13"/>
      <c r="U1429" s="13"/>
      <c r="V1429" s="13"/>
      <c r="W1429" s="13"/>
      <c r="X1429" s="13"/>
      <c r="Y1429" s="13"/>
      <c r="Z1429" s="13"/>
      <c r="AA1429" s="13"/>
      <c r="AB1429" s="13"/>
      <c r="AC1429" s="13"/>
      <c r="AD1429" s="13"/>
      <c r="AE1429" s="13"/>
      <c r="AF1429" s="13"/>
      <c r="AG1429" s="13"/>
      <c r="AH1429" s="13"/>
      <c r="AI1429" s="13"/>
      <c r="AJ1429" s="13"/>
      <c r="AK1429" s="13"/>
      <c r="AL1429" s="13"/>
      <c r="AM1429" s="13"/>
      <c r="AN1429" s="13"/>
      <c r="AO1429" s="13"/>
      <c r="AP1429" s="13"/>
      <c r="AQ1429" s="13"/>
      <c r="AR1429" s="13"/>
      <c r="AS1429" s="13"/>
      <c r="AT1429" s="13"/>
      <c r="AU1429" s="13"/>
      <c r="AV1429" s="13"/>
      <c r="AW1429" s="13"/>
      <c r="AX1429" s="13"/>
      <c r="AY1429" s="13"/>
      <c r="AZ1429" s="13"/>
      <c r="BA1429" s="13"/>
      <c r="BB1429" s="13"/>
      <c r="BC1429" s="13"/>
      <c r="BD1429" s="13"/>
      <c r="BE1429" s="13"/>
      <c r="BF1429" s="13"/>
      <c r="BG1429" s="13"/>
      <c r="BH1429" s="13"/>
      <c r="BI1429" s="13"/>
      <c r="BJ1429" s="13"/>
    </row>
    <row r="1430" spans="1:62" ht="15.75">
      <c r="A1430" s="92"/>
      <c r="B1430" s="13"/>
      <c r="C1430" s="13"/>
      <c r="D1430" s="13"/>
      <c r="E1430" s="13"/>
      <c r="F1430" s="13"/>
      <c r="G1430" s="13"/>
      <c r="H1430" s="92"/>
      <c r="I1430" s="13"/>
      <c r="J1430" s="94"/>
      <c r="K1430" s="13"/>
      <c r="L1430" s="13"/>
      <c r="M1430" s="13"/>
      <c r="N1430" s="13"/>
      <c r="O1430" s="13"/>
      <c r="P1430" s="13"/>
      <c r="Q1430" s="13"/>
      <c r="R1430" s="13"/>
      <c r="S1430" s="13"/>
      <c r="T1430" s="13"/>
      <c r="U1430" s="13"/>
      <c r="V1430" s="13"/>
      <c r="W1430" s="13"/>
      <c r="X1430" s="13"/>
      <c r="Y1430" s="13"/>
      <c r="Z1430" s="13"/>
      <c r="AA1430" s="13"/>
      <c r="AB1430" s="13"/>
      <c r="AC1430" s="13"/>
      <c r="AD1430" s="13"/>
      <c r="AE1430" s="13"/>
      <c r="AF1430" s="13"/>
      <c r="AG1430" s="13"/>
      <c r="AH1430" s="13"/>
      <c r="AI1430" s="13"/>
      <c r="AJ1430" s="13"/>
      <c r="AK1430" s="13"/>
      <c r="AL1430" s="13"/>
      <c r="AM1430" s="13"/>
      <c r="AN1430" s="13"/>
      <c r="AO1430" s="13"/>
      <c r="AP1430" s="13"/>
      <c r="AQ1430" s="13"/>
      <c r="AR1430" s="13"/>
      <c r="AS1430" s="13"/>
      <c r="AT1430" s="13"/>
      <c r="AU1430" s="13"/>
      <c r="AV1430" s="13"/>
      <c r="AW1430" s="13"/>
      <c r="AX1430" s="13"/>
      <c r="AY1430" s="13"/>
      <c r="AZ1430" s="13"/>
      <c r="BA1430" s="13"/>
      <c r="BB1430" s="13"/>
      <c r="BC1430" s="13"/>
      <c r="BD1430" s="13"/>
      <c r="BE1430" s="13"/>
      <c r="BF1430" s="13"/>
      <c r="BG1430" s="13"/>
      <c r="BH1430" s="13"/>
      <c r="BI1430" s="13"/>
      <c r="BJ1430" s="13"/>
    </row>
    <row r="1431" spans="1:62" ht="15.75">
      <c r="A1431" s="92"/>
      <c r="B1431" s="13"/>
      <c r="C1431" s="13"/>
      <c r="D1431" s="13"/>
      <c r="E1431" s="13"/>
      <c r="F1431" s="13"/>
      <c r="G1431" s="13"/>
      <c r="H1431" s="92"/>
      <c r="I1431" s="13"/>
      <c r="J1431" s="94"/>
      <c r="K1431" s="13"/>
      <c r="L1431" s="13"/>
      <c r="M1431" s="13"/>
      <c r="N1431" s="13"/>
      <c r="O1431" s="13"/>
      <c r="P1431" s="13"/>
      <c r="Q1431" s="13"/>
      <c r="R1431" s="13"/>
      <c r="S1431" s="13"/>
      <c r="T1431" s="13"/>
      <c r="U1431" s="13"/>
      <c r="V1431" s="13"/>
      <c r="W1431" s="13"/>
      <c r="X1431" s="13"/>
      <c r="Y1431" s="13"/>
      <c r="Z1431" s="13"/>
      <c r="AA1431" s="13"/>
      <c r="AB1431" s="13"/>
      <c r="AC1431" s="13"/>
      <c r="AD1431" s="13"/>
      <c r="AE1431" s="13"/>
      <c r="AF1431" s="13"/>
      <c r="AG1431" s="13"/>
      <c r="AH1431" s="13"/>
      <c r="AI1431" s="13"/>
      <c r="AJ1431" s="13"/>
      <c r="AK1431" s="13"/>
      <c r="AL1431" s="13"/>
      <c r="AM1431" s="13"/>
      <c r="AN1431" s="13"/>
      <c r="AO1431" s="13"/>
      <c r="AP1431" s="13"/>
      <c r="AQ1431" s="13"/>
      <c r="AR1431" s="13"/>
      <c r="AS1431" s="13"/>
      <c r="AT1431" s="13"/>
      <c r="AU1431" s="13"/>
      <c r="AV1431" s="13"/>
      <c r="AW1431" s="13"/>
      <c r="AX1431" s="13"/>
      <c r="AY1431" s="13"/>
      <c r="AZ1431" s="13"/>
      <c r="BA1431" s="13"/>
      <c r="BB1431" s="13"/>
      <c r="BC1431" s="13"/>
      <c r="BD1431" s="13"/>
      <c r="BE1431" s="13"/>
      <c r="BF1431" s="13"/>
      <c r="BG1431" s="13"/>
      <c r="BH1431" s="13"/>
      <c r="BI1431" s="13"/>
      <c r="BJ1431" s="13"/>
    </row>
    <row r="1432" spans="1:62" ht="15.75">
      <c r="A1432" s="92"/>
      <c r="B1432" s="13"/>
      <c r="C1432" s="13"/>
      <c r="D1432" s="13"/>
      <c r="E1432" s="13"/>
      <c r="F1432" s="13"/>
      <c r="G1432" s="13"/>
      <c r="H1432" s="92"/>
      <c r="I1432" s="13"/>
      <c r="J1432" s="94"/>
      <c r="K1432" s="13"/>
      <c r="L1432" s="13"/>
      <c r="M1432" s="13"/>
      <c r="N1432" s="13"/>
      <c r="O1432" s="13"/>
      <c r="P1432" s="13"/>
      <c r="Q1432" s="13"/>
      <c r="R1432" s="13"/>
      <c r="S1432" s="13"/>
      <c r="T1432" s="13"/>
      <c r="U1432" s="13"/>
      <c r="V1432" s="13"/>
      <c r="W1432" s="13"/>
      <c r="X1432" s="13"/>
      <c r="Y1432" s="13"/>
      <c r="Z1432" s="13"/>
      <c r="AA1432" s="13"/>
      <c r="AB1432" s="13"/>
      <c r="AC1432" s="13"/>
      <c r="AD1432" s="13"/>
      <c r="AE1432" s="13"/>
      <c r="AF1432" s="13"/>
      <c r="AG1432" s="13"/>
      <c r="AH1432" s="13"/>
      <c r="AI1432" s="13"/>
      <c r="AJ1432" s="13"/>
      <c r="AK1432" s="13"/>
      <c r="AL1432" s="13"/>
      <c r="AM1432" s="13"/>
      <c r="AN1432" s="13"/>
      <c r="AO1432" s="13"/>
      <c r="AP1432" s="13"/>
      <c r="AQ1432" s="13"/>
      <c r="AR1432" s="13"/>
      <c r="AS1432" s="13"/>
      <c r="AT1432" s="13"/>
      <c r="AU1432" s="13"/>
      <c r="AV1432" s="13"/>
      <c r="AW1432" s="13"/>
      <c r="AX1432" s="13"/>
      <c r="AY1432" s="13"/>
      <c r="AZ1432" s="13"/>
      <c r="BA1432" s="13"/>
      <c r="BB1432" s="13"/>
      <c r="BC1432" s="13"/>
      <c r="BD1432" s="13"/>
      <c r="BE1432" s="13"/>
      <c r="BF1432" s="13"/>
      <c r="BG1432" s="13"/>
      <c r="BH1432" s="13"/>
      <c r="BI1432" s="13"/>
      <c r="BJ1432" s="13"/>
    </row>
    <row r="1433" spans="1:62" ht="15.75">
      <c r="A1433" s="92"/>
      <c r="B1433" s="13"/>
      <c r="C1433" s="13"/>
      <c r="D1433" s="13"/>
      <c r="E1433" s="13"/>
      <c r="F1433" s="13"/>
      <c r="G1433" s="13"/>
      <c r="H1433" s="92"/>
      <c r="I1433" s="13"/>
      <c r="J1433" s="94"/>
      <c r="K1433" s="13"/>
      <c r="L1433" s="13"/>
      <c r="M1433" s="13"/>
      <c r="N1433" s="13"/>
      <c r="O1433" s="13"/>
      <c r="P1433" s="13"/>
      <c r="Q1433" s="13"/>
      <c r="R1433" s="13"/>
      <c r="S1433" s="13"/>
      <c r="T1433" s="13"/>
      <c r="U1433" s="13"/>
      <c r="V1433" s="13"/>
      <c r="W1433" s="13"/>
      <c r="X1433" s="13"/>
      <c r="Y1433" s="13"/>
      <c r="Z1433" s="13"/>
      <c r="AA1433" s="13"/>
      <c r="AB1433" s="13"/>
      <c r="AC1433" s="13"/>
      <c r="AD1433" s="13"/>
      <c r="AE1433" s="13"/>
      <c r="AF1433" s="13"/>
      <c r="AG1433" s="13"/>
      <c r="AH1433" s="13"/>
      <c r="AI1433" s="13"/>
      <c r="AJ1433" s="13"/>
      <c r="AK1433" s="13"/>
      <c r="AL1433" s="13"/>
      <c r="AM1433" s="13"/>
      <c r="AN1433" s="13"/>
      <c r="AO1433" s="13"/>
      <c r="AP1433" s="13"/>
      <c r="AQ1433" s="13"/>
      <c r="AR1433" s="13"/>
      <c r="AS1433" s="13"/>
      <c r="AT1433" s="13"/>
      <c r="AU1433" s="13"/>
      <c r="AV1433" s="13"/>
      <c r="AW1433" s="13"/>
      <c r="AX1433" s="13"/>
      <c r="AY1433" s="13"/>
      <c r="AZ1433" s="13"/>
      <c r="BA1433" s="13"/>
      <c r="BB1433" s="13"/>
      <c r="BC1433" s="13"/>
      <c r="BD1433" s="13"/>
      <c r="BE1433" s="13"/>
      <c r="BF1433" s="13"/>
      <c r="BG1433" s="13"/>
      <c r="BH1433" s="13"/>
      <c r="BI1433" s="13"/>
      <c r="BJ1433" s="13"/>
    </row>
    <row r="1434" spans="1:62" ht="15.75">
      <c r="A1434" s="92"/>
      <c r="B1434" s="13"/>
      <c r="C1434" s="13"/>
      <c r="D1434" s="13"/>
      <c r="E1434" s="13"/>
      <c r="F1434" s="13"/>
      <c r="G1434" s="13"/>
      <c r="H1434" s="92"/>
      <c r="I1434" s="13"/>
      <c r="J1434" s="94"/>
      <c r="K1434" s="13"/>
      <c r="L1434" s="13"/>
      <c r="M1434" s="13"/>
      <c r="N1434" s="13"/>
      <c r="O1434" s="13"/>
      <c r="P1434" s="13"/>
      <c r="Q1434" s="13"/>
      <c r="R1434" s="13"/>
      <c r="S1434" s="13"/>
      <c r="T1434" s="13"/>
      <c r="U1434" s="13"/>
      <c r="V1434" s="13"/>
      <c r="W1434" s="13"/>
      <c r="X1434" s="13"/>
      <c r="Y1434" s="13"/>
      <c r="Z1434" s="13"/>
      <c r="AA1434" s="13"/>
      <c r="AB1434" s="13"/>
      <c r="AC1434" s="13"/>
      <c r="AD1434" s="13"/>
      <c r="AE1434" s="13"/>
      <c r="AF1434" s="13"/>
      <c r="AG1434" s="13"/>
      <c r="AH1434" s="13"/>
      <c r="AI1434" s="13"/>
      <c r="AJ1434" s="13"/>
      <c r="AK1434" s="13"/>
      <c r="AL1434" s="13"/>
      <c r="AM1434" s="13"/>
      <c r="AN1434" s="13"/>
      <c r="AO1434" s="13"/>
      <c r="AP1434" s="13"/>
      <c r="AQ1434" s="13"/>
      <c r="AR1434" s="13"/>
      <c r="AS1434" s="13"/>
      <c r="AT1434" s="13"/>
      <c r="AU1434" s="13"/>
      <c r="AV1434" s="13"/>
      <c r="AW1434" s="13"/>
      <c r="AX1434" s="13"/>
      <c r="AY1434" s="13"/>
      <c r="AZ1434" s="13"/>
      <c r="BA1434" s="13"/>
      <c r="BB1434" s="13"/>
      <c r="BC1434" s="13"/>
      <c r="BD1434" s="13"/>
      <c r="BE1434" s="13"/>
      <c r="BF1434" s="13"/>
      <c r="BG1434" s="13"/>
      <c r="BH1434" s="13"/>
      <c r="BI1434" s="13"/>
      <c r="BJ1434" s="13"/>
    </row>
    <row r="1435" spans="1:62" ht="15.75">
      <c r="A1435" s="92"/>
      <c r="B1435" s="13"/>
      <c r="C1435" s="13"/>
      <c r="D1435" s="13"/>
      <c r="E1435" s="13"/>
      <c r="F1435" s="13"/>
      <c r="G1435" s="13"/>
      <c r="H1435" s="92"/>
      <c r="I1435" s="13"/>
      <c r="J1435" s="94"/>
      <c r="K1435" s="13"/>
      <c r="L1435" s="13"/>
      <c r="M1435" s="13"/>
      <c r="N1435" s="13"/>
      <c r="O1435" s="13"/>
      <c r="P1435" s="13"/>
      <c r="Q1435" s="13"/>
      <c r="R1435" s="13"/>
      <c r="S1435" s="13"/>
      <c r="T1435" s="13"/>
      <c r="U1435" s="13"/>
      <c r="V1435" s="13"/>
      <c r="W1435" s="13"/>
      <c r="X1435" s="13"/>
      <c r="Y1435" s="13"/>
      <c r="Z1435" s="13"/>
      <c r="AA1435" s="13"/>
      <c r="AB1435" s="13"/>
      <c r="AC1435" s="13"/>
      <c r="AD1435" s="13"/>
      <c r="AE1435" s="13"/>
      <c r="AF1435" s="13"/>
      <c r="AG1435" s="13"/>
      <c r="AH1435" s="13"/>
      <c r="AI1435" s="13"/>
      <c r="AJ1435" s="13"/>
      <c r="AK1435" s="13"/>
      <c r="AL1435" s="13"/>
      <c r="AM1435" s="13"/>
      <c r="AN1435" s="13"/>
      <c r="AO1435" s="13"/>
      <c r="AP1435" s="13"/>
      <c r="AQ1435" s="13"/>
      <c r="AR1435" s="13"/>
      <c r="AS1435" s="13"/>
      <c r="AT1435" s="13"/>
      <c r="AU1435" s="13"/>
      <c r="AV1435" s="13"/>
      <c r="AW1435" s="13"/>
      <c r="AX1435" s="13"/>
      <c r="AY1435" s="13"/>
      <c r="AZ1435" s="13"/>
      <c r="BA1435" s="13"/>
      <c r="BB1435" s="13"/>
      <c r="BC1435" s="13"/>
      <c r="BD1435" s="13"/>
      <c r="BE1435" s="13"/>
      <c r="BF1435" s="13"/>
      <c r="BG1435" s="13"/>
      <c r="BH1435" s="13"/>
      <c r="BI1435" s="13"/>
      <c r="BJ1435" s="13"/>
    </row>
    <row r="1436" spans="1:62" ht="15.75">
      <c r="A1436" s="92"/>
      <c r="B1436" s="13"/>
      <c r="C1436" s="13"/>
      <c r="D1436" s="13"/>
      <c r="E1436" s="13"/>
      <c r="F1436" s="13"/>
      <c r="G1436" s="13"/>
      <c r="H1436" s="92"/>
      <c r="I1436" s="13"/>
      <c r="J1436" s="94"/>
      <c r="K1436" s="13"/>
      <c r="L1436" s="13"/>
      <c r="M1436" s="13"/>
      <c r="N1436" s="13"/>
      <c r="O1436" s="13"/>
      <c r="P1436" s="13"/>
      <c r="Q1436" s="13"/>
      <c r="R1436" s="13"/>
      <c r="S1436" s="13"/>
      <c r="T1436" s="13"/>
      <c r="U1436" s="13"/>
      <c r="V1436" s="13"/>
      <c r="W1436" s="13"/>
      <c r="X1436" s="13"/>
      <c r="Y1436" s="13"/>
      <c r="Z1436" s="13"/>
      <c r="AA1436" s="13"/>
      <c r="AB1436" s="13"/>
      <c r="AC1436" s="13"/>
      <c r="AD1436" s="13"/>
      <c r="AE1436" s="13"/>
      <c r="AF1436" s="13"/>
      <c r="AG1436" s="13"/>
      <c r="AH1436" s="13"/>
      <c r="AI1436" s="13"/>
      <c r="AJ1436" s="13"/>
      <c r="AK1436" s="13"/>
      <c r="AL1436" s="13"/>
      <c r="AM1436" s="13"/>
      <c r="AN1436" s="13"/>
      <c r="AO1436" s="13"/>
      <c r="AP1436" s="13"/>
      <c r="AQ1436" s="13"/>
      <c r="AR1436" s="13"/>
      <c r="AS1436" s="13"/>
      <c r="AT1436" s="13"/>
      <c r="AU1436" s="13"/>
      <c r="AV1436" s="13"/>
      <c r="AW1436" s="13"/>
      <c r="AX1436" s="13"/>
      <c r="AY1436" s="13"/>
      <c r="AZ1436" s="13"/>
      <c r="BA1436" s="13"/>
      <c r="BB1436" s="13"/>
      <c r="BC1436" s="13"/>
      <c r="BD1436" s="13"/>
      <c r="BE1436" s="13"/>
      <c r="BF1436" s="13"/>
      <c r="BG1436" s="13"/>
      <c r="BH1436" s="13"/>
      <c r="BI1436" s="13"/>
      <c r="BJ1436" s="13"/>
    </row>
    <row r="1437" spans="1:62" ht="15.75">
      <c r="A1437" s="92"/>
      <c r="B1437" s="13"/>
      <c r="C1437" s="13"/>
      <c r="D1437" s="13"/>
      <c r="E1437" s="13"/>
      <c r="F1437" s="13"/>
      <c r="G1437" s="13"/>
      <c r="H1437" s="92"/>
      <c r="I1437" s="13"/>
      <c r="J1437" s="94"/>
      <c r="K1437" s="13"/>
      <c r="L1437" s="13"/>
      <c r="M1437" s="13"/>
      <c r="N1437" s="13"/>
      <c r="O1437" s="13"/>
      <c r="P1437" s="13"/>
      <c r="Q1437" s="13"/>
      <c r="R1437" s="13"/>
      <c r="S1437" s="13"/>
      <c r="T1437" s="13"/>
      <c r="U1437" s="13"/>
      <c r="V1437" s="13"/>
      <c r="W1437" s="13"/>
      <c r="X1437" s="13"/>
      <c r="Y1437" s="13"/>
      <c r="Z1437" s="13"/>
      <c r="AA1437" s="13"/>
      <c r="AB1437" s="13"/>
      <c r="AC1437" s="13"/>
      <c r="AD1437" s="13"/>
      <c r="AE1437" s="13"/>
      <c r="AF1437" s="13"/>
      <c r="AG1437" s="13"/>
      <c r="AH1437" s="13"/>
      <c r="AI1437" s="13"/>
      <c r="AJ1437" s="13"/>
      <c r="AK1437" s="13"/>
      <c r="AL1437" s="13"/>
      <c r="AM1437" s="13"/>
      <c r="AN1437" s="13"/>
      <c r="AO1437" s="13"/>
      <c r="AP1437" s="13"/>
      <c r="AQ1437" s="13"/>
      <c r="AR1437" s="13"/>
      <c r="AS1437" s="13"/>
      <c r="AT1437" s="13"/>
      <c r="AU1437" s="13"/>
      <c r="AV1437" s="13"/>
      <c r="AW1437" s="13"/>
      <c r="AX1437" s="13"/>
      <c r="AY1437" s="13"/>
      <c r="AZ1437" s="13"/>
      <c r="BA1437" s="13"/>
      <c r="BB1437" s="13"/>
      <c r="BC1437" s="13"/>
      <c r="BD1437" s="13"/>
      <c r="BE1437" s="13"/>
      <c r="BF1437" s="13"/>
      <c r="BG1437" s="13"/>
      <c r="BH1437" s="13"/>
      <c r="BI1437" s="13"/>
      <c r="BJ1437" s="13"/>
    </row>
    <row r="1438" spans="1:62" ht="15.75">
      <c r="A1438" s="92"/>
      <c r="B1438" s="13"/>
      <c r="C1438" s="13"/>
      <c r="D1438" s="13"/>
      <c r="E1438" s="13"/>
      <c r="F1438" s="13"/>
      <c r="G1438" s="13"/>
      <c r="H1438" s="92"/>
      <c r="I1438" s="13"/>
      <c r="J1438" s="94"/>
      <c r="K1438" s="13"/>
      <c r="L1438" s="13"/>
      <c r="M1438" s="13"/>
      <c r="N1438" s="13"/>
      <c r="O1438" s="13"/>
      <c r="P1438" s="13"/>
      <c r="Q1438" s="13"/>
      <c r="R1438" s="13"/>
      <c r="S1438" s="13"/>
      <c r="T1438" s="13"/>
      <c r="U1438" s="13"/>
      <c r="V1438" s="13"/>
      <c r="W1438" s="13"/>
      <c r="X1438" s="13"/>
      <c r="Y1438" s="13"/>
      <c r="Z1438" s="13"/>
      <c r="AA1438" s="13"/>
      <c r="AB1438" s="13"/>
      <c r="AC1438" s="13"/>
      <c r="AD1438" s="13"/>
      <c r="AE1438" s="13"/>
      <c r="AF1438" s="13"/>
      <c r="AG1438" s="13"/>
      <c r="AH1438" s="13"/>
      <c r="AI1438" s="13"/>
      <c r="AJ1438" s="13"/>
      <c r="AK1438" s="13"/>
      <c r="AL1438" s="13"/>
      <c r="AM1438" s="13"/>
      <c r="AN1438" s="13"/>
      <c r="AO1438" s="13"/>
      <c r="AP1438" s="13"/>
      <c r="AQ1438" s="13"/>
      <c r="AR1438" s="13"/>
      <c r="AS1438" s="13"/>
      <c r="AT1438" s="13"/>
      <c r="AU1438" s="13"/>
      <c r="AV1438" s="13"/>
      <c r="AW1438" s="13"/>
      <c r="AX1438" s="13"/>
      <c r="AY1438" s="13"/>
      <c r="AZ1438" s="13"/>
      <c r="BA1438" s="13"/>
      <c r="BB1438" s="13"/>
      <c r="BC1438" s="13"/>
      <c r="BD1438" s="13"/>
      <c r="BE1438" s="13"/>
      <c r="BF1438" s="13"/>
      <c r="BG1438" s="13"/>
      <c r="BH1438" s="13"/>
      <c r="BI1438" s="13"/>
      <c r="BJ1438" s="13"/>
    </row>
    <row r="1439" spans="1:62" ht="15.75">
      <c r="A1439" s="92"/>
      <c r="B1439" s="13"/>
      <c r="C1439" s="13"/>
      <c r="D1439" s="13"/>
      <c r="E1439" s="13"/>
      <c r="F1439" s="13"/>
      <c r="G1439" s="13"/>
      <c r="H1439" s="92"/>
      <c r="I1439" s="13"/>
      <c r="J1439" s="94"/>
      <c r="K1439" s="13"/>
      <c r="L1439" s="13"/>
      <c r="M1439" s="13"/>
      <c r="N1439" s="13"/>
      <c r="O1439" s="13"/>
      <c r="P1439" s="13"/>
      <c r="Q1439" s="13"/>
      <c r="R1439" s="13"/>
      <c r="S1439" s="13"/>
      <c r="T1439" s="13"/>
      <c r="U1439" s="13"/>
      <c r="V1439" s="13"/>
      <c r="W1439" s="13"/>
      <c r="X1439" s="13"/>
      <c r="Y1439" s="13"/>
      <c r="Z1439" s="13"/>
      <c r="AA1439" s="13"/>
      <c r="AB1439" s="13"/>
      <c r="AC1439" s="13"/>
      <c r="AD1439" s="13"/>
      <c r="AE1439" s="13"/>
      <c r="AF1439" s="13"/>
      <c r="AG1439" s="13"/>
      <c r="AH1439" s="13"/>
      <c r="AI1439" s="13"/>
      <c r="AJ1439" s="13"/>
      <c r="AK1439" s="13"/>
      <c r="AL1439" s="13"/>
      <c r="AM1439" s="13"/>
      <c r="AN1439" s="13"/>
      <c r="AO1439" s="13"/>
      <c r="AP1439" s="13"/>
      <c r="AQ1439" s="13"/>
      <c r="AR1439" s="13"/>
      <c r="AS1439" s="13"/>
      <c r="AT1439" s="13"/>
      <c r="AU1439" s="13"/>
      <c r="AV1439" s="13"/>
      <c r="AW1439" s="13"/>
      <c r="AX1439" s="13"/>
      <c r="AY1439" s="13"/>
      <c r="AZ1439" s="13"/>
      <c r="BA1439" s="13"/>
      <c r="BB1439" s="13"/>
      <c r="BC1439" s="13"/>
      <c r="BD1439" s="13"/>
      <c r="BE1439" s="13"/>
      <c r="BF1439" s="13"/>
      <c r="BG1439" s="13"/>
      <c r="BH1439" s="13"/>
      <c r="BI1439" s="13"/>
      <c r="BJ1439" s="13"/>
    </row>
    <row r="1440" spans="1:62" ht="15.75">
      <c r="A1440" s="92"/>
      <c r="B1440" s="13"/>
      <c r="C1440" s="13"/>
      <c r="D1440" s="13"/>
      <c r="E1440" s="13"/>
      <c r="F1440" s="13"/>
      <c r="G1440" s="13"/>
      <c r="H1440" s="92"/>
      <c r="I1440" s="13"/>
      <c r="J1440" s="94"/>
      <c r="K1440" s="13"/>
      <c r="L1440" s="13"/>
      <c r="M1440" s="13"/>
      <c r="N1440" s="13"/>
      <c r="O1440" s="13"/>
      <c r="P1440" s="13"/>
      <c r="Q1440" s="13"/>
      <c r="R1440" s="13"/>
      <c r="S1440" s="13"/>
      <c r="T1440" s="13"/>
      <c r="U1440" s="13"/>
      <c r="V1440" s="13"/>
      <c r="W1440" s="13"/>
      <c r="X1440" s="13"/>
      <c r="Y1440" s="13"/>
      <c r="Z1440" s="13"/>
      <c r="AA1440" s="13"/>
      <c r="AB1440" s="13"/>
      <c r="AC1440" s="13"/>
      <c r="AD1440" s="13"/>
      <c r="AE1440" s="13"/>
      <c r="AF1440" s="13"/>
      <c r="AG1440" s="13"/>
      <c r="AH1440" s="13"/>
      <c r="AI1440" s="13"/>
      <c r="AJ1440" s="13"/>
      <c r="AK1440" s="13"/>
      <c r="AL1440" s="13"/>
      <c r="AM1440" s="13"/>
      <c r="AN1440" s="13"/>
      <c r="AO1440" s="13"/>
      <c r="AP1440" s="13"/>
      <c r="AQ1440" s="13"/>
      <c r="AR1440" s="13"/>
      <c r="AS1440" s="13"/>
      <c r="AT1440" s="13"/>
      <c r="AU1440" s="13"/>
      <c r="AV1440" s="13"/>
      <c r="AW1440" s="13"/>
      <c r="AX1440" s="13"/>
      <c r="AY1440" s="13"/>
      <c r="AZ1440" s="13"/>
      <c r="BA1440" s="13"/>
      <c r="BB1440" s="13"/>
      <c r="BC1440" s="13"/>
      <c r="BD1440" s="13"/>
      <c r="BE1440" s="13"/>
      <c r="BF1440" s="13"/>
      <c r="BG1440" s="13"/>
      <c r="BH1440" s="13"/>
      <c r="BI1440" s="13"/>
      <c r="BJ1440" s="13"/>
    </row>
    <row r="1441" spans="1:62" ht="15.75">
      <c r="A1441" s="92"/>
      <c r="B1441" s="13"/>
      <c r="C1441" s="13"/>
      <c r="D1441" s="13"/>
      <c r="E1441" s="13"/>
      <c r="F1441" s="13"/>
      <c r="G1441" s="13"/>
      <c r="H1441" s="92"/>
      <c r="I1441" s="13"/>
      <c r="J1441" s="94"/>
      <c r="K1441" s="13"/>
      <c r="L1441" s="13"/>
      <c r="M1441" s="13"/>
      <c r="N1441" s="13"/>
      <c r="O1441" s="13"/>
      <c r="P1441" s="13"/>
      <c r="Q1441" s="13"/>
      <c r="R1441" s="13"/>
      <c r="S1441" s="13"/>
      <c r="T1441" s="13"/>
      <c r="U1441" s="13"/>
      <c r="V1441" s="13"/>
      <c r="W1441" s="13"/>
      <c r="X1441" s="13"/>
      <c r="Y1441" s="13"/>
      <c r="Z1441" s="13"/>
      <c r="AA1441" s="13"/>
      <c r="AB1441" s="13"/>
      <c r="AC1441" s="13"/>
      <c r="AD1441" s="13"/>
      <c r="AE1441" s="13"/>
      <c r="AF1441" s="13"/>
      <c r="AG1441" s="13"/>
      <c r="AH1441" s="13"/>
      <c r="AI1441" s="13"/>
      <c r="AJ1441" s="13"/>
      <c r="AK1441" s="13"/>
      <c r="AL1441" s="13"/>
      <c r="AM1441" s="13"/>
      <c r="AN1441" s="13"/>
      <c r="AO1441" s="13"/>
      <c r="AP1441" s="13"/>
      <c r="AQ1441" s="13"/>
      <c r="AR1441" s="13"/>
      <c r="AS1441" s="13"/>
      <c r="AT1441" s="13"/>
      <c r="AU1441" s="13"/>
      <c r="AV1441" s="13"/>
      <c r="AW1441" s="13"/>
      <c r="AX1441" s="13"/>
      <c r="AY1441" s="13"/>
      <c r="AZ1441" s="13"/>
      <c r="BA1441" s="13"/>
      <c r="BB1441" s="13"/>
      <c r="BC1441" s="13"/>
      <c r="BD1441" s="13"/>
      <c r="BE1441" s="13"/>
      <c r="BF1441" s="13"/>
      <c r="BG1441" s="13"/>
      <c r="BH1441" s="13"/>
      <c r="BI1441" s="13"/>
      <c r="BJ1441" s="13"/>
    </row>
    <row r="1442" spans="1:62" ht="15.75">
      <c r="A1442" s="92"/>
      <c r="B1442" s="13"/>
      <c r="C1442" s="13"/>
      <c r="D1442" s="13"/>
      <c r="E1442" s="13"/>
      <c r="F1442" s="13"/>
      <c r="G1442" s="13"/>
      <c r="H1442" s="92"/>
      <c r="I1442" s="13"/>
      <c r="J1442" s="94"/>
      <c r="K1442" s="13"/>
      <c r="L1442" s="13"/>
      <c r="M1442" s="13"/>
      <c r="N1442" s="13"/>
      <c r="O1442" s="13"/>
      <c r="P1442" s="13"/>
      <c r="Q1442" s="13"/>
      <c r="R1442" s="13"/>
      <c r="S1442" s="13"/>
      <c r="T1442" s="13"/>
      <c r="U1442" s="13"/>
      <c r="V1442" s="13"/>
      <c r="W1442" s="13"/>
      <c r="X1442" s="13"/>
      <c r="Y1442" s="13"/>
      <c r="Z1442" s="13"/>
      <c r="AA1442" s="13"/>
      <c r="AB1442" s="13"/>
      <c r="AC1442" s="13"/>
      <c r="AD1442" s="13"/>
      <c r="AE1442" s="13"/>
      <c r="AF1442" s="13"/>
      <c r="AG1442" s="13"/>
      <c r="AH1442" s="13"/>
      <c r="AI1442" s="13"/>
      <c r="AJ1442" s="13"/>
      <c r="AK1442" s="13"/>
      <c r="AL1442" s="13"/>
      <c r="AM1442" s="13"/>
      <c r="AN1442" s="13"/>
      <c r="AO1442" s="13"/>
      <c r="AP1442" s="13"/>
      <c r="AQ1442" s="13"/>
      <c r="AR1442" s="13"/>
      <c r="AS1442" s="13"/>
      <c r="AT1442" s="13"/>
      <c r="AU1442" s="13"/>
      <c r="AV1442" s="13"/>
      <c r="AW1442" s="13"/>
      <c r="AX1442" s="13"/>
      <c r="AY1442" s="13"/>
      <c r="AZ1442" s="13"/>
      <c r="BA1442" s="13"/>
      <c r="BB1442" s="13"/>
      <c r="BC1442" s="13"/>
      <c r="BD1442" s="13"/>
      <c r="BE1442" s="13"/>
      <c r="BF1442" s="13"/>
      <c r="BG1442" s="13"/>
      <c r="BH1442" s="13"/>
      <c r="BI1442" s="13"/>
      <c r="BJ1442" s="13"/>
    </row>
    <row r="1443" spans="1:62" ht="15.75">
      <c r="A1443" s="92"/>
      <c r="B1443" s="13"/>
      <c r="C1443" s="13"/>
      <c r="D1443" s="13"/>
      <c r="E1443" s="13"/>
      <c r="F1443" s="13"/>
      <c r="G1443" s="13"/>
      <c r="H1443" s="92"/>
      <c r="I1443" s="13"/>
      <c r="J1443" s="94"/>
      <c r="K1443" s="13"/>
      <c r="L1443" s="13"/>
      <c r="M1443" s="13"/>
      <c r="N1443" s="13"/>
      <c r="O1443" s="13"/>
      <c r="P1443" s="13"/>
      <c r="Q1443" s="13"/>
      <c r="R1443" s="13"/>
      <c r="S1443" s="13"/>
      <c r="T1443" s="13"/>
      <c r="U1443" s="13"/>
      <c r="V1443" s="13"/>
      <c r="W1443" s="13"/>
      <c r="X1443" s="13"/>
      <c r="Y1443" s="13"/>
      <c r="Z1443" s="13"/>
      <c r="AA1443" s="13"/>
      <c r="AB1443" s="13"/>
      <c r="AC1443" s="13"/>
      <c r="AD1443" s="13"/>
      <c r="AE1443" s="13"/>
      <c r="AF1443" s="13"/>
      <c r="AG1443" s="13"/>
      <c r="AH1443" s="13"/>
      <c r="AI1443" s="13"/>
      <c r="AJ1443" s="13"/>
      <c r="AK1443" s="13"/>
      <c r="AL1443" s="13"/>
      <c r="AM1443" s="13"/>
      <c r="AN1443" s="13"/>
      <c r="AO1443" s="13"/>
      <c r="AP1443" s="13"/>
      <c r="AQ1443" s="13"/>
      <c r="AR1443" s="13"/>
      <c r="AS1443" s="13"/>
      <c r="AT1443" s="13"/>
      <c r="AU1443" s="13"/>
      <c r="AV1443" s="13"/>
      <c r="AW1443" s="13"/>
      <c r="AX1443" s="13"/>
      <c r="AY1443" s="13"/>
      <c r="AZ1443" s="13"/>
      <c r="BA1443" s="13"/>
      <c r="BB1443" s="13"/>
      <c r="BC1443" s="13"/>
      <c r="BD1443" s="13"/>
      <c r="BE1443" s="13"/>
      <c r="BF1443" s="13"/>
      <c r="BG1443" s="13"/>
      <c r="BH1443" s="13"/>
      <c r="BI1443" s="13"/>
      <c r="BJ1443" s="13"/>
    </row>
    <row r="1444" spans="1:62" ht="15.75">
      <c r="A1444" s="92"/>
      <c r="B1444" s="13"/>
      <c r="C1444" s="13"/>
      <c r="D1444" s="13"/>
      <c r="E1444" s="13"/>
      <c r="F1444" s="13"/>
      <c r="G1444" s="13"/>
      <c r="H1444" s="92"/>
      <c r="I1444" s="13"/>
      <c r="J1444" s="94"/>
      <c r="K1444" s="13"/>
      <c r="L1444" s="13"/>
      <c r="M1444" s="13"/>
      <c r="N1444" s="13"/>
      <c r="O1444" s="13"/>
      <c r="P1444" s="13"/>
      <c r="Q1444" s="13"/>
      <c r="R1444" s="13"/>
      <c r="S1444" s="13"/>
      <c r="T1444" s="13"/>
      <c r="U1444" s="13"/>
      <c r="V1444" s="13"/>
      <c r="W1444" s="13"/>
      <c r="X1444" s="13"/>
      <c r="Y1444" s="13"/>
      <c r="Z1444" s="13"/>
      <c r="AA1444" s="13"/>
      <c r="AB1444" s="13"/>
      <c r="AC1444" s="13"/>
      <c r="AD1444" s="13"/>
      <c r="AE1444" s="13"/>
      <c r="AF1444" s="13"/>
      <c r="AG1444" s="13"/>
      <c r="AH1444" s="13"/>
      <c r="AI1444" s="13"/>
      <c r="AJ1444" s="13"/>
      <c r="AK1444" s="13"/>
      <c r="AL1444" s="13"/>
      <c r="AM1444" s="13"/>
      <c r="AN1444" s="13"/>
      <c r="AO1444" s="13"/>
      <c r="AP1444" s="13"/>
      <c r="AQ1444" s="13"/>
      <c r="AR1444" s="13"/>
      <c r="AS1444" s="13"/>
      <c r="AT1444" s="13"/>
      <c r="AU1444" s="13"/>
      <c r="AV1444" s="13"/>
      <c r="AW1444" s="13"/>
      <c r="AX1444" s="13"/>
      <c r="AY1444" s="13"/>
      <c r="AZ1444" s="13"/>
      <c r="BA1444" s="13"/>
      <c r="BB1444" s="13"/>
      <c r="BC1444" s="13"/>
      <c r="BD1444" s="13"/>
      <c r="BE1444" s="13"/>
      <c r="BF1444" s="13"/>
      <c r="BG1444" s="13"/>
      <c r="BH1444" s="13"/>
      <c r="BI1444" s="13"/>
      <c r="BJ1444" s="13"/>
    </row>
    <row r="1445" spans="1:62" ht="15.75">
      <c r="A1445" s="92"/>
      <c r="B1445" s="13"/>
      <c r="C1445" s="13"/>
      <c r="D1445" s="13"/>
      <c r="E1445" s="13"/>
      <c r="F1445" s="13"/>
      <c r="G1445" s="13"/>
      <c r="H1445" s="92"/>
      <c r="I1445" s="13"/>
      <c r="J1445" s="94"/>
      <c r="K1445" s="13"/>
      <c r="L1445" s="13"/>
      <c r="M1445" s="13"/>
      <c r="N1445" s="13"/>
      <c r="O1445" s="13"/>
      <c r="P1445" s="13"/>
      <c r="Q1445" s="13"/>
      <c r="R1445" s="13"/>
      <c r="S1445" s="13"/>
      <c r="T1445" s="13"/>
      <c r="U1445" s="13"/>
      <c r="V1445" s="13"/>
      <c r="W1445" s="13"/>
      <c r="X1445" s="13"/>
      <c r="Y1445" s="13"/>
      <c r="Z1445" s="13"/>
      <c r="AA1445" s="13"/>
      <c r="AB1445" s="13"/>
      <c r="AC1445" s="13"/>
      <c r="AD1445" s="13"/>
      <c r="AE1445" s="13"/>
      <c r="AF1445" s="13"/>
      <c r="AG1445" s="13"/>
      <c r="AH1445" s="13"/>
      <c r="AI1445" s="13"/>
      <c r="AJ1445" s="13"/>
      <c r="AK1445" s="13"/>
      <c r="AL1445" s="13"/>
      <c r="AM1445" s="13"/>
      <c r="AN1445" s="13"/>
      <c r="AO1445" s="13"/>
      <c r="AP1445" s="13"/>
      <c r="AQ1445" s="13"/>
      <c r="AR1445" s="13"/>
      <c r="AS1445" s="13"/>
      <c r="AT1445" s="13"/>
      <c r="AU1445" s="13"/>
      <c r="AV1445" s="13"/>
      <c r="AW1445" s="13"/>
      <c r="AX1445" s="13"/>
      <c r="AY1445" s="13"/>
      <c r="AZ1445" s="13"/>
      <c r="BA1445" s="13"/>
      <c r="BB1445" s="13"/>
      <c r="BC1445" s="13"/>
      <c r="BD1445" s="13"/>
      <c r="BE1445" s="13"/>
      <c r="BF1445" s="13"/>
      <c r="BG1445" s="13"/>
      <c r="BH1445" s="13"/>
      <c r="BI1445" s="13"/>
      <c r="BJ1445" s="13"/>
    </row>
    <row r="1446" spans="1:62" ht="15.75">
      <c r="A1446" s="92"/>
      <c r="B1446" s="13"/>
      <c r="C1446" s="13"/>
      <c r="D1446" s="13"/>
      <c r="E1446" s="13"/>
      <c r="F1446" s="13"/>
      <c r="G1446" s="13"/>
      <c r="H1446" s="92"/>
      <c r="I1446" s="13"/>
      <c r="J1446" s="94"/>
      <c r="K1446" s="13"/>
      <c r="L1446" s="13"/>
      <c r="M1446" s="13"/>
      <c r="N1446" s="13"/>
      <c r="O1446" s="13"/>
      <c r="P1446" s="13"/>
      <c r="Q1446" s="13"/>
      <c r="R1446" s="13"/>
      <c r="S1446" s="13"/>
      <c r="T1446" s="13"/>
      <c r="U1446" s="13"/>
      <c r="V1446" s="13"/>
      <c r="W1446" s="13"/>
      <c r="X1446" s="13"/>
      <c r="Y1446" s="13"/>
      <c r="Z1446" s="13"/>
      <c r="AA1446" s="13"/>
      <c r="AB1446" s="13"/>
      <c r="AC1446" s="13"/>
      <c r="AD1446" s="13"/>
      <c r="AE1446" s="13"/>
      <c r="AF1446" s="13"/>
      <c r="AG1446" s="13"/>
      <c r="AH1446" s="13"/>
      <c r="AI1446" s="13"/>
      <c r="AJ1446" s="13"/>
      <c r="AK1446" s="13"/>
      <c r="AL1446" s="13"/>
      <c r="AM1446" s="13"/>
      <c r="AN1446" s="13"/>
      <c r="AO1446" s="13"/>
      <c r="AP1446" s="13"/>
      <c r="AQ1446" s="13"/>
      <c r="AR1446" s="13"/>
      <c r="AS1446" s="13"/>
      <c r="AT1446" s="13"/>
      <c r="AU1446" s="13"/>
      <c r="AV1446" s="13"/>
      <c r="AW1446" s="13"/>
      <c r="AX1446" s="13"/>
      <c r="AY1446" s="13"/>
      <c r="AZ1446" s="13"/>
      <c r="BA1446" s="13"/>
      <c r="BB1446" s="13"/>
      <c r="BC1446" s="13"/>
      <c r="BD1446" s="13"/>
      <c r="BE1446" s="13"/>
      <c r="BF1446" s="13"/>
      <c r="BG1446" s="13"/>
      <c r="BH1446" s="13"/>
      <c r="BI1446" s="13"/>
      <c r="BJ1446" s="13"/>
    </row>
    <row r="1447" spans="1:62" ht="15.75">
      <c r="A1447" s="92"/>
      <c r="B1447" s="13"/>
      <c r="C1447" s="13"/>
      <c r="D1447" s="13"/>
      <c r="E1447" s="13"/>
      <c r="F1447" s="13"/>
      <c r="G1447" s="13"/>
      <c r="H1447" s="92"/>
      <c r="I1447" s="13"/>
      <c r="J1447" s="94"/>
      <c r="K1447" s="13"/>
      <c r="L1447" s="13"/>
      <c r="M1447" s="13"/>
      <c r="N1447" s="13"/>
      <c r="O1447" s="13"/>
      <c r="P1447" s="13"/>
      <c r="Q1447" s="13"/>
      <c r="R1447" s="13"/>
      <c r="S1447" s="13"/>
      <c r="T1447" s="13"/>
      <c r="U1447" s="13"/>
      <c r="V1447" s="13"/>
      <c r="W1447" s="13"/>
      <c r="X1447" s="13"/>
      <c r="Y1447" s="13"/>
      <c r="Z1447" s="13"/>
      <c r="AA1447" s="13"/>
      <c r="AB1447" s="13"/>
      <c r="AC1447" s="13"/>
      <c r="AD1447" s="13"/>
      <c r="AE1447" s="13"/>
      <c r="AF1447" s="13"/>
      <c r="AG1447" s="13"/>
      <c r="AH1447" s="13"/>
      <c r="AI1447" s="13"/>
      <c r="AJ1447" s="13"/>
      <c r="AK1447" s="13"/>
      <c r="AL1447" s="13"/>
      <c r="AM1447" s="13"/>
      <c r="AN1447" s="13"/>
      <c r="AO1447" s="13"/>
      <c r="AP1447" s="13"/>
      <c r="AQ1447" s="13"/>
      <c r="AR1447" s="13"/>
      <c r="AS1447" s="13"/>
      <c r="AT1447" s="13"/>
      <c r="AU1447" s="13"/>
      <c r="AV1447" s="13"/>
      <c r="AW1447" s="13"/>
      <c r="AX1447" s="13"/>
      <c r="AY1447" s="13"/>
      <c r="AZ1447" s="13"/>
      <c r="BA1447" s="13"/>
      <c r="BB1447" s="13"/>
      <c r="BC1447" s="13"/>
      <c r="BD1447" s="13"/>
      <c r="BE1447" s="13"/>
      <c r="BF1447" s="13"/>
      <c r="BG1447" s="13"/>
      <c r="BH1447" s="13"/>
      <c r="BI1447" s="13"/>
      <c r="BJ1447" s="13"/>
    </row>
    <row r="1448" spans="1:62" ht="15.75">
      <c r="A1448" s="92"/>
      <c r="B1448" s="13"/>
      <c r="C1448" s="13"/>
      <c r="D1448" s="13"/>
      <c r="E1448" s="13"/>
      <c r="F1448" s="13"/>
      <c r="G1448" s="13"/>
      <c r="H1448" s="92"/>
      <c r="I1448" s="13"/>
      <c r="J1448" s="94"/>
      <c r="K1448" s="13"/>
      <c r="L1448" s="13"/>
      <c r="M1448" s="13"/>
      <c r="N1448" s="13"/>
      <c r="O1448" s="13"/>
      <c r="P1448" s="13"/>
      <c r="Q1448" s="13"/>
      <c r="R1448" s="13"/>
      <c r="S1448" s="13"/>
      <c r="T1448" s="13"/>
      <c r="U1448" s="13"/>
      <c r="V1448" s="13"/>
      <c r="W1448" s="13"/>
      <c r="X1448" s="13"/>
      <c r="Y1448" s="13"/>
      <c r="Z1448" s="13"/>
      <c r="AA1448" s="13"/>
      <c r="AB1448" s="13"/>
      <c r="AC1448" s="13"/>
      <c r="AD1448" s="13"/>
      <c r="AE1448" s="13"/>
      <c r="AF1448" s="13"/>
      <c r="AG1448" s="13"/>
      <c r="AH1448" s="13"/>
      <c r="AI1448" s="13"/>
      <c r="AJ1448" s="13"/>
      <c r="AK1448" s="13"/>
      <c r="AL1448" s="13"/>
      <c r="AM1448" s="13"/>
      <c r="AN1448" s="13"/>
      <c r="AO1448" s="13"/>
      <c r="AP1448" s="13"/>
      <c r="AQ1448" s="13"/>
      <c r="AR1448" s="13"/>
      <c r="AS1448" s="13"/>
      <c r="AT1448" s="13"/>
      <c r="AU1448" s="13"/>
      <c r="AV1448" s="13"/>
      <c r="AW1448" s="13"/>
      <c r="AX1448" s="13"/>
      <c r="AY1448" s="13"/>
      <c r="AZ1448" s="13"/>
      <c r="BA1448" s="13"/>
      <c r="BB1448" s="13"/>
      <c r="BC1448" s="13"/>
      <c r="BD1448" s="13"/>
      <c r="BE1448" s="13"/>
      <c r="BF1448" s="13"/>
      <c r="BG1448" s="13"/>
      <c r="BH1448" s="13"/>
      <c r="BI1448" s="13"/>
      <c r="BJ1448" s="13"/>
    </row>
    <row r="1449" spans="1:62" ht="15.75">
      <c r="A1449" s="92"/>
      <c r="B1449" s="13"/>
      <c r="C1449" s="13"/>
      <c r="D1449" s="13"/>
      <c r="E1449" s="13"/>
      <c r="F1449" s="13"/>
      <c r="G1449" s="13"/>
      <c r="H1449" s="92"/>
      <c r="I1449" s="13"/>
      <c r="J1449" s="94"/>
      <c r="K1449" s="13"/>
      <c r="L1449" s="13"/>
      <c r="M1449" s="13"/>
      <c r="N1449" s="13"/>
      <c r="O1449" s="13"/>
      <c r="P1449" s="13"/>
      <c r="Q1449" s="13"/>
      <c r="R1449" s="13"/>
      <c r="S1449" s="13"/>
      <c r="T1449" s="13"/>
      <c r="U1449" s="13"/>
      <c r="V1449" s="13"/>
      <c r="W1449" s="13"/>
      <c r="X1449" s="13"/>
      <c r="Y1449" s="13"/>
      <c r="Z1449" s="13"/>
      <c r="AA1449" s="13"/>
      <c r="AB1449" s="13"/>
      <c r="AC1449" s="13"/>
      <c r="AD1449" s="13"/>
      <c r="AE1449" s="13"/>
      <c r="AF1449" s="13"/>
      <c r="AG1449" s="13"/>
      <c r="AH1449" s="13"/>
      <c r="AI1449" s="13"/>
      <c r="AJ1449" s="13"/>
      <c r="AK1449" s="13"/>
      <c r="AL1449" s="13"/>
      <c r="AM1449" s="13"/>
      <c r="AN1449" s="13"/>
      <c r="AO1449" s="13"/>
      <c r="AP1449" s="13"/>
      <c r="AQ1449" s="13"/>
      <c r="AR1449" s="13"/>
      <c r="AS1449" s="13"/>
      <c r="AT1449" s="13"/>
      <c r="AU1449" s="13"/>
      <c r="AV1449" s="13"/>
      <c r="AW1449" s="13"/>
      <c r="AX1449" s="13"/>
      <c r="AY1449" s="13"/>
      <c r="AZ1449" s="13"/>
      <c r="BA1449" s="13"/>
      <c r="BB1449" s="13"/>
      <c r="BC1449" s="13"/>
      <c r="BD1449" s="13"/>
      <c r="BE1449" s="13"/>
      <c r="BF1449" s="13"/>
      <c r="BG1449" s="13"/>
      <c r="BH1449" s="13"/>
      <c r="BI1449" s="13"/>
      <c r="BJ1449" s="13"/>
    </row>
    <row r="1450" spans="1:62" ht="15.75">
      <c r="A1450" s="92"/>
      <c r="B1450" s="13"/>
      <c r="C1450" s="13"/>
      <c r="D1450" s="13"/>
      <c r="E1450" s="13"/>
      <c r="F1450" s="13"/>
      <c r="G1450" s="13"/>
      <c r="H1450" s="92"/>
      <c r="I1450" s="13"/>
      <c r="J1450" s="94"/>
      <c r="K1450" s="13"/>
      <c r="L1450" s="13"/>
      <c r="M1450" s="13"/>
      <c r="N1450" s="13"/>
      <c r="O1450" s="13"/>
      <c r="P1450" s="13"/>
      <c r="Q1450" s="13"/>
      <c r="R1450" s="13"/>
      <c r="S1450" s="13"/>
      <c r="T1450" s="13"/>
      <c r="U1450" s="13"/>
      <c r="V1450" s="13"/>
      <c r="W1450" s="13"/>
      <c r="X1450" s="13"/>
      <c r="Y1450" s="13"/>
      <c r="Z1450" s="13"/>
      <c r="AA1450" s="13"/>
      <c r="AB1450" s="13"/>
      <c r="AC1450" s="13"/>
      <c r="AD1450" s="13"/>
      <c r="AE1450" s="13"/>
      <c r="AF1450" s="13"/>
      <c r="AG1450" s="13"/>
      <c r="AH1450" s="13"/>
      <c r="AI1450" s="13"/>
      <c r="AJ1450" s="13"/>
      <c r="AK1450" s="13"/>
      <c r="AL1450" s="13"/>
      <c r="AM1450" s="13"/>
      <c r="AN1450" s="13"/>
      <c r="AO1450" s="13"/>
      <c r="AP1450" s="13"/>
      <c r="AQ1450" s="13"/>
      <c r="AR1450" s="13"/>
      <c r="AS1450" s="13"/>
      <c r="AT1450" s="13"/>
      <c r="AU1450" s="13"/>
      <c r="AV1450" s="13"/>
      <c r="AW1450" s="13"/>
      <c r="AX1450" s="13"/>
      <c r="AY1450" s="13"/>
      <c r="AZ1450" s="13"/>
      <c r="BA1450" s="13"/>
      <c r="BB1450" s="13"/>
      <c r="BC1450" s="13"/>
      <c r="BD1450" s="13"/>
      <c r="BE1450" s="13"/>
      <c r="BF1450" s="13"/>
      <c r="BG1450" s="13"/>
      <c r="BH1450" s="13"/>
      <c r="BI1450" s="13"/>
      <c r="BJ1450" s="13"/>
    </row>
    <row r="1451" spans="1:62" ht="15.75">
      <c r="A1451" s="92"/>
      <c r="B1451" s="13"/>
      <c r="C1451" s="13"/>
      <c r="D1451" s="13"/>
      <c r="E1451" s="13"/>
      <c r="F1451" s="13"/>
      <c r="G1451" s="13"/>
      <c r="H1451" s="92"/>
      <c r="I1451" s="13"/>
      <c r="J1451" s="94"/>
      <c r="K1451" s="13"/>
      <c r="L1451" s="13"/>
      <c r="M1451" s="13"/>
      <c r="N1451" s="13"/>
      <c r="O1451" s="13"/>
      <c r="P1451" s="13"/>
      <c r="Q1451" s="13"/>
      <c r="R1451" s="13"/>
      <c r="S1451" s="13"/>
      <c r="T1451" s="13"/>
      <c r="U1451" s="13"/>
      <c r="V1451" s="13"/>
      <c r="W1451" s="13"/>
      <c r="X1451" s="13"/>
      <c r="Y1451" s="13"/>
      <c r="Z1451" s="13"/>
      <c r="AA1451" s="13"/>
      <c r="AB1451" s="13"/>
      <c r="AC1451" s="13"/>
      <c r="AD1451" s="13"/>
      <c r="AE1451" s="13"/>
      <c r="AF1451" s="13"/>
      <c r="AG1451" s="13"/>
      <c r="AH1451" s="13"/>
      <c r="AI1451" s="13"/>
      <c r="AJ1451" s="13"/>
      <c r="AK1451" s="13"/>
      <c r="AL1451" s="13"/>
      <c r="AM1451" s="13"/>
      <c r="AN1451" s="13"/>
      <c r="AO1451" s="13"/>
      <c r="AP1451" s="13"/>
      <c r="AQ1451" s="13"/>
      <c r="AR1451" s="13"/>
      <c r="AS1451" s="13"/>
      <c r="AT1451" s="13"/>
      <c r="AU1451" s="13"/>
      <c r="AV1451" s="13"/>
      <c r="AW1451" s="13"/>
      <c r="AX1451" s="13"/>
      <c r="AY1451" s="13"/>
      <c r="AZ1451" s="13"/>
      <c r="BA1451" s="13"/>
      <c r="BB1451" s="13"/>
      <c r="BC1451" s="13"/>
      <c r="BD1451" s="13"/>
      <c r="BE1451" s="13"/>
      <c r="BF1451" s="13"/>
      <c r="BG1451" s="13"/>
      <c r="BH1451" s="13"/>
      <c r="BI1451" s="13"/>
      <c r="BJ1451" s="13"/>
    </row>
    <row r="1452" spans="1:62" ht="15.75">
      <c r="A1452" s="92"/>
      <c r="B1452" s="13"/>
      <c r="C1452" s="13"/>
      <c r="D1452" s="13"/>
      <c r="E1452" s="13"/>
      <c r="F1452" s="13"/>
      <c r="G1452" s="13"/>
      <c r="H1452" s="92"/>
      <c r="I1452" s="13"/>
      <c r="J1452" s="94"/>
      <c r="K1452" s="13"/>
      <c r="L1452" s="13"/>
      <c r="M1452" s="13"/>
      <c r="N1452" s="13"/>
      <c r="O1452" s="13"/>
      <c r="P1452" s="13"/>
      <c r="Q1452" s="13"/>
      <c r="R1452" s="13"/>
      <c r="S1452" s="13"/>
      <c r="T1452" s="13"/>
      <c r="U1452" s="13"/>
      <c r="V1452" s="13"/>
      <c r="W1452" s="13"/>
      <c r="X1452" s="13"/>
      <c r="Y1452" s="13"/>
      <c r="Z1452" s="13"/>
      <c r="AA1452" s="13"/>
      <c r="AB1452" s="13"/>
      <c r="AC1452" s="13"/>
      <c r="AD1452" s="13"/>
      <c r="AE1452" s="13"/>
      <c r="AF1452" s="13"/>
      <c r="AG1452" s="13"/>
      <c r="AH1452" s="13"/>
      <c r="AI1452" s="13"/>
      <c r="AJ1452" s="13"/>
      <c r="AK1452" s="13"/>
      <c r="AL1452" s="13"/>
      <c r="AM1452" s="13"/>
      <c r="AN1452" s="13"/>
      <c r="AO1452" s="13"/>
      <c r="AP1452" s="13"/>
      <c r="AQ1452" s="13"/>
      <c r="AR1452" s="13"/>
      <c r="AS1452" s="13"/>
      <c r="AT1452" s="13"/>
      <c r="AU1452" s="13"/>
      <c r="AV1452" s="13"/>
      <c r="AW1452" s="13"/>
      <c r="AX1452" s="13"/>
      <c r="AY1452" s="13"/>
      <c r="AZ1452" s="13"/>
      <c r="BA1452" s="13"/>
      <c r="BB1452" s="13"/>
      <c r="BC1452" s="13"/>
      <c r="BD1452" s="13"/>
      <c r="BE1452" s="13"/>
      <c r="BF1452" s="13"/>
      <c r="BG1452" s="13"/>
      <c r="BH1452" s="13"/>
      <c r="BI1452" s="13"/>
      <c r="BJ1452" s="13"/>
    </row>
    <row r="1453" spans="1:62" ht="15.75">
      <c r="A1453" s="92"/>
      <c r="B1453" s="13"/>
      <c r="C1453" s="13"/>
      <c r="D1453" s="13"/>
      <c r="E1453" s="13"/>
      <c r="F1453" s="13"/>
      <c r="G1453" s="13"/>
      <c r="H1453" s="92"/>
      <c r="I1453" s="13"/>
      <c r="J1453" s="94"/>
      <c r="K1453" s="13"/>
      <c r="L1453" s="13"/>
      <c r="M1453" s="13"/>
      <c r="N1453" s="13"/>
      <c r="O1453" s="13"/>
      <c r="P1453" s="13"/>
      <c r="Q1453" s="13"/>
      <c r="R1453" s="13"/>
      <c r="S1453" s="13"/>
      <c r="T1453" s="13"/>
      <c r="U1453" s="13"/>
      <c r="V1453" s="13"/>
      <c r="W1453" s="13"/>
      <c r="X1453" s="13"/>
      <c r="Y1453" s="13"/>
      <c r="Z1453" s="13"/>
      <c r="AA1453" s="13"/>
      <c r="AB1453" s="13"/>
      <c r="AC1453" s="13"/>
      <c r="AD1453" s="13"/>
      <c r="AE1453" s="13"/>
      <c r="AF1453" s="13"/>
      <c r="AG1453" s="13"/>
      <c r="AH1453" s="13"/>
      <c r="AI1453" s="13"/>
      <c r="AJ1453" s="13"/>
      <c r="AK1453" s="13"/>
      <c r="AL1453" s="13"/>
      <c r="AM1453" s="13"/>
      <c r="AN1453" s="13"/>
      <c r="AO1453" s="13"/>
      <c r="AP1453" s="13"/>
      <c r="AQ1453" s="13"/>
      <c r="AR1453" s="13"/>
      <c r="AS1453" s="13"/>
      <c r="AT1453" s="13"/>
      <c r="AU1453" s="13"/>
      <c r="AV1453" s="13"/>
      <c r="AW1453" s="13"/>
      <c r="AX1453" s="13"/>
      <c r="AY1453" s="13"/>
      <c r="AZ1453" s="13"/>
      <c r="BA1453" s="13"/>
      <c r="BB1453" s="13"/>
      <c r="BC1453" s="13"/>
      <c r="BD1453" s="13"/>
      <c r="BE1453" s="13"/>
      <c r="BF1453" s="13"/>
      <c r="BG1453" s="13"/>
      <c r="BH1453" s="13"/>
      <c r="BI1453" s="13"/>
      <c r="BJ1453" s="13"/>
    </row>
    <row r="1454" spans="1:62" ht="15.75">
      <c r="A1454" s="92"/>
      <c r="B1454" s="13"/>
      <c r="C1454" s="13"/>
      <c r="D1454" s="13"/>
      <c r="E1454" s="13"/>
      <c r="F1454" s="13"/>
      <c r="G1454" s="13"/>
      <c r="H1454" s="92"/>
      <c r="I1454" s="13"/>
      <c r="J1454" s="94"/>
      <c r="K1454" s="13"/>
      <c r="L1454" s="13"/>
      <c r="M1454" s="13"/>
      <c r="N1454" s="13"/>
      <c r="O1454" s="13"/>
      <c r="P1454" s="13"/>
      <c r="Q1454" s="13"/>
      <c r="R1454" s="13"/>
      <c r="S1454" s="13"/>
      <c r="T1454" s="13"/>
      <c r="U1454" s="13"/>
      <c r="V1454" s="13"/>
      <c r="W1454" s="13"/>
      <c r="X1454" s="13"/>
      <c r="Y1454" s="13"/>
      <c r="Z1454" s="13"/>
      <c r="AA1454" s="13"/>
      <c r="AB1454" s="13"/>
      <c r="AC1454" s="13"/>
      <c r="AD1454" s="13"/>
      <c r="AE1454" s="13"/>
      <c r="AF1454" s="13"/>
      <c r="AG1454" s="13"/>
      <c r="AH1454" s="13"/>
      <c r="AI1454" s="13"/>
      <c r="AJ1454" s="13"/>
      <c r="AK1454" s="13"/>
      <c r="AL1454" s="13"/>
      <c r="AM1454" s="13"/>
      <c r="AN1454" s="13"/>
      <c r="AO1454" s="13"/>
      <c r="AP1454" s="13"/>
      <c r="AQ1454" s="13"/>
      <c r="AR1454" s="13"/>
      <c r="AS1454" s="13"/>
      <c r="AT1454" s="13"/>
      <c r="AU1454" s="13"/>
      <c r="AV1454" s="13"/>
      <c r="AW1454" s="13"/>
      <c r="AX1454" s="13"/>
      <c r="AY1454" s="13"/>
      <c r="AZ1454" s="13"/>
      <c r="BA1454" s="13"/>
      <c r="BB1454" s="13"/>
      <c r="BC1454" s="13"/>
      <c r="BD1454" s="13"/>
      <c r="BE1454" s="13"/>
      <c r="BF1454" s="13"/>
      <c r="BG1454" s="13"/>
      <c r="BH1454" s="13"/>
      <c r="BI1454" s="13"/>
      <c r="BJ1454" s="13"/>
    </row>
    <row r="1455" spans="1:62" ht="15.75">
      <c r="A1455" s="92"/>
      <c r="B1455" s="13"/>
      <c r="C1455" s="13"/>
      <c r="D1455" s="13"/>
      <c r="E1455" s="13"/>
      <c r="F1455" s="13"/>
      <c r="G1455" s="13"/>
      <c r="H1455" s="92"/>
      <c r="I1455" s="13"/>
      <c r="J1455" s="94"/>
      <c r="K1455" s="13"/>
      <c r="L1455" s="13"/>
      <c r="M1455" s="13"/>
      <c r="N1455" s="13"/>
      <c r="O1455" s="13"/>
      <c r="P1455" s="13"/>
      <c r="Q1455" s="13"/>
      <c r="R1455" s="13"/>
      <c r="S1455" s="13"/>
      <c r="T1455" s="13"/>
      <c r="U1455" s="13"/>
      <c r="V1455" s="13"/>
      <c r="W1455" s="13"/>
      <c r="X1455" s="13"/>
      <c r="Y1455" s="13"/>
      <c r="Z1455" s="13"/>
      <c r="AA1455" s="13"/>
      <c r="AB1455" s="13"/>
      <c r="AC1455" s="13"/>
      <c r="AD1455" s="13"/>
      <c r="AE1455" s="13"/>
      <c r="AF1455" s="13"/>
      <c r="AG1455" s="13"/>
      <c r="AH1455" s="13"/>
      <c r="AI1455" s="13"/>
      <c r="AJ1455" s="13"/>
      <c r="AK1455" s="13"/>
      <c r="AL1455" s="13"/>
      <c r="AM1455" s="13"/>
      <c r="AN1455" s="13"/>
      <c r="AO1455" s="13"/>
      <c r="AP1455" s="13"/>
      <c r="AQ1455" s="13"/>
      <c r="AR1455" s="13"/>
      <c r="AS1455" s="13"/>
      <c r="AT1455" s="13"/>
      <c r="AU1455" s="13"/>
      <c r="AV1455" s="13"/>
      <c r="AW1455" s="13"/>
      <c r="AX1455" s="13"/>
      <c r="AY1455" s="13"/>
      <c r="AZ1455" s="13"/>
      <c r="BA1455" s="13"/>
      <c r="BB1455" s="13"/>
      <c r="BC1455" s="13"/>
      <c r="BD1455" s="13"/>
      <c r="BE1455" s="13"/>
      <c r="BF1455" s="13"/>
      <c r="BG1455" s="13"/>
      <c r="BH1455" s="13"/>
      <c r="BI1455" s="13"/>
      <c r="BJ1455" s="13"/>
    </row>
    <row r="1456" spans="1:62" ht="15.75">
      <c r="A1456" s="92"/>
      <c r="B1456" s="13"/>
      <c r="C1456" s="13"/>
      <c r="D1456" s="13"/>
      <c r="E1456" s="13"/>
      <c r="F1456" s="13"/>
      <c r="G1456" s="13"/>
      <c r="H1456" s="92"/>
      <c r="I1456" s="13"/>
      <c r="J1456" s="94"/>
      <c r="K1456" s="13"/>
      <c r="L1456" s="13"/>
      <c r="M1456" s="13"/>
      <c r="N1456" s="13"/>
      <c r="O1456" s="13"/>
      <c r="P1456" s="13"/>
      <c r="Q1456" s="13"/>
      <c r="R1456" s="13"/>
      <c r="S1456" s="13"/>
      <c r="T1456" s="13"/>
      <c r="U1456" s="13"/>
      <c r="V1456" s="13"/>
      <c r="W1456" s="13"/>
      <c r="X1456" s="13"/>
      <c r="Y1456" s="13"/>
      <c r="Z1456" s="13"/>
      <c r="AA1456" s="13"/>
      <c r="AB1456" s="13"/>
      <c r="AC1456" s="13"/>
      <c r="AD1456" s="13"/>
      <c r="AE1456" s="13"/>
      <c r="AF1456" s="13"/>
      <c r="AG1456" s="13"/>
      <c r="AH1456" s="13"/>
      <c r="AI1456" s="13"/>
      <c r="AJ1456" s="13"/>
      <c r="AK1456" s="13"/>
      <c r="AL1456" s="13"/>
      <c r="AM1456" s="13"/>
      <c r="AN1456" s="13"/>
      <c r="AO1456" s="13"/>
      <c r="AP1456" s="13"/>
      <c r="AQ1456" s="13"/>
      <c r="AR1456" s="13"/>
      <c r="AS1456" s="13"/>
      <c r="AT1456" s="13"/>
      <c r="AU1456" s="13"/>
      <c r="AV1456" s="13"/>
      <c r="AW1456" s="13"/>
      <c r="AX1456" s="13"/>
      <c r="AY1456" s="13"/>
      <c r="AZ1456" s="13"/>
      <c r="BA1456" s="13"/>
      <c r="BB1456" s="13"/>
      <c r="BC1456" s="13"/>
      <c r="BD1456" s="13"/>
      <c r="BE1456" s="13"/>
      <c r="BF1456" s="13"/>
      <c r="BG1456" s="13"/>
      <c r="BH1456" s="13"/>
      <c r="BI1456" s="13"/>
      <c r="BJ1456" s="13"/>
    </row>
    <row r="1457" spans="1:62" ht="15.75">
      <c r="A1457" s="92"/>
      <c r="B1457" s="13"/>
      <c r="C1457" s="13"/>
      <c r="D1457" s="13"/>
      <c r="E1457" s="13"/>
      <c r="F1457" s="13"/>
      <c r="G1457" s="13"/>
      <c r="H1457" s="92"/>
      <c r="I1457" s="13"/>
      <c r="J1457" s="94"/>
      <c r="K1457" s="13"/>
      <c r="L1457" s="13"/>
      <c r="M1457" s="13"/>
      <c r="N1457" s="13"/>
      <c r="O1457" s="13"/>
      <c r="P1457" s="13"/>
      <c r="Q1457" s="13"/>
      <c r="R1457" s="13"/>
      <c r="S1457" s="13"/>
      <c r="T1457" s="13"/>
      <c r="U1457" s="13"/>
      <c r="V1457" s="13"/>
      <c r="W1457" s="13"/>
      <c r="X1457" s="13"/>
      <c r="Y1457" s="13"/>
      <c r="Z1457" s="13"/>
      <c r="AA1457" s="13"/>
      <c r="AB1457" s="13"/>
      <c r="AC1457" s="13"/>
      <c r="AD1457" s="13"/>
      <c r="AE1457" s="13"/>
      <c r="AF1457" s="13"/>
      <c r="AG1457" s="13"/>
      <c r="AH1457" s="13"/>
      <c r="AI1457" s="13"/>
      <c r="AJ1457" s="13"/>
      <c r="AK1457" s="13"/>
      <c r="AL1457" s="13"/>
      <c r="AM1457" s="13"/>
      <c r="AN1457" s="13"/>
      <c r="AO1457" s="13"/>
      <c r="AP1457" s="13"/>
      <c r="AQ1457" s="13"/>
      <c r="AR1457" s="13"/>
      <c r="AS1457" s="13"/>
      <c r="AT1457" s="13"/>
      <c r="AU1457" s="13"/>
      <c r="AV1457" s="13"/>
      <c r="AW1457" s="13"/>
      <c r="AX1457" s="13"/>
      <c r="AY1457" s="13"/>
      <c r="AZ1457" s="13"/>
      <c r="BA1457" s="13"/>
      <c r="BB1457" s="13"/>
      <c r="BC1457" s="13"/>
      <c r="BD1457" s="13"/>
      <c r="BE1457" s="13"/>
      <c r="BF1457" s="13"/>
      <c r="BG1457" s="13"/>
      <c r="BH1457" s="13"/>
      <c r="BI1457" s="13"/>
      <c r="BJ1457" s="13"/>
    </row>
    <row r="1458" spans="1:62" ht="15.75">
      <c r="A1458" s="92"/>
      <c r="B1458" s="13"/>
      <c r="C1458" s="13"/>
      <c r="D1458" s="13"/>
      <c r="E1458" s="13"/>
      <c r="F1458" s="13"/>
      <c r="G1458" s="13"/>
      <c r="H1458" s="92"/>
      <c r="I1458" s="13"/>
      <c r="J1458" s="94"/>
      <c r="K1458" s="13"/>
      <c r="L1458" s="13"/>
      <c r="M1458" s="13"/>
      <c r="N1458" s="13"/>
      <c r="O1458" s="13"/>
      <c r="P1458" s="13"/>
      <c r="Q1458" s="13"/>
      <c r="R1458" s="13"/>
      <c r="S1458" s="13"/>
      <c r="T1458" s="13"/>
      <c r="U1458" s="13"/>
      <c r="V1458" s="13"/>
      <c r="W1458" s="13"/>
      <c r="X1458" s="13"/>
      <c r="Y1458" s="13"/>
      <c r="Z1458" s="13"/>
      <c r="AA1458" s="13"/>
      <c r="AB1458" s="13"/>
      <c r="AC1458" s="13"/>
      <c r="AD1458" s="13"/>
      <c r="AE1458" s="13"/>
      <c r="AF1458" s="13"/>
      <c r="AG1458" s="13"/>
      <c r="AH1458" s="13"/>
      <c r="AI1458" s="13"/>
      <c r="AJ1458" s="13"/>
      <c r="AK1458" s="13"/>
      <c r="AL1458" s="13"/>
      <c r="AM1458" s="13"/>
      <c r="AN1458" s="13"/>
      <c r="AO1458" s="13"/>
      <c r="AP1458" s="13"/>
      <c r="AQ1458" s="13"/>
      <c r="AR1458" s="13"/>
      <c r="AS1458" s="13"/>
      <c r="AT1458" s="13"/>
      <c r="AU1458" s="13"/>
      <c r="AV1458" s="13"/>
      <c r="AW1458" s="13"/>
      <c r="AX1458" s="13"/>
      <c r="AY1458" s="13"/>
      <c r="AZ1458" s="13"/>
      <c r="BA1458" s="13"/>
      <c r="BB1458" s="13"/>
      <c r="BC1458" s="13"/>
      <c r="BD1458" s="13"/>
      <c r="BE1458" s="13"/>
      <c r="BF1458" s="13"/>
      <c r="BG1458" s="13"/>
      <c r="BH1458" s="13"/>
      <c r="BI1458" s="13"/>
      <c r="BJ1458" s="13"/>
    </row>
    <row r="1459" spans="1:62" ht="15.75">
      <c r="A1459" s="92"/>
      <c r="B1459" s="13"/>
      <c r="C1459" s="13"/>
      <c r="D1459" s="13"/>
      <c r="E1459" s="13"/>
      <c r="F1459" s="13"/>
      <c r="G1459" s="13"/>
      <c r="H1459" s="92"/>
      <c r="I1459" s="13"/>
      <c r="J1459" s="94"/>
      <c r="K1459" s="13"/>
      <c r="L1459" s="13"/>
      <c r="M1459" s="13"/>
      <c r="N1459" s="13"/>
      <c r="O1459" s="13"/>
      <c r="P1459" s="13"/>
      <c r="Q1459" s="13"/>
      <c r="R1459" s="13"/>
      <c r="S1459" s="13"/>
      <c r="T1459" s="13"/>
      <c r="U1459" s="13"/>
      <c r="V1459" s="13"/>
      <c r="W1459" s="13"/>
      <c r="X1459" s="13"/>
      <c r="Y1459" s="13"/>
      <c r="Z1459" s="13"/>
      <c r="AA1459" s="13"/>
      <c r="AB1459" s="13"/>
      <c r="AC1459" s="13"/>
      <c r="AD1459" s="13"/>
      <c r="AE1459" s="13"/>
      <c r="AF1459" s="13"/>
      <c r="AG1459" s="13"/>
      <c r="AH1459" s="13"/>
      <c r="AI1459" s="13"/>
      <c r="AJ1459" s="13"/>
      <c r="AK1459" s="13"/>
      <c r="AL1459" s="13"/>
      <c r="AM1459" s="13"/>
      <c r="AN1459" s="13"/>
      <c r="AO1459" s="13"/>
      <c r="AP1459" s="13"/>
      <c r="AQ1459" s="13"/>
      <c r="AR1459" s="13"/>
      <c r="AS1459" s="13"/>
      <c r="AT1459" s="13"/>
      <c r="AU1459" s="13"/>
      <c r="AV1459" s="13"/>
      <c r="AW1459" s="13"/>
      <c r="AX1459" s="13"/>
      <c r="AY1459" s="13"/>
      <c r="AZ1459" s="13"/>
      <c r="BA1459" s="13"/>
      <c r="BB1459" s="13"/>
      <c r="BC1459" s="13"/>
      <c r="BD1459" s="13"/>
      <c r="BE1459" s="13"/>
      <c r="BF1459" s="13"/>
      <c r="BG1459" s="13"/>
      <c r="BH1459" s="13"/>
      <c r="BI1459" s="13"/>
      <c r="BJ1459" s="13"/>
    </row>
    <row r="1460" spans="1:62" ht="15.75">
      <c r="A1460" s="92"/>
      <c r="B1460" s="13"/>
      <c r="C1460" s="13"/>
      <c r="D1460" s="13"/>
      <c r="E1460" s="13"/>
      <c r="F1460" s="13"/>
      <c r="G1460" s="13"/>
      <c r="H1460" s="92"/>
      <c r="I1460" s="13"/>
      <c r="J1460" s="94"/>
      <c r="K1460" s="13"/>
      <c r="L1460" s="13"/>
      <c r="M1460" s="13"/>
      <c r="N1460" s="13"/>
      <c r="O1460" s="13"/>
      <c r="P1460" s="13"/>
      <c r="Q1460" s="13"/>
      <c r="R1460" s="13"/>
      <c r="S1460" s="13"/>
      <c r="T1460" s="13"/>
      <c r="U1460" s="13"/>
      <c r="V1460" s="13"/>
      <c r="W1460" s="13"/>
      <c r="X1460" s="13"/>
      <c r="Y1460" s="13"/>
      <c r="Z1460" s="13"/>
      <c r="AA1460" s="13"/>
      <c r="AB1460" s="13"/>
      <c r="AC1460" s="13"/>
      <c r="AD1460" s="13"/>
      <c r="AE1460" s="13"/>
      <c r="AF1460" s="13"/>
      <c r="AG1460" s="13"/>
      <c r="AH1460" s="13"/>
      <c r="AI1460" s="13"/>
      <c r="AJ1460" s="13"/>
      <c r="AK1460" s="13"/>
      <c r="AL1460" s="13"/>
      <c r="AM1460" s="13"/>
      <c r="AN1460" s="13"/>
      <c r="AO1460" s="13"/>
      <c r="AP1460" s="13"/>
      <c r="AQ1460" s="13"/>
      <c r="AR1460" s="13"/>
      <c r="AS1460" s="13"/>
      <c r="AT1460" s="13"/>
      <c r="AU1460" s="13"/>
      <c r="AV1460" s="13"/>
      <c r="AW1460" s="13"/>
      <c r="AX1460" s="13"/>
      <c r="AY1460" s="13"/>
      <c r="AZ1460" s="13"/>
      <c r="BA1460" s="13"/>
      <c r="BB1460" s="13"/>
      <c r="BC1460" s="13"/>
      <c r="BD1460" s="13"/>
      <c r="BE1460" s="13"/>
      <c r="BF1460" s="13"/>
      <c r="BG1460" s="13"/>
      <c r="BH1460" s="13"/>
      <c r="BI1460" s="13"/>
      <c r="BJ1460" s="13"/>
    </row>
    <row r="1461" spans="1:62" ht="15.75">
      <c r="A1461" s="92"/>
      <c r="B1461" s="13"/>
      <c r="C1461" s="13"/>
      <c r="D1461" s="13"/>
      <c r="E1461" s="13"/>
      <c r="F1461" s="13"/>
      <c r="G1461" s="13"/>
      <c r="H1461" s="92"/>
      <c r="I1461" s="13"/>
      <c r="J1461" s="94"/>
      <c r="K1461" s="13"/>
      <c r="L1461" s="13"/>
      <c r="M1461" s="13"/>
      <c r="N1461" s="13"/>
      <c r="O1461" s="13"/>
      <c r="P1461" s="13"/>
      <c r="Q1461" s="13"/>
      <c r="R1461" s="13"/>
      <c r="S1461" s="13"/>
      <c r="T1461" s="13"/>
      <c r="U1461" s="13"/>
      <c r="V1461" s="13"/>
      <c r="W1461" s="13"/>
      <c r="X1461" s="13"/>
      <c r="Y1461" s="13"/>
      <c r="Z1461" s="13"/>
      <c r="AA1461" s="13"/>
      <c r="AB1461" s="13"/>
      <c r="AC1461" s="13"/>
      <c r="AD1461" s="13"/>
      <c r="AE1461" s="13"/>
      <c r="AF1461" s="13"/>
      <c r="AG1461" s="13"/>
      <c r="AH1461" s="13"/>
      <c r="AI1461" s="13"/>
      <c r="AJ1461" s="13"/>
      <c r="AK1461" s="13"/>
      <c r="AL1461" s="13"/>
      <c r="AM1461" s="13"/>
      <c r="AN1461" s="13"/>
      <c r="AO1461" s="13"/>
      <c r="AP1461" s="13"/>
      <c r="AQ1461" s="13"/>
      <c r="AR1461" s="13"/>
      <c r="AS1461" s="13"/>
      <c r="AT1461" s="13"/>
      <c r="AU1461" s="13"/>
      <c r="AV1461" s="13"/>
      <c r="AW1461" s="13"/>
      <c r="AX1461" s="13"/>
      <c r="AY1461" s="13"/>
      <c r="AZ1461" s="13"/>
      <c r="BA1461" s="13"/>
      <c r="BB1461" s="13"/>
      <c r="BC1461" s="13"/>
      <c r="BD1461" s="13"/>
      <c r="BE1461" s="13"/>
      <c r="BF1461" s="13"/>
      <c r="BG1461" s="13"/>
      <c r="BH1461" s="13"/>
      <c r="BI1461" s="13"/>
      <c r="BJ1461" s="13"/>
    </row>
    <row r="1462" spans="1:62" ht="15.75">
      <c r="A1462" s="92"/>
      <c r="B1462" s="13"/>
      <c r="C1462" s="13"/>
      <c r="D1462" s="13"/>
      <c r="E1462" s="13"/>
      <c r="F1462" s="13"/>
      <c r="G1462" s="13"/>
      <c r="H1462" s="92"/>
      <c r="I1462" s="13"/>
      <c r="J1462" s="94"/>
      <c r="K1462" s="13"/>
      <c r="L1462" s="13"/>
      <c r="M1462" s="13"/>
      <c r="N1462" s="13"/>
      <c r="O1462" s="13"/>
      <c r="P1462" s="13"/>
      <c r="Q1462" s="13"/>
      <c r="R1462" s="13"/>
      <c r="S1462" s="13"/>
      <c r="T1462" s="13"/>
      <c r="U1462" s="13"/>
      <c r="V1462" s="13"/>
      <c r="W1462" s="13"/>
      <c r="X1462" s="13"/>
      <c r="Y1462" s="13"/>
      <c r="Z1462" s="13"/>
      <c r="AA1462" s="13"/>
      <c r="AB1462" s="13"/>
      <c r="AC1462" s="13"/>
      <c r="AD1462" s="13"/>
      <c r="AE1462" s="13"/>
      <c r="AF1462" s="13"/>
      <c r="AG1462" s="13"/>
      <c r="AH1462" s="13"/>
      <c r="AI1462" s="13"/>
      <c r="AJ1462" s="13"/>
      <c r="AK1462" s="13"/>
      <c r="AL1462" s="13"/>
      <c r="AM1462" s="13"/>
      <c r="AN1462" s="13"/>
      <c r="AO1462" s="13"/>
      <c r="AP1462" s="13"/>
      <c r="AQ1462" s="13"/>
      <c r="AR1462" s="13"/>
      <c r="AS1462" s="13"/>
      <c r="AT1462" s="13"/>
      <c r="AU1462" s="13"/>
      <c r="AV1462" s="13"/>
      <c r="AW1462" s="13"/>
      <c r="AX1462" s="13"/>
      <c r="AY1462" s="13"/>
      <c r="AZ1462" s="13"/>
      <c r="BA1462" s="13"/>
      <c r="BB1462" s="13"/>
      <c r="BC1462" s="13"/>
      <c r="BD1462" s="13"/>
      <c r="BE1462" s="13"/>
      <c r="BF1462" s="13"/>
      <c r="BG1462" s="13"/>
      <c r="BH1462" s="13"/>
      <c r="BI1462" s="13"/>
      <c r="BJ1462" s="13"/>
    </row>
    <row r="1463" spans="1:62" ht="15.75">
      <c r="A1463" s="92"/>
      <c r="B1463" s="13"/>
      <c r="C1463" s="13"/>
      <c r="D1463" s="13"/>
      <c r="E1463" s="13"/>
      <c r="F1463" s="13"/>
      <c r="G1463" s="13"/>
      <c r="H1463" s="92"/>
      <c r="I1463" s="13"/>
      <c r="J1463" s="94"/>
      <c r="K1463" s="13"/>
      <c r="L1463" s="13"/>
      <c r="M1463" s="13"/>
      <c r="N1463" s="13"/>
      <c r="O1463" s="13"/>
      <c r="P1463" s="13"/>
      <c r="Q1463" s="13"/>
      <c r="R1463" s="13"/>
      <c r="S1463" s="13"/>
      <c r="T1463" s="13"/>
      <c r="U1463" s="13"/>
      <c r="V1463" s="13"/>
      <c r="W1463" s="13"/>
      <c r="X1463" s="13"/>
      <c r="Y1463" s="13"/>
      <c r="Z1463" s="13"/>
      <c r="AA1463" s="13"/>
      <c r="AB1463" s="13"/>
      <c r="AC1463" s="13"/>
      <c r="AD1463" s="13"/>
      <c r="AE1463" s="13"/>
      <c r="AF1463" s="13"/>
      <c r="AG1463" s="13"/>
      <c r="AH1463" s="13"/>
      <c r="AI1463" s="13"/>
      <c r="AJ1463" s="13"/>
      <c r="AK1463" s="13"/>
      <c r="AL1463" s="13"/>
      <c r="AM1463" s="13"/>
      <c r="AN1463" s="13"/>
      <c r="AO1463" s="13"/>
      <c r="AP1463" s="13"/>
      <c r="AQ1463" s="13"/>
      <c r="AR1463" s="13"/>
      <c r="AS1463" s="13"/>
      <c r="AT1463" s="13"/>
      <c r="AU1463" s="13"/>
      <c r="AV1463" s="13"/>
      <c r="AW1463" s="13"/>
      <c r="AX1463" s="13"/>
      <c r="AY1463" s="13"/>
      <c r="AZ1463" s="13"/>
      <c r="BA1463" s="13"/>
      <c r="BB1463" s="13"/>
      <c r="BC1463" s="13"/>
      <c r="BD1463" s="13"/>
      <c r="BE1463" s="13"/>
      <c r="BF1463" s="13"/>
      <c r="BG1463" s="13"/>
      <c r="BH1463" s="13"/>
      <c r="BI1463" s="13"/>
      <c r="BJ1463" s="13"/>
    </row>
    <row r="1464" spans="1:62" ht="15.75">
      <c r="A1464" s="92"/>
      <c r="B1464" s="13"/>
      <c r="C1464" s="13"/>
      <c r="D1464" s="13"/>
      <c r="E1464" s="13"/>
      <c r="F1464" s="13"/>
      <c r="G1464" s="13"/>
      <c r="H1464" s="92"/>
      <c r="I1464" s="13"/>
      <c r="J1464" s="94"/>
      <c r="K1464" s="13"/>
      <c r="L1464" s="13"/>
      <c r="M1464" s="13"/>
      <c r="N1464" s="13"/>
      <c r="O1464" s="13"/>
      <c r="P1464" s="13"/>
      <c r="Q1464" s="13"/>
      <c r="R1464" s="13"/>
      <c r="S1464" s="13"/>
      <c r="T1464" s="13"/>
      <c r="U1464" s="13"/>
      <c r="V1464" s="13"/>
      <c r="W1464" s="13"/>
      <c r="X1464" s="13"/>
      <c r="Y1464" s="13"/>
      <c r="Z1464" s="13"/>
      <c r="AA1464" s="13"/>
      <c r="AB1464" s="13"/>
      <c r="AC1464" s="13"/>
      <c r="AD1464" s="13"/>
      <c r="AE1464" s="13"/>
      <c r="AF1464" s="13"/>
      <c r="AG1464" s="13"/>
      <c r="AH1464" s="13"/>
      <c r="AI1464" s="13"/>
      <c r="AJ1464" s="13"/>
      <c r="AK1464" s="13"/>
      <c r="AL1464" s="13"/>
      <c r="AM1464" s="13"/>
      <c r="AN1464" s="13"/>
      <c r="AO1464" s="13"/>
      <c r="AP1464" s="13"/>
      <c r="AQ1464" s="13"/>
      <c r="AR1464" s="13"/>
      <c r="AS1464" s="13"/>
      <c r="AT1464" s="13"/>
      <c r="AU1464" s="13"/>
      <c r="AV1464" s="13"/>
      <c r="AW1464" s="13"/>
      <c r="AX1464" s="13"/>
      <c r="AY1464" s="13"/>
      <c r="AZ1464" s="13"/>
      <c r="BA1464" s="13"/>
      <c r="BB1464" s="13"/>
      <c r="BC1464" s="13"/>
      <c r="BD1464" s="13"/>
      <c r="BE1464" s="13"/>
      <c r="BF1464" s="13"/>
      <c r="BG1464" s="13"/>
      <c r="BH1464" s="13"/>
      <c r="BI1464" s="13"/>
      <c r="BJ1464" s="13"/>
    </row>
    <row r="1465" spans="1:62" ht="15.75">
      <c r="A1465" s="92"/>
      <c r="B1465" s="13"/>
      <c r="C1465" s="13"/>
      <c r="D1465" s="13"/>
      <c r="E1465" s="13"/>
      <c r="F1465" s="13"/>
      <c r="G1465" s="13"/>
      <c r="H1465" s="92"/>
      <c r="I1465" s="13"/>
      <c r="J1465" s="94"/>
      <c r="K1465" s="13"/>
      <c r="L1465" s="13"/>
      <c r="M1465" s="13"/>
      <c r="N1465" s="13"/>
      <c r="O1465" s="13"/>
      <c r="P1465" s="13"/>
      <c r="Q1465" s="13"/>
      <c r="R1465" s="13"/>
      <c r="S1465" s="13"/>
      <c r="T1465" s="13"/>
      <c r="U1465" s="13"/>
      <c r="V1465" s="13"/>
      <c r="W1465" s="13"/>
      <c r="X1465" s="13"/>
      <c r="Y1465" s="13"/>
      <c r="Z1465" s="13"/>
      <c r="AA1465" s="13"/>
      <c r="AB1465" s="13"/>
      <c r="AC1465" s="13"/>
      <c r="AD1465" s="13"/>
      <c r="AE1465" s="13"/>
      <c r="AF1465" s="13"/>
      <c r="AG1465" s="13"/>
      <c r="AH1465" s="13"/>
      <c r="AI1465" s="13"/>
      <c r="AJ1465" s="13"/>
      <c r="AK1465" s="13"/>
      <c r="AL1465" s="13"/>
      <c r="AM1465" s="13"/>
      <c r="AN1465" s="13"/>
      <c r="AO1465" s="13"/>
      <c r="AP1465" s="13"/>
      <c r="AQ1465" s="13"/>
      <c r="AR1465" s="13"/>
      <c r="AS1465" s="13"/>
      <c r="AT1465" s="13"/>
      <c r="AU1465" s="13"/>
      <c r="AV1465" s="13"/>
      <c r="AW1465" s="13"/>
      <c r="AX1465" s="13"/>
      <c r="AY1465" s="13"/>
      <c r="AZ1465" s="13"/>
      <c r="BA1465" s="13"/>
      <c r="BB1465" s="13"/>
      <c r="BC1465" s="13"/>
      <c r="BD1465" s="13"/>
      <c r="BE1465" s="13"/>
      <c r="BF1465" s="13"/>
      <c r="BG1465" s="13"/>
      <c r="BH1465" s="13"/>
      <c r="BI1465" s="13"/>
      <c r="BJ1465" s="13"/>
    </row>
    <row r="1466" spans="1:62" ht="15.75">
      <c r="A1466" s="92"/>
      <c r="B1466" s="13"/>
      <c r="C1466" s="13"/>
      <c r="D1466" s="13"/>
      <c r="E1466" s="13"/>
      <c r="F1466" s="13"/>
      <c r="G1466" s="13"/>
      <c r="H1466" s="92"/>
      <c r="I1466" s="13"/>
      <c r="J1466" s="94"/>
      <c r="K1466" s="13"/>
      <c r="L1466" s="13"/>
      <c r="M1466" s="13"/>
      <c r="N1466" s="13"/>
      <c r="O1466" s="13"/>
      <c r="P1466" s="13"/>
      <c r="Q1466" s="13"/>
      <c r="R1466" s="13"/>
      <c r="S1466" s="13"/>
      <c r="T1466" s="13"/>
      <c r="U1466" s="13"/>
      <c r="V1466" s="13"/>
      <c r="W1466" s="13"/>
      <c r="X1466" s="13"/>
      <c r="Y1466" s="13"/>
      <c r="Z1466" s="13"/>
      <c r="AA1466" s="13"/>
      <c r="AB1466" s="13"/>
      <c r="AC1466" s="13"/>
      <c r="AD1466" s="13"/>
      <c r="AE1466" s="13"/>
      <c r="AF1466" s="13"/>
      <c r="AG1466" s="13"/>
      <c r="AH1466" s="13"/>
      <c r="AI1466" s="13"/>
      <c r="AJ1466" s="13"/>
      <c r="AK1466" s="13"/>
      <c r="AL1466" s="13"/>
      <c r="AM1466" s="13"/>
      <c r="AN1466" s="13"/>
      <c r="AO1466" s="13"/>
      <c r="AP1466" s="13"/>
      <c r="AQ1466" s="13"/>
      <c r="AR1466" s="13"/>
      <c r="AS1466" s="13"/>
      <c r="AT1466" s="13"/>
      <c r="AU1466" s="13"/>
      <c r="AV1466" s="13"/>
      <c r="AW1466" s="13"/>
      <c r="AX1466" s="13"/>
      <c r="AY1466" s="13"/>
      <c r="AZ1466" s="13"/>
      <c r="BA1466" s="13"/>
      <c r="BB1466" s="13"/>
      <c r="BC1466" s="13"/>
      <c r="BD1466" s="13"/>
      <c r="BE1466" s="13"/>
      <c r="BF1466" s="13"/>
      <c r="BG1466" s="13"/>
      <c r="BH1466" s="13"/>
      <c r="BI1466" s="13"/>
      <c r="BJ1466" s="13"/>
    </row>
    <row r="1467" spans="1:62" ht="15.75">
      <c r="A1467" s="92"/>
      <c r="B1467" s="13"/>
      <c r="C1467" s="13"/>
      <c r="D1467" s="13"/>
      <c r="E1467" s="13"/>
      <c r="F1467" s="13"/>
      <c r="G1467" s="13"/>
      <c r="H1467" s="92"/>
      <c r="I1467" s="13"/>
      <c r="J1467" s="94"/>
      <c r="K1467" s="13"/>
      <c r="L1467" s="13"/>
      <c r="M1467" s="13"/>
      <c r="N1467" s="13"/>
      <c r="O1467" s="13"/>
      <c r="P1467" s="13"/>
      <c r="Q1467" s="13"/>
      <c r="R1467" s="13"/>
      <c r="S1467" s="13"/>
      <c r="T1467" s="13"/>
      <c r="U1467" s="13"/>
      <c r="V1467" s="13"/>
      <c r="W1467" s="13"/>
      <c r="X1467" s="13"/>
      <c r="Y1467" s="13"/>
      <c r="Z1467" s="13"/>
      <c r="AA1467" s="13"/>
      <c r="AB1467" s="13"/>
      <c r="AC1467" s="13"/>
      <c r="AD1467" s="13"/>
      <c r="AE1467" s="13"/>
      <c r="AF1467" s="13"/>
      <c r="AG1467" s="13"/>
      <c r="AH1467" s="13"/>
      <c r="AI1467" s="13"/>
      <c r="AJ1467" s="13"/>
      <c r="AK1467" s="13"/>
      <c r="AL1467" s="13"/>
      <c r="AM1467" s="13"/>
      <c r="AN1467" s="13"/>
      <c r="AO1467" s="13"/>
      <c r="AP1467" s="13"/>
      <c r="AQ1467" s="13"/>
      <c r="AR1467" s="13"/>
      <c r="AS1467" s="13"/>
      <c r="AT1467" s="13"/>
      <c r="AU1467" s="13"/>
      <c r="AV1467" s="13"/>
      <c r="AW1467" s="13"/>
      <c r="AX1467" s="13"/>
      <c r="AY1467" s="13"/>
      <c r="AZ1467" s="13"/>
      <c r="BA1467" s="13"/>
      <c r="BB1467" s="13"/>
      <c r="BC1467" s="13"/>
      <c r="BD1467" s="13"/>
      <c r="BE1467" s="13"/>
      <c r="BF1467" s="13"/>
      <c r="BG1467" s="13"/>
      <c r="BH1467" s="13"/>
      <c r="BI1467" s="13"/>
      <c r="BJ1467" s="13"/>
    </row>
    <row r="1468" spans="1:62" ht="15.75">
      <c r="A1468" s="92"/>
      <c r="B1468" s="13"/>
      <c r="C1468" s="13"/>
      <c r="D1468" s="13"/>
      <c r="E1468" s="13"/>
      <c r="F1468" s="13"/>
      <c r="G1468" s="13"/>
      <c r="H1468" s="92"/>
      <c r="I1468" s="13"/>
      <c r="J1468" s="94"/>
      <c r="K1468" s="13"/>
      <c r="L1468" s="13"/>
      <c r="M1468" s="13"/>
      <c r="N1468" s="13"/>
      <c r="O1468" s="13"/>
      <c r="P1468" s="13"/>
      <c r="Q1468" s="13"/>
      <c r="R1468" s="13"/>
      <c r="S1468" s="13"/>
      <c r="T1468" s="13"/>
      <c r="U1468" s="13"/>
      <c r="V1468" s="13"/>
      <c r="W1468" s="13"/>
      <c r="X1468" s="13"/>
      <c r="Y1468" s="13"/>
      <c r="Z1468" s="13"/>
      <c r="AA1468" s="13"/>
      <c r="AB1468" s="13"/>
      <c r="AC1468" s="13"/>
      <c r="AD1468" s="13"/>
      <c r="AE1468" s="13"/>
      <c r="AF1468" s="13"/>
      <c r="AG1468" s="13"/>
      <c r="AH1468" s="13"/>
      <c r="AI1468" s="13"/>
      <c r="AJ1468" s="13"/>
      <c r="AK1468" s="13"/>
      <c r="AL1468" s="13"/>
      <c r="AM1468" s="13"/>
      <c r="AN1468" s="13"/>
      <c r="AO1468" s="13"/>
      <c r="AP1468" s="13"/>
      <c r="AQ1468" s="13"/>
      <c r="AR1468" s="13"/>
      <c r="AS1468" s="13"/>
      <c r="AT1468" s="13"/>
      <c r="AU1468" s="13"/>
      <c r="AV1468" s="13"/>
      <c r="AW1468" s="13"/>
      <c r="AX1468" s="13"/>
      <c r="AY1468" s="13"/>
      <c r="AZ1468" s="13"/>
      <c r="BA1468" s="13"/>
      <c r="BB1468" s="13"/>
      <c r="BC1468" s="13"/>
      <c r="BD1468" s="13"/>
      <c r="BE1468" s="13"/>
      <c r="BF1468" s="13"/>
      <c r="BG1468" s="13"/>
      <c r="BH1468" s="13"/>
      <c r="BI1468" s="13"/>
      <c r="BJ1468" s="13"/>
    </row>
    <row r="1469" spans="1:62" ht="15.75">
      <c r="A1469" s="92"/>
      <c r="B1469" s="13"/>
      <c r="C1469" s="13"/>
      <c r="D1469" s="13"/>
      <c r="E1469" s="13"/>
      <c r="F1469" s="13"/>
      <c r="G1469" s="13"/>
      <c r="H1469" s="92"/>
      <c r="I1469" s="13"/>
      <c r="J1469" s="94"/>
      <c r="K1469" s="13"/>
      <c r="L1469" s="13"/>
      <c r="M1469" s="13"/>
      <c r="N1469" s="13"/>
      <c r="O1469" s="13"/>
      <c r="P1469" s="13"/>
      <c r="Q1469" s="13"/>
      <c r="R1469" s="13"/>
      <c r="S1469" s="13"/>
      <c r="T1469" s="13"/>
      <c r="U1469" s="13"/>
      <c r="V1469" s="13"/>
      <c r="W1469" s="13"/>
      <c r="X1469" s="13"/>
      <c r="Y1469" s="13"/>
      <c r="Z1469" s="13"/>
      <c r="AA1469" s="13"/>
      <c r="AB1469" s="13"/>
      <c r="AC1469" s="13"/>
      <c r="AD1469" s="13"/>
      <c r="AE1469" s="13"/>
      <c r="AF1469" s="13"/>
      <c r="AG1469" s="13"/>
      <c r="AH1469" s="13"/>
      <c r="AI1469" s="13"/>
      <c r="AJ1469" s="13"/>
      <c r="AK1469" s="13"/>
      <c r="AL1469" s="13"/>
      <c r="AM1469" s="13"/>
      <c r="AN1469" s="13"/>
      <c r="AO1469" s="13"/>
      <c r="AP1469" s="13"/>
      <c r="AQ1469" s="13"/>
      <c r="AR1469" s="13"/>
      <c r="AS1469" s="13"/>
      <c r="AT1469" s="13"/>
      <c r="AU1469" s="13"/>
      <c r="AV1469" s="13"/>
      <c r="AW1469" s="13"/>
      <c r="AX1469" s="13"/>
      <c r="AY1469" s="13"/>
      <c r="AZ1469" s="13"/>
      <c r="BA1469" s="13"/>
      <c r="BB1469" s="13"/>
      <c r="BC1469" s="13"/>
      <c r="BD1469" s="13"/>
      <c r="BE1469" s="13"/>
      <c r="BF1469" s="13"/>
      <c r="BG1469" s="13"/>
      <c r="BH1469" s="13"/>
      <c r="BI1469" s="13"/>
      <c r="BJ1469" s="13"/>
    </row>
    <row r="1470" spans="1:62" ht="15.75">
      <c r="A1470" s="92"/>
      <c r="B1470" s="13"/>
      <c r="C1470" s="13"/>
      <c r="D1470" s="13"/>
      <c r="E1470" s="13"/>
      <c r="F1470" s="13"/>
      <c r="G1470" s="13"/>
      <c r="H1470" s="92"/>
      <c r="I1470" s="13"/>
      <c r="J1470" s="94"/>
      <c r="K1470" s="13"/>
      <c r="L1470" s="13"/>
      <c r="M1470" s="13"/>
      <c r="N1470" s="13"/>
      <c r="O1470" s="13"/>
      <c r="P1470" s="13"/>
      <c r="Q1470" s="13"/>
      <c r="R1470" s="13"/>
      <c r="S1470" s="13"/>
      <c r="T1470" s="13"/>
      <c r="U1470" s="13"/>
      <c r="V1470" s="13"/>
      <c r="W1470" s="13"/>
      <c r="X1470" s="13"/>
      <c r="Y1470" s="13"/>
      <c r="Z1470" s="13"/>
      <c r="AA1470" s="13"/>
      <c r="AB1470" s="13"/>
      <c r="AC1470" s="13"/>
      <c r="AD1470" s="13"/>
      <c r="AE1470" s="13"/>
      <c r="AF1470" s="13"/>
      <c r="AG1470" s="13"/>
      <c r="AH1470" s="13"/>
      <c r="AI1470" s="13"/>
      <c r="AJ1470" s="13"/>
      <c r="AK1470" s="13"/>
      <c r="AL1470" s="13"/>
      <c r="AM1470" s="13"/>
      <c r="AN1470" s="13"/>
      <c r="AO1470" s="13"/>
      <c r="AP1470" s="13"/>
      <c r="AQ1470" s="13"/>
      <c r="AR1470" s="13"/>
      <c r="AS1470" s="13"/>
      <c r="AT1470" s="13"/>
      <c r="AU1470" s="13"/>
      <c r="AV1470" s="13"/>
      <c r="AW1470" s="13"/>
      <c r="AX1470" s="13"/>
      <c r="AY1470" s="13"/>
      <c r="AZ1470" s="13"/>
      <c r="BA1470" s="13"/>
      <c r="BB1470" s="13"/>
      <c r="BC1470" s="13"/>
      <c r="BD1470" s="13"/>
      <c r="BE1470" s="13"/>
      <c r="BF1470" s="13"/>
      <c r="BG1470" s="13"/>
      <c r="BH1470" s="13"/>
      <c r="BI1470" s="13"/>
      <c r="BJ1470" s="13"/>
    </row>
    <row r="1471" spans="1:62" ht="15.75">
      <c r="A1471" s="92"/>
      <c r="B1471" s="13"/>
      <c r="C1471" s="13"/>
      <c r="D1471" s="13"/>
      <c r="E1471" s="13"/>
      <c r="F1471" s="13"/>
      <c r="G1471" s="13"/>
      <c r="H1471" s="92"/>
      <c r="I1471" s="13"/>
      <c r="J1471" s="94"/>
      <c r="K1471" s="13"/>
      <c r="L1471" s="13"/>
      <c r="M1471" s="13"/>
      <c r="N1471" s="13"/>
      <c r="O1471" s="13"/>
      <c r="P1471" s="13"/>
      <c r="Q1471" s="13"/>
      <c r="R1471" s="13"/>
      <c r="S1471" s="13"/>
      <c r="T1471" s="13"/>
      <c r="U1471" s="13"/>
      <c r="V1471" s="13"/>
      <c r="W1471" s="13"/>
      <c r="X1471" s="13"/>
      <c r="Y1471" s="13"/>
      <c r="Z1471" s="13"/>
      <c r="AA1471" s="13"/>
      <c r="AB1471" s="13"/>
      <c r="AC1471" s="13"/>
      <c r="AD1471" s="13"/>
      <c r="AE1471" s="13"/>
      <c r="AF1471" s="13"/>
      <c r="AG1471" s="13"/>
      <c r="AH1471" s="13"/>
      <c r="AI1471" s="13"/>
      <c r="AJ1471" s="13"/>
      <c r="AK1471" s="13"/>
      <c r="AL1471" s="13"/>
      <c r="AM1471" s="13"/>
      <c r="AN1471" s="13"/>
      <c r="AO1471" s="13"/>
      <c r="AP1471" s="13"/>
      <c r="AQ1471" s="13"/>
      <c r="AR1471" s="13"/>
      <c r="AS1471" s="13"/>
      <c r="AT1471" s="13"/>
      <c r="AU1471" s="13"/>
      <c r="AV1471" s="13"/>
      <c r="AW1471" s="13"/>
      <c r="AX1471" s="13"/>
      <c r="AY1471" s="13"/>
      <c r="AZ1471" s="13"/>
      <c r="BA1471" s="13"/>
      <c r="BB1471" s="13"/>
      <c r="BC1471" s="13"/>
      <c r="BD1471" s="13"/>
      <c r="BE1471" s="13"/>
      <c r="BF1471" s="13"/>
      <c r="BG1471" s="13"/>
      <c r="BH1471" s="13"/>
      <c r="BI1471" s="13"/>
      <c r="BJ1471" s="13"/>
    </row>
    <row r="1472" spans="1:62" ht="15.75">
      <c r="A1472" s="92"/>
      <c r="B1472" s="13"/>
      <c r="C1472" s="13"/>
      <c r="D1472" s="13"/>
      <c r="E1472" s="13"/>
      <c r="F1472" s="13"/>
      <c r="G1472" s="13"/>
      <c r="H1472" s="92"/>
      <c r="I1472" s="13"/>
      <c r="J1472" s="94"/>
      <c r="K1472" s="13"/>
      <c r="L1472" s="13"/>
      <c r="M1472" s="13"/>
      <c r="N1472" s="13"/>
      <c r="O1472" s="13"/>
      <c r="P1472" s="13"/>
      <c r="Q1472" s="13"/>
      <c r="R1472" s="13"/>
      <c r="S1472" s="13"/>
      <c r="T1472" s="13"/>
      <c r="U1472" s="13"/>
      <c r="V1472" s="13"/>
      <c r="W1472" s="13"/>
      <c r="X1472" s="13"/>
      <c r="Y1472" s="13"/>
      <c r="Z1472" s="13"/>
      <c r="AA1472" s="13"/>
      <c r="AB1472" s="13"/>
      <c r="AC1472" s="13"/>
      <c r="AD1472" s="13"/>
      <c r="AE1472" s="13"/>
      <c r="AF1472" s="13"/>
      <c r="AG1472" s="13"/>
      <c r="AH1472" s="13"/>
      <c r="AI1472" s="13"/>
      <c r="AJ1472" s="13"/>
      <c r="AK1472" s="13"/>
      <c r="AL1472" s="13"/>
      <c r="AM1472" s="13"/>
      <c r="AN1472" s="13"/>
      <c r="AO1472" s="13"/>
      <c r="AP1472" s="13"/>
      <c r="AQ1472" s="13"/>
      <c r="AR1472" s="13"/>
      <c r="AS1472" s="13"/>
      <c r="AT1472" s="13"/>
      <c r="AU1472" s="13"/>
      <c r="AV1472" s="13"/>
      <c r="AW1472" s="13"/>
      <c r="AX1472" s="13"/>
      <c r="AY1472" s="13"/>
      <c r="AZ1472" s="13"/>
      <c r="BA1472" s="13"/>
      <c r="BB1472" s="13"/>
      <c r="BC1472" s="13"/>
      <c r="BD1472" s="13"/>
      <c r="BE1472" s="13"/>
      <c r="BF1472" s="13"/>
      <c r="BG1472" s="13"/>
      <c r="BH1472" s="13"/>
      <c r="BI1472" s="13"/>
      <c r="BJ1472" s="13"/>
    </row>
    <row r="1473" spans="1:62" ht="15.75">
      <c r="A1473" s="92"/>
      <c r="B1473" s="13"/>
      <c r="C1473" s="13"/>
      <c r="D1473" s="13"/>
      <c r="E1473" s="13"/>
      <c r="F1473" s="13"/>
      <c r="G1473" s="13"/>
      <c r="H1473" s="92"/>
      <c r="I1473" s="13"/>
      <c r="J1473" s="94"/>
      <c r="K1473" s="13"/>
      <c r="L1473" s="13"/>
      <c r="M1473" s="13"/>
      <c r="N1473" s="13"/>
      <c r="O1473" s="13"/>
      <c r="P1473" s="13"/>
      <c r="Q1473" s="13"/>
      <c r="R1473" s="13"/>
      <c r="S1473" s="13"/>
      <c r="T1473" s="13"/>
      <c r="U1473" s="13"/>
      <c r="V1473" s="13"/>
      <c r="W1473" s="13"/>
      <c r="X1473" s="13"/>
      <c r="Y1473" s="13"/>
      <c r="Z1473" s="13"/>
      <c r="AA1473" s="13"/>
      <c r="AB1473" s="13"/>
      <c r="AC1473" s="13"/>
      <c r="AD1473" s="13"/>
      <c r="AE1473" s="13"/>
      <c r="AF1473" s="13"/>
      <c r="AG1473" s="13"/>
      <c r="AH1473" s="13"/>
      <c r="AI1473" s="13"/>
      <c r="AJ1473" s="13"/>
      <c r="AK1473" s="13"/>
      <c r="AL1473" s="13"/>
      <c r="AM1473" s="13"/>
      <c r="AN1473" s="13"/>
      <c r="AO1473" s="13"/>
      <c r="AP1473" s="13"/>
      <c r="AQ1473" s="13"/>
      <c r="AR1473" s="13"/>
      <c r="AS1473" s="13"/>
      <c r="AT1473" s="13"/>
      <c r="AU1473" s="13"/>
      <c r="AV1473" s="13"/>
      <c r="AW1473" s="13"/>
      <c r="AX1473" s="13"/>
      <c r="AY1473" s="13"/>
      <c r="AZ1473" s="13"/>
      <c r="BA1473" s="13"/>
      <c r="BB1473" s="13"/>
      <c r="BC1473" s="13"/>
      <c r="BD1473" s="13"/>
      <c r="BE1473" s="13"/>
      <c r="BF1473" s="13"/>
      <c r="BG1473" s="13"/>
      <c r="BH1473" s="13"/>
      <c r="BI1473" s="13"/>
      <c r="BJ1473" s="13"/>
    </row>
    <row r="1474" spans="1:62" ht="15.75">
      <c r="A1474" s="92"/>
      <c r="B1474" s="13"/>
      <c r="C1474" s="13"/>
      <c r="D1474" s="13"/>
      <c r="E1474" s="13"/>
      <c r="F1474" s="13"/>
      <c r="G1474" s="13"/>
      <c r="H1474" s="92"/>
      <c r="I1474" s="13"/>
      <c r="J1474" s="94"/>
      <c r="K1474" s="13"/>
      <c r="L1474" s="13"/>
      <c r="M1474" s="13"/>
      <c r="N1474" s="13"/>
      <c r="O1474" s="13"/>
      <c r="P1474" s="13"/>
      <c r="Q1474" s="13"/>
      <c r="R1474" s="13"/>
      <c r="S1474" s="13"/>
      <c r="T1474" s="13"/>
      <c r="U1474" s="13"/>
      <c r="V1474" s="13"/>
      <c r="W1474" s="13"/>
      <c r="X1474" s="13"/>
      <c r="Y1474" s="13"/>
      <c r="Z1474" s="13"/>
      <c r="AA1474" s="13"/>
      <c r="AB1474" s="13"/>
      <c r="AC1474" s="13"/>
      <c r="AD1474" s="13"/>
      <c r="AE1474" s="13"/>
      <c r="AF1474" s="13"/>
      <c r="AG1474" s="13"/>
      <c r="AH1474" s="13"/>
      <c r="AI1474" s="13"/>
      <c r="AJ1474" s="13"/>
      <c r="AK1474" s="13"/>
      <c r="AL1474" s="13"/>
      <c r="AM1474" s="13"/>
      <c r="AN1474" s="13"/>
      <c r="AO1474" s="13"/>
      <c r="AP1474" s="13"/>
      <c r="AQ1474" s="13"/>
      <c r="AR1474" s="13"/>
      <c r="AS1474" s="13"/>
      <c r="AT1474" s="13"/>
      <c r="AU1474" s="13"/>
      <c r="AV1474" s="13"/>
      <c r="AW1474" s="13"/>
      <c r="AX1474" s="13"/>
      <c r="AY1474" s="13"/>
      <c r="AZ1474" s="13"/>
      <c r="BA1474" s="13"/>
      <c r="BB1474" s="13"/>
      <c r="BC1474" s="13"/>
      <c r="BD1474" s="13"/>
      <c r="BE1474" s="13"/>
      <c r="BF1474" s="13"/>
      <c r="BG1474" s="13"/>
      <c r="BH1474" s="13"/>
      <c r="BI1474" s="13"/>
      <c r="BJ1474" s="13"/>
    </row>
    <row r="1475" spans="1:62" ht="15.75">
      <c r="A1475" s="92"/>
      <c r="B1475" s="13"/>
      <c r="C1475" s="13"/>
      <c r="D1475" s="13"/>
      <c r="E1475" s="13"/>
      <c r="F1475" s="13"/>
      <c r="G1475" s="13"/>
      <c r="H1475" s="92"/>
      <c r="I1475" s="13"/>
      <c r="J1475" s="94"/>
      <c r="K1475" s="13"/>
      <c r="L1475" s="13"/>
      <c r="M1475" s="13"/>
      <c r="N1475" s="13"/>
      <c r="O1475" s="13"/>
      <c r="P1475" s="13"/>
      <c r="Q1475" s="13"/>
      <c r="R1475" s="13"/>
      <c r="S1475" s="13"/>
      <c r="T1475" s="13"/>
      <c r="U1475" s="13"/>
      <c r="V1475" s="13"/>
      <c r="W1475" s="13"/>
      <c r="X1475" s="13"/>
      <c r="Y1475" s="13"/>
      <c r="Z1475" s="13"/>
      <c r="AA1475" s="13"/>
      <c r="AB1475" s="13"/>
      <c r="AC1475" s="13"/>
      <c r="AD1475" s="13"/>
      <c r="AE1475" s="13"/>
      <c r="AF1475" s="13"/>
      <c r="AG1475" s="13"/>
      <c r="AH1475" s="13"/>
      <c r="AI1475" s="13"/>
      <c r="AJ1475" s="13"/>
      <c r="AK1475" s="13"/>
      <c r="AL1475" s="13"/>
      <c r="AM1475" s="13"/>
      <c r="AN1475" s="13"/>
      <c r="AO1475" s="13"/>
      <c r="AP1475" s="13"/>
      <c r="AQ1475" s="13"/>
      <c r="AR1475" s="13"/>
      <c r="AS1475" s="13"/>
      <c r="AT1475" s="13"/>
      <c r="AU1475" s="13"/>
      <c r="AV1475" s="13"/>
      <c r="AW1475" s="13"/>
      <c r="AX1475" s="13"/>
      <c r="AY1475" s="13"/>
      <c r="AZ1475" s="13"/>
      <c r="BA1475" s="13"/>
      <c r="BB1475" s="13"/>
      <c r="BC1475" s="13"/>
      <c r="BD1475" s="13"/>
      <c r="BE1475" s="13"/>
      <c r="BF1475" s="13"/>
      <c r="BG1475" s="13"/>
      <c r="BH1475" s="13"/>
      <c r="BI1475" s="13"/>
      <c r="BJ1475" s="13"/>
    </row>
    <row r="1476" spans="1:62" ht="15.75">
      <c r="A1476" s="92"/>
      <c r="B1476" s="13"/>
      <c r="C1476" s="13"/>
      <c r="D1476" s="13"/>
      <c r="E1476" s="13"/>
      <c r="F1476" s="13"/>
      <c r="G1476" s="13"/>
      <c r="H1476" s="92"/>
      <c r="I1476" s="13"/>
      <c r="J1476" s="94"/>
      <c r="K1476" s="13"/>
      <c r="L1476" s="13"/>
      <c r="M1476" s="13"/>
      <c r="N1476" s="13"/>
      <c r="O1476" s="13"/>
      <c r="P1476" s="13"/>
      <c r="Q1476" s="13"/>
      <c r="R1476" s="13"/>
      <c r="S1476" s="13"/>
      <c r="T1476" s="13"/>
      <c r="U1476" s="13"/>
      <c r="V1476" s="13"/>
      <c r="W1476" s="13"/>
      <c r="X1476" s="13"/>
      <c r="Y1476" s="13"/>
      <c r="Z1476" s="13"/>
      <c r="AA1476" s="13"/>
      <c r="AB1476" s="13"/>
      <c r="AC1476" s="13"/>
      <c r="AD1476" s="13"/>
      <c r="AE1476" s="13"/>
      <c r="AF1476" s="13"/>
      <c r="AG1476" s="13"/>
      <c r="AH1476" s="13"/>
      <c r="AI1476" s="13"/>
      <c r="AJ1476" s="13"/>
      <c r="AK1476" s="13"/>
      <c r="AL1476" s="13"/>
      <c r="AM1476" s="13"/>
      <c r="AN1476" s="13"/>
      <c r="AO1476" s="13"/>
      <c r="AP1476" s="13"/>
      <c r="AQ1476" s="13"/>
      <c r="AR1476" s="13"/>
      <c r="AS1476" s="13"/>
      <c r="AT1476" s="13"/>
      <c r="AU1476" s="13"/>
      <c r="AV1476" s="13"/>
      <c r="AW1476" s="13"/>
      <c r="AX1476" s="13"/>
      <c r="AY1476" s="13"/>
      <c r="AZ1476" s="13"/>
      <c r="BA1476" s="13"/>
      <c r="BB1476" s="13"/>
      <c r="BC1476" s="13"/>
      <c r="BD1476" s="13"/>
      <c r="BE1476" s="13"/>
      <c r="BF1476" s="13"/>
      <c r="BG1476" s="13"/>
      <c r="BH1476" s="13"/>
      <c r="BI1476" s="13"/>
      <c r="BJ1476" s="13"/>
    </row>
    <row r="1477" spans="1:62" ht="15.75">
      <c r="A1477" s="92"/>
      <c r="B1477" s="13"/>
      <c r="C1477" s="13"/>
      <c r="D1477" s="13"/>
      <c r="E1477" s="13"/>
      <c r="F1477" s="13"/>
      <c r="G1477" s="13"/>
      <c r="H1477" s="92"/>
      <c r="I1477" s="13"/>
      <c r="J1477" s="94"/>
      <c r="K1477" s="13"/>
      <c r="L1477" s="13"/>
      <c r="M1477" s="13"/>
      <c r="N1477" s="13"/>
      <c r="O1477" s="13"/>
      <c r="P1477" s="13"/>
      <c r="Q1477" s="13"/>
      <c r="R1477" s="13"/>
      <c r="S1477" s="13"/>
      <c r="T1477" s="13"/>
      <c r="U1477" s="13"/>
      <c r="V1477" s="13"/>
      <c r="W1477" s="13"/>
      <c r="X1477" s="13"/>
      <c r="Y1477" s="13"/>
      <c r="Z1477" s="13"/>
      <c r="AA1477" s="13"/>
      <c r="AB1477" s="13"/>
      <c r="AC1477" s="13"/>
      <c r="AD1477" s="13"/>
      <c r="AE1477" s="13"/>
      <c r="AF1477" s="13"/>
      <c r="AG1477" s="13"/>
      <c r="AH1477" s="13"/>
      <c r="AI1477" s="13"/>
      <c r="AJ1477" s="13"/>
      <c r="AK1477" s="13"/>
      <c r="AL1477" s="13"/>
      <c r="AM1477" s="13"/>
      <c r="AN1477" s="13"/>
      <c r="AO1477" s="13"/>
      <c r="AP1477" s="13"/>
      <c r="AQ1477" s="13"/>
      <c r="AR1477" s="13"/>
      <c r="AS1477" s="13"/>
      <c r="AT1477" s="13"/>
      <c r="AU1477" s="13"/>
      <c r="AV1477" s="13"/>
      <c r="AW1477" s="13"/>
      <c r="AX1477" s="13"/>
      <c r="AY1477" s="13"/>
      <c r="AZ1477" s="13"/>
      <c r="BA1477" s="13"/>
      <c r="BB1477" s="13"/>
      <c r="BC1477" s="13"/>
      <c r="BD1477" s="13"/>
      <c r="BE1477" s="13"/>
      <c r="BF1477" s="13"/>
      <c r="BG1477" s="13"/>
      <c r="BH1477" s="13"/>
      <c r="BI1477" s="13"/>
      <c r="BJ1477" s="13"/>
    </row>
    <row r="1478" spans="1:62" ht="15.75">
      <c r="A1478" s="92"/>
      <c r="B1478" s="13"/>
      <c r="C1478" s="13"/>
      <c r="D1478" s="13"/>
      <c r="E1478" s="13"/>
      <c r="F1478" s="13"/>
      <c r="G1478" s="13"/>
      <c r="H1478" s="92"/>
      <c r="I1478" s="13"/>
      <c r="J1478" s="94"/>
      <c r="K1478" s="13"/>
      <c r="L1478" s="13"/>
      <c r="M1478" s="13"/>
      <c r="N1478" s="13"/>
      <c r="O1478" s="13"/>
      <c r="P1478" s="13"/>
      <c r="Q1478" s="13"/>
      <c r="R1478" s="13"/>
      <c r="S1478" s="13"/>
      <c r="T1478" s="13"/>
      <c r="U1478" s="13"/>
      <c r="V1478" s="13"/>
      <c r="W1478" s="13"/>
      <c r="X1478" s="13"/>
      <c r="Y1478" s="13"/>
      <c r="Z1478" s="13"/>
      <c r="AA1478" s="13"/>
      <c r="AB1478" s="13"/>
      <c r="AC1478" s="13"/>
      <c r="AD1478" s="13"/>
      <c r="AE1478" s="13"/>
      <c r="AF1478" s="13"/>
      <c r="AG1478" s="13"/>
      <c r="AH1478" s="13"/>
      <c r="AI1478" s="13"/>
      <c r="AJ1478" s="13"/>
      <c r="AK1478" s="13"/>
      <c r="AL1478" s="13"/>
      <c r="AM1478" s="13"/>
      <c r="AN1478" s="13"/>
      <c r="AO1478" s="13"/>
      <c r="AP1478" s="13"/>
      <c r="AQ1478" s="13"/>
      <c r="AR1478" s="13"/>
      <c r="AS1478" s="13"/>
      <c r="AT1478" s="13"/>
      <c r="AU1478" s="13"/>
      <c r="AV1478" s="13"/>
      <c r="AW1478" s="13"/>
      <c r="AX1478" s="13"/>
      <c r="AY1478" s="13"/>
      <c r="AZ1478" s="13"/>
      <c r="BA1478" s="13"/>
      <c r="BB1478" s="13"/>
      <c r="BC1478" s="13"/>
      <c r="BD1478" s="13"/>
      <c r="BE1478" s="13"/>
      <c r="BF1478" s="13"/>
      <c r="BG1478" s="13"/>
      <c r="BH1478" s="13"/>
      <c r="BI1478" s="13"/>
      <c r="BJ1478" s="13"/>
    </row>
    <row r="1479" spans="1:62" ht="15.75">
      <c r="A1479" s="92"/>
      <c r="B1479" s="13"/>
      <c r="C1479" s="13"/>
      <c r="D1479" s="13"/>
      <c r="E1479" s="13"/>
      <c r="F1479" s="13"/>
      <c r="G1479" s="13"/>
      <c r="H1479" s="92"/>
      <c r="I1479" s="13"/>
      <c r="J1479" s="94"/>
      <c r="K1479" s="13"/>
      <c r="L1479" s="13"/>
      <c r="M1479" s="13"/>
      <c r="N1479" s="13"/>
      <c r="O1479" s="13"/>
      <c r="P1479" s="13"/>
      <c r="Q1479" s="13"/>
      <c r="R1479" s="13"/>
      <c r="S1479" s="13"/>
      <c r="T1479" s="13"/>
      <c r="U1479" s="13"/>
      <c r="V1479" s="13"/>
      <c r="W1479" s="13"/>
      <c r="X1479" s="13"/>
      <c r="Y1479" s="13"/>
      <c r="Z1479" s="13"/>
      <c r="AA1479" s="13"/>
      <c r="AB1479" s="13"/>
      <c r="AC1479" s="13"/>
      <c r="AD1479" s="13"/>
      <c r="AE1479" s="13"/>
      <c r="AF1479" s="13"/>
      <c r="AG1479" s="13"/>
      <c r="AH1479" s="13"/>
      <c r="AI1479" s="13"/>
      <c r="AJ1479" s="13"/>
      <c r="AK1479" s="13"/>
      <c r="AL1479" s="13"/>
      <c r="AM1479" s="13"/>
      <c r="AN1479" s="13"/>
      <c r="AO1479" s="13"/>
      <c r="AP1479" s="13"/>
      <c r="AQ1479" s="13"/>
      <c r="AR1479" s="13"/>
      <c r="AS1479" s="13"/>
      <c r="AT1479" s="13"/>
      <c r="AU1479" s="13"/>
      <c r="AV1479" s="13"/>
      <c r="AW1479" s="13"/>
      <c r="AX1479" s="13"/>
      <c r="AY1479" s="13"/>
      <c r="AZ1479" s="13"/>
      <c r="BA1479" s="13"/>
      <c r="BB1479" s="13"/>
      <c r="BC1479" s="13"/>
      <c r="BD1479" s="13"/>
      <c r="BE1479" s="13"/>
      <c r="BF1479" s="13"/>
      <c r="BG1479" s="13"/>
      <c r="BH1479" s="13"/>
      <c r="BI1479" s="13"/>
      <c r="BJ1479" s="13"/>
    </row>
    <row r="1480" spans="1:62" ht="15.75">
      <c r="A1480" s="92"/>
      <c r="B1480" s="13"/>
      <c r="C1480" s="13"/>
      <c r="D1480" s="13"/>
      <c r="E1480" s="13"/>
      <c r="F1480" s="13"/>
      <c r="G1480" s="13"/>
      <c r="H1480" s="92"/>
      <c r="I1480" s="13"/>
      <c r="J1480" s="94"/>
      <c r="K1480" s="13"/>
      <c r="L1480" s="13"/>
      <c r="M1480" s="13"/>
      <c r="N1480" s="13"/>
      <c r="O1480" s="13"/>
      <c r="P1480" s="13"/>
      <c r="Q1480" s="13"/>
      <c r="R1480" s="13"/>
      <c r="S1480" s="13"/>
      <c r="T1480" s="13"/>
      <c r="U1480" s="13"/>
      <c r="V1480" s="13"/>
      <c r="W1480" s="13"/>
      <c r="X1480" s="13"/>
      <c r="Y1480" s="13"/>
      <c r="Z1480" s="13"/>
      <c r="AA1480" s="13"/>
      <c r="AB1480" s="13"/>
      <c r="AC1480" s="13"/>
      <c r="AD1480" s="13"/>
      <c r="AE1480" s="13"/>
      <c r="AF1480" s="13"/>
      <c r="AG1480" s="13"/>
      <c r="AH1480" s="13"/>
      <c r="AI1480" s="13"/>
      <c r="AJ1480" s="13"/>
      <c r="AK1480" s="13"/>
      <c r="AL1480" s="13"/>
      <c r="AM1480" s="13"/>
      <c r="AN1480" s="13"/>
      <c r="AO1480" s="13"/>
      <c r="AP1480" s="13"/>
      <c r="AQ1480" s="13"/>
      <c r="AR1480" s="13"/>
      <c r="AS1480" s="13"/>
      <c r="AT1480" s="13"/>
      <c r="AU1480" s="13"/>
      <c r="AV1480" s="13"/>
      <c r="AW1480" s="13"/>
      <c r="AX1480" s="13"/>
      <c r="AY1480" s="13"/>
      <c r="AZ1480" s="13"/>
      <c r="BA1480" s="13"/>
      <c r="BB1480" s="13"/>
      <c r="BC1480" s="13"/>
      <c r="BD1480" s="13"/>
      <c r="BE1480" s="13"/>
      <c r="BF1480" s="13"/>
      <c r="BG1480" s="13"/>
      <c r="BH1480" s="13"/>
      <c r="BI1480" s="13"/>
      <c r="BJ1480" s="13"/>
    </row>
    <row r="1481" spans="1:62" ht="15.75">
      <c r="A1481" s="92"/>
      <c r="B1481" s="13"/>
      <c r="C1481" s="13"/>
      <c r="D1481" s="13"/>
      <c r="E1481" s="13"/>
      <c r="F1481" s="13"/>
      <c r="G1481" s="13"/>
      <c r="H1481" s="92"/>
      <c r="I1481" s="13"/>
      <c r="J1481" s="94"/>
      <c r="K1481" s="13"/>
      <c r="L1481" s="13"/>
      <c r="M1481" s="13"/>
      <c r="N1481" s="13"/>
      <c r="O1481" s="13"/>
      <c r="P1481" s="13"/>
      <c r="Q1481" s="13"/>
      <c r="R1481" s="13"/>
      <c r="S1481" s="13"/>
      <c r="T1481" s="13"/>
      <c r="U1481" s="13"/>
      <c r="V1481" s="13"/>
      <c r="W1481" s="13"/>
      <c r="X1481" s="13"/>
      <c r="Y1481" s="13"/>
      <c r="Z1481" s="13"/>
      <c r="AA1481" s="13"/>
      <c r="AB1481" s="13"/>
      <c r="AC1481" s="13"/>
      <c r="AD1481" s="13"/>
      <c r="AE1481" s="13"/>
      <c r="AF1481" s="13"/>
      <c r="AG1481" s="13"/>
      <c r="AH1481" s="13"/>
      <c r="AI1481" s="13"/>
      <c r="AJ1481" s="13"/>
      <c r="AK1481" s="13"/>
      <c r="AL1481" s="13"/>
      <c r="AM1481" s="13"/>
      <c r="AN1481" s="13"/>
      <c r="AO1481" s="13"/>
      <c r="AP1481" s="13"/>
      <c r="AQ1481" s="13"/>
      <c r="AR1481" s="13"/>
      <c r="AS1481" s="13"/>
      <c r="AT1481" s="13"/>
      <c r="AU1481" s="13"/>
      <c r="AV1481" s="13"/>
      <c r="AW1481" s="13"/>
      <c r="AX1481" s="13"/>
      <c r="AY1481" s="13"/>
      <c r="AZ1481" s="13"/>
      <c r="BA1481" s="13"/>
      <c r="BB1481" s="13"/>
      <c r="BC1481" s="13"/>
      <c r="BD1481" s="13"/>
      <c r="BE1481" s="13"/>
      <c r="BF1481" s="13"/>
      <c r="BG1481" s="13"/>
      <c r="BH1481" s="13"/>
      <c r="BI1481" s="13"/>
      <c r="BJ1481" s="13"/>
    </row>
    <row r="1482" spans="1:62" ht="15.75">
      <c r="A1482" s="92"/>
      <c r="B1482" s="13"/>
      <c r="C1482" s="13"/>
      <c r="D1482" s="13"/>
      <c r="E1482" s="13"/>
      <c r="F1482" s="13"/>
      <c r="G1482" s="13"/>
      <c r="H1482" s="92"/>
      <c r="I1482" s="13"/>
      <c r="J1482" s="94"/>
      <c r="K1482" s="13"/>
      <c r="L1482" s="13"/>
      <c r="M1482" s="13"/>
      <c r="N1482" s="13"/>
      <c r="O1482" s="13"/>
      <c r="P1482" s="13"/>
      <c r="Q1482" s="13"/>
      <c r="R1482" s="13"/>
      <c r="S1482" s="13"/>
      <c r="T1482" s="13"/>
      <c r="U1482" s="13"/>
      <c r="V1482" s="13"/>
      <c r="W1482" s="13"/>
      <c r="X1482" s="13"/>
      <c r="Y1482" s="13"/>
      <c r="Z1482" s="13"/>
      <c r="AA1482" s="13"/>
      <c r="AB1482" s="13"/>
      <c r="AC1482" s="13"/>
      <c r="AD1482" s="13"/>
      <c r="AE1482" s="13"/>
      <c r="AF1482" s="13"/>
      <c r="AG1482" s="13"/>
      <c r="AH1482" s="13"/>
      <c r="AI1482" s="13"/>
      <c r="AJ1482" s="13"/>
      <c r="AK1482" s="13"/>
      <c r="AL1482" s="13"/>
      <c r="AM1482" s="13"/>
      <c r="AN1482" s="13"/>
      <c r="AO1482" s="13"/>
      <c r="AP1482" s="13"/>
      <c r="AQ1482" s="13"/>
      <c r="AR1482" s="13"/>
      <c r="AS1482" s="13"/>
      <c r="AT1482" s="13"/>
      <c r="AU1482" s="13"/>
      <c r="AV1482" s="13"/>
      <c r="AW1482" s="13"/>
      <c r="AX1482" s="13"/>
      <c r="AY1482" s="13"/>
      <c r="AZ1482" s="13"/>
      <c r="BA1482" s="13"/>
      <c r="BB1482" s="13"/>
      <c r="BC1482" s="13"/>
      <c r="BD1482" s="13"/>
      <c r="BE1482" s="13"/>
      <c r="BF1482" s="13"/>
      <c r="BG1482" s="13"/>
      <c r="BH1482" s="13"/>
      <c r="BI1482" s="13"/>
      <c r="BJ1482" s="13"/>
    </row>
    <row r="1483" spans="1:62" ht="15.75">
      <c r="A1483" s="92"/>
      <c r="B1483" s="13"/>
      <c r="C1483" s="13"/>
      <c r="D1483" s="13"/>
      <c r="E1483" s="13"/>
      <c r="F1483" s="13"/>
      <c r="G1483" s="13"/>
      <c r="H1483" s="92"/>
      <c r="I1483" s="13"/>
      <c r="J1483" s="94"/>
      <c r="K1483" s="13"/>
      <c r="L1483" s="13"/>
      <c r="M1483" s="13"/>
      <c r="N1483" s="13"/>
      <c r="O1483" s="13"/>
      <c r="P1483" s="13"/>
      <c r="Q1483" s="13"/>
      <c r="R1483" s="13"/>
      <c r="S1483" s="13"/>
      <c r="T1483" s="13"/>
      <c r="U1483" s="13"/>
      <c r="V1483" s="13"/>
      <c r="W1483" s="13"/>
      <c r="X1483" s="13"/>
      <c r="Y1483" s="13"/>
      <c r="Z1483" s="13"/>
      <c r="AA1483" s="13"/>
      <c r="AB1483" s="13"/>
      <c r="AC1483" s="13"/>
      <c r="AD1483" s="13"/>
      <c r="AE1483" s="13"/>
      <c r="AF1483" s="13"/>
      <c r="AG1483" s="13"/>
      <c r="AH1483" s="13"/>
      <c r="AI1483" s="13"/>
      <c r="AJ1483" s="13"/>
      <c r="AK1483" s="13"/>
      <c r="AL1483" s="13"/>
      <c r="AM1483" s="13"/>
      <c r="AN1483" s="13"/>
      <c r="AO1483" s="13"/>
      <c r="AP1483" s="13"/>
      <c r="AQ1483" s="13"/>
      <c r="AR1483" s="13"/>
      <c r="AS1483" s="13"/>
      <c r="AT1483" s="13"/>
      <c r="AU1483" s="13"/>
      <c r="AV1483" s="13"/>
      <c r="AW1483" s="13"/>
      <c r="AX1483" s="13"/>
      <c r="AY1483" s="13"/>
      <c r="AZ1483" s="13"/>
      <c r="BA1483" s="13"/>
      <c r="BB1483" s="13"/>
      <c r="BC1483" s="13"/>
      <c r="BD1483" s="13"/>
      <c r="BE1483" s="13"/>
      <c r="BF1483" s="13"/>
      <c r="BG1483" s="13"/>
      <c r="BH1483" s="13"/>
      <c r="BI1483" s="13"/>
      <c r="BJ1483" s="13"/>
    </row>
    <row r="1484" spans="1:62" ht="15.75">
      <c r="A1484" s="92"/>
      <c r="B1484" s="13"/>
      <c r="C1484" s="13"/>
      <c r="D1484" s="13"/>
      <c r="E1484" s="13"/>
      <c r="F1484" s="13"/>
      <c r="G1484" s="13"/>
      <c r="H1484" s="92"/>
      <c r="I1484" s="13"/>
      <c r="J1484" s="94"/>
      <c r="K1484" s="13"/>
      <c r="L1484" s="13"/>
      <c r="M1484" s="13"/>
      <c r="N1484" s="13"/>
      <c r="O1484" s="13"/>
      <c r="P1484" s="13"/>
      <c r="Q1484" s="13"/>
      <c r="R1484" s="13"/>
      <c r="S1484" s="13"/>
      <c r="T1484" s="13"/>
      <c r="U1484" s="13"/>
      <c r="V1484" s="13"/>
      <c r="W1484" s="13"/>
      <c r="X1484" s="13"/>
      <c r="Y1484" s="13"/>
      <c r="Z1484" s="13"/>
      <c r="AA1484" s="13"/>
      <c r="AB1484" s="13"/>
      <c r="AC1484" s="13"/>
      <c r="AD1484" s="13"/>
      <c r="AE1484" s="13"/>
      <c r="AF1484" s="13"/>
      <c r="AG1484" s="13"/>
      <c r="AH1484" s="13"/>
      <c r="AI1484" s="13"/>
      <c r="AJ1484" s="13"/>
      <c r="AK1484" s="13"/>
      <c r="AL1484" s="13"/>
      <c r="AM1484" s="13"/>
      <c r="AN1484" s="13"/>
      <c r="AO1484" s="13"/>
      <c r="AP1484" s="13"/>
      <c r="AQ1484" s="13"/>
      <c r="AR1484" s="13"/>
      <c r="AS1484" s="13"/>
      <c r="AT1484" s="13"/>
      <c r="AU1484" s="13"/>
      <c r="AV1484" s="13"/>
      <c r="AW1484" s="13"/>
      <c r="AX1484" s="13"/>
      <c r="AY1484" s="13"/>
      <c r="AZ1484" s="13"/>
      <c r="BA1484" s="13"/>
      <c r="BB1484" s="13"/>
      <c r="BC1484" s="13"/>
      <c r="BD1484" s="13"/>
      <c r="BE1484" s="13"/>
      <c r="BF1484" s="13"/>
      <c r="BG1484" s="13"/>
      <c r="BH1484" s="13"/>
      <c r="BI1484" s="13"/>
      <c r="BJ1484" s="13"/>
    </row>
    <row r="1485" spans="1:62" ht="15.75">
      <c r="A1485" s="92"/>
      <c r="B1485" s="13"/>
      <c r="C1485" s="13"/>
      <c r="D1485" s="13"/>
      <c r="E1485" s="13"/>
      <c r="F1485" s="13"/>
      <c r="G1485" s="13"/>
      <c r="H1485" s="92"/>
      <c r="I1485" s="13"/>
      <c r="J1485" s="94"/>
      <c r="K1485" s="13"/>
      <c r="L1485" s="13"/>
      <c r="M1485" s="13"/>
      <c r="N1485" s="13"/>
      <c r="O1485" s="13"/>
      <c r="P1485" s="13"/>
      <c r="Q1485" s="13"/>
      <c r="R1485" s="13"/>
      <c r="S1485" s="13"/>
      <c r="T1485" s="13"/>
      <c r="U1485" s="13"/>
      <c r="V1485" s="13"/>
      <c r="W1485" s="13"/>
      <c r="X1485" s="13"/>
      <c r="Y1485" s="13"/>
      <c r="Z1485" s="13"/>
      <c r="AA1485" s="13"/>
      <c r="AB1485" s="13"/>
      <c r="AC1485" s="13"/>
      <c r="AD1485" s="13"/>
      <c r="AE1485" s="13"/>
      <c r="AF1485" s="13"/>
      <c r="AG1485" s="13"/>
      <c r="AH1485" s="13"/>
      <c r="AI1485" s="13"/>
      <c r="AJ1485" s="13"/>
      <c r="AK1485" s="13"/>
      <c r="AL1485" s="13"/>
      <c r="AM1485" s="13"/>
      <c r="AN1485" s="13"/>
      <c r="AO1485" s="13"/>
      <c r="AP1485" s="13"/>
      <c r="AQ1485" s="13"/>
      <c r="AR1485" s="13"/>
      <c r="AS1485" s="13"/>
      <c r="AT1485" s="13"/>
      <c r="AU1485" s="13"/>
      <c r="AV1485" s="13"/>
      <c r="AW1485" s="13"/>
      <c r="AX1485" s="13"/>
      <c r="AY1485" s="13"/>
      <c r="AZ1485" s="13"/>
      <c r="BA1485" s="13"/>
      <c r="BB1485" s="13"/>
      <c r="BC1485" s="13"/>
      <c r="BD1485" s="13"/>
      <c r="BE1485" s="13"/>
      <c r="BF1485" s="13"/>
      <c r="BG1485" s="13"/>
      <c r="BH1485" s="13"/>
      <c r="BI1485" s="13"/>
      <c r="BJ1485" s="13"/>
    </row>
    <row r="1486" spans="1:62" ht="15.75">
      <c r="A1486" s="92"/>
      <c r="B1486" s="13"/>
      <c r="C1486" s="13"/>
      <c r="D1486" s="13"/>
      <c r="E1486" s="13"/>
      <c r="F1486" s="13"/>
      <c r="G1486" s="13"/>
      <c r="H1486" s="92"/>
      <c r="I1486" s="13"/>
      <c r="J1486" s="94"/>
      <c r="K1486" s="13"/>
      <c r="L1486" s="13"/>
      <c r="M1486" s="13"/>
      <c r="N1486" s="13"/>
      <c r="O1486" s="13"/>
      <c r="P1486" s="13"/>
      <c r="Q1486" s="13"/>
      <c r="R1486" s="13"/>
      <c r="S1486" s="13"/>
      <c r="T1486" s="13"/>
      <c r="U1486" s="13"/>
      <c r="V1486" s="13"/>
      <c r="W1486" s="13"/>
      <c r="X1486" s="13"/>
      <c r="Y1486" s="13"/>
      <c r="Z1486" s="13"/>
      <c r="AA1486" s="13"/>
      <c r="AB1486" s="13"/>
      <c r="AC1486" s="13"/>
      <c r="AD1486" s="13"/>
      <c r="AE1486" s="13"/>
      <c r="AF1486" s="13"/>
      <c r="AG1486" s="13"/>
      <c r="AH1486" s="13"/>
      <c r="AI1486" s="13"/>
      <c r="AJ1486" s="13"/>
      <c r="AK1486" s="13"/>
      <c r="AL1486" s="13"/>
      <c r="AM1486" s="13"/>
      <c r="AN1486" s="13"/>
      <c r="AO1486" s="13"/>
      <c r="AP1486" s="13"/>
      <c r="AQ1486" s="13"/>
      <c r="AR1486" s="13"/>
      <c r="AS1486" s="13"/>
      <c r="AT1486" s="13"/>
      <c r="AU1486" s="13"/>
      <c r="AV1486" s="13"/>
      <c r="AW1486" s="13"/>
      <c r="AX1486" s="13"/>
      <c r="AY1486" s="13"/>
      <c r="AZ1486" s="13"/>
      <c r="BA1486" s="13"/>
      <c r="BB1486" s="13"/>
      <c r="BC1486" s="13"/>
      <c r="BD1486" s="13"/>
      <c r="BE1486" s="13"/>
      <c r="BF1486" s="13"/>
      <c r="BG1486" s="13"/>
      <c r="BH1486" s="13"/>
      <c r="BI1486" s="13"/>
      <c r="BJ1486" s="13"/>
    </row>
    <row r="1487" spans="1:62" ht="15.75">
      <c r="A1487" s="92"/>
      <c r="B1487" s="13"/>
      <c r="C1487" s="13"/>
      <c r="D1487" s="13"/>
      <c r="E1487" s="13"/>
      <c r="F1487" s="13"/>
      <c r="G1487" s="13"/>
      <c r="H1487" s="92"/>
      <c r="I1487" s="13"/>
      <c r="J1487" s="94"/>
      <c r="K1487" s="13"/>
      <c r="L1487" s="13"/>
      <c r="M1487" s="13"/>
      <c r="N1487" s="13"/>
      <c r="O1487" s="13"/>
      <c r="P1487" s="13"/>
      <c r="Q1487" s="13"/>
      <c r="R1487" s="13"/>
      <c r="S1487" s="13"/>
      <c r="T1487" s="13"/>
      <c r="U1487" s="13"/>
      <c r="V1487" s="13"/>
      <c r="W1487" s="13"/>
      <c r="X1487" s="13"/>
      <c r="Y1487" s="13"/>
      <c r="Z1487" s="13"/>
      <c r="AA1487" s="13"/>
      <c r="AB1487" s="13"/>
      <c r="AC1487" s="13"/>
      <c r="AD1487" s="13"/>
      <c r="AE1487" s="13"/>
      <c r="AF1487" s="13"/>
      <c r="AG1487" s="13"/>
      <c r="AH1487" s="13"/>
      <c r="AI1487" s="13"/>
      <c r="AJ1487" s="13"/>
      <c r="AK1487" s="13"/>
      <c r="AL1487" s="13"/>
      <c r="AM1487" s="13"/>
      <c r="AN1487" s="13"/>
      <c r="AO1487" s="13"/>
      <c r="AP1487" s="13"/>
      <c r="AQ1487" s="13"/>
      <c r="AR1487" s="13"/>
      <c r="AS1487" s="13"/>
      <c r="AT1487" s="13"/>
      <c r="AU1487" s="13"/>
      <c r="AV1487" s="13"/>
      <c r="AW1487" s="13"/>
      <c r="AX1487" s="13"/>
      <c r="AY1487" s="13"/>
      <c r="AZ1487" s="13"/>
      <c r="BA1487" s="13"/>
      <c r="BB1487" s="13"/>
      <c r="BC1487" s="13"/>
      <c r="BD1487" s="13"/>
      <c r="BE1487" s="13"/>
      <c r="BF1487" s="13"/>
      <c r="BG1487" s="13"/>
      <c r="BH1487" s="13"/>
      <c r="BI1487" s="13"/>
      <c r="BJ1487" s="13"/>
    </row>
    <row r="1488" spans="1:62" ht="15.75">
      <c r="A1488" s="92"/>
      <c r="B1488" s="13"/>
      <c r="C1488" s="13"/>
      <c r="D1488" s="13"/>
      <c r="E1488" s="13"/>
      <c r="F1488" s="13"/>
      <c r="G1488" s="13"/>
      <c r="H1488" s="92"/>
      <c r="I1488" s="13"/>
      <c r="J1488" s="94"/>
      <c r="K1488" s="13"/>
      <c r="L1488" s="13"/>
      <c r="M1488" s="13"/>
      <c r="N1488" s="13"/>
      <c r="O1488" s="13"/>
      <c r="P1488" s="13"/>
      <c r="Q1488" s="13"/>
      <c r="R1488" s="13"/>
      <c r="S1488" s="13"/>
      <c r="T1488" s="13"/>
      <c r="U1488" s="13"/>
      <c r="V1488" s="13"/>
      <c r="W1488" s="13"/>
      <c r="X1488" s="13"/>
      <c r="Y1488" s="13"/>
      <c r="Z1488" s="13"/>
      <c r="AA1488" s="13"/>
      <c r="AB1488" s="13"/>
      <c r="AC1488" s="13"/>
      <c r="AD1488" s="13"/>
      <c r="AE1488" s="13"/>
      <c r="AF1488" s="13"/>
      <c r="AG1488" s="13"/>
      <c r="AH1488" s="13"/>
      <c r="AI1488" s="13"/>
      <c r="AJ1488" s="13"/>
      <c r="AK1488" s="13"/>
      <c r="AL1488" s="13"/>
      <c r="AM1488" s="13"/>
      <c r="AN1488" s="13"/>
      <c r="AO1488" s="13"/>
      <c r="AP1488" s="13"/>
      <c r="AQ1488" s="13"/>
      <c r="AR1488" s="13"/>
      <c r="AS1488" s="13"/>
      <c r="AT1488" s="13"/>
      <c r="AU1488" s="13"/>
      <c r="AV1488" s="13"/>
      <c r="AW1488" s="13"/>
      <c r="AX1488" s="13"/>
      <c r="AY1488" s="13"/>
      <c r="AZ1488" s="13"/>
      <c r="BA1488" s="13"/>
      <c r="BB1488" s="13"/>
      <c r="BC1488" s="13"/>
      <c r="BD1488" s="13"/>
      <c r="BE1488" s="13"/>
      <c r="BF1488" s="13"/>
      <c r="BG1488" s="13"/>
      <c r="BH1488" s="13"/>
      <c r="BI1488" s="13"/>
      <c r="BJ1488" s="13"/>
    </row>
    <row r="1489" spans="1:62" ht="15.75">
      <c r="A1489" s="92"/>
      <c r="B1489" s="13"/>
      <c r="C1489" s="13"/>
      <c r="D1489" s="13"/>
      <c r="E1489" s="13"/>
      <c r="F1489" s="13"/>
      <c r="G1489" s="13"/>
      <c r="H1489" s="92"/>
      <c r="I1489" s="13"/>
      <c r="J1489" s="94"/>
      <c r="K1489" s="13"/>
      <c r="L1489" s="13"/>
      <c r="M1489" s="13"/>
      <c r="N1489" s="13"/>
      <c r="O1489" s="13"/>
      <c r="P1489" s="13"/>
      <c r="Q1489" s="13"/>
      <c r="R1489" s="13"/>
      <c r="S1489" s="13"/>
      <c r="T1489" s="13"/>
      <c r="U1489" s="13"/>
      <c r="V1489" s="13"/>
      <c r="W1489" s="13"/>
      <c r="X1489" s="13"/>
      <c r="Y1489" s="13"/>
      <c r="Z1489" s="13"/>
      <c r="AA1489" s="13"/>
      <c r="AB1489" s="13"/>
      <c r="AC1489" s="13"/>
      <c r="AD1489" s="13"/>
      <c r="AE1489" s="13"/>
      <c r="AF1489" s="13"/>
      <c r="AG1489" s="13"/>
      <c r="AH1489" s="13"/>
      <c r="AI1489" s="13"/>
      <c r="AJ1489" s="13"/>
      <c r="AK1489" s="13"/>
      <c r="AL1489" s="13"/>
      <c r="AM1489" s="13"/>
      <c r="AN1489" s="13"/>
      <c r="AO1489" s="13"/>
      <c r="AP1489" s="13"/>
      <c r="AQ1489" s="13"/>
      <c r="AR1489" s="13"/>
      <c r="AS1489" s="13"/>
      <c r="AT1489" s="13"/>
      <c r="AU1489" s="13"/>
      <c r="AV1489" s="13"/>
      <c r="AW1489" s="13"/>
      <c r="AX1489" s="13"/>
      <c r="AY1489" s="13"/>
      <c r="AZ1489" s="13"/>
      <c r="BA1489" s="13"/>
      <c r="BB1489" s="13"/>
      <c r="BC1489" s="13"/>
      <c r="BD1489" s="13"/>
      <c r="BE1489" s="13"/>
      <c r="BF1489" s="13"/>
      <c r="BG1489" s="13"/>
      <c r="BH1489" s="13"/>
      <c r="BI1489" s="13"/>
      <c r="BJ1489" s="13"/>
    </row>
    <row r="1490" spans="1:62" ht="15.75">
      <c r="A1490" s="92"/>
      <c r="B1490" s="13"/>
      <c r="C1490" s="13"/>
      <c r="D1490" s="13"/>
      <c r="E1490" s="13"/>
      <c r="F1490" s="13"/>
      <c r="G1490" s="13"/>
      <c r="H1490" s="92"/>
      <c r="I1490" s="13"/>
      <c r="J1490" s="94"/>
      <c r="K1490" s="13"/>
      <c r="L1490" s="13"/>
      <c r="M1490" s="13"/>
      <c r="N1490" s="13"/>
      <c r="O1490" s="13"/>
      <c r="P1490" s="13"/>
      <c r="Q1490" s="13"/>
      <c r="R1490" s="13"/>
      <c r="S1490" s="13"/>
      <c r="T1490" s="13"/>
      <c r="U1490" s="13"/>
      <c r="V1490" s="13"/>
      <c r="W1490" s="13"/>
      <c r="X1490" s="13"/>
      <c r="Y1490" s="13"/>
      <c r="Z1490" s="13"/>
      <c r="AA1490" s="13"/>
      <c r="AB1490" s="13"/>
      <c r="AC1490" s="13"/>
      <c r="AD1490" s="13"/>
      <c r="AE1490" s="13"/>
      <c r="AF1490" s="13"/>
      <c r="AG1490" s="13"/>
      <c r="AH1490" s="13"/>
      <c r="AI1490" s="13"/>
      <c r="AJ1490" s="13"/>
      <c r="AK1490" s="13"/>
      <c r="AL1490" s="13"/>
      <c r="AM1490" s="13"/>
      <c r="AN1490" s="13"/>
      <c r="AO1490" s="13"/>
      <c r="AP1490" s="13"/>
      <c r="AQ1490" s="13"/>
      <c r="AR1490" s="13"/>
      <c r="AS1490" s="13"/>
      <c r="AT1490" s="13"/>
      <c r="AU1490" s="13"/>
      <c r="AV1490" s="13"/>
      <c r="AW1490" s="13"/>
      <c r="AX1490" s="13"/>
      <c r="AY1490" s="13"/>
      <c r="AZ1490" s="13"/>
      <c r="BA1490" s="13"/>
      <c r="BB1490" s="13"/>
      <c r="BC1490" s="13"/>
      <c r="BD1490" s="13"/>
      <c r="BE1490" s="13"/>
      <c r="BF1490" s="13"/>
      <c r="BG1490" s="13"/>
      <c r="BH1490" s="13"/>
      <c r="BI1490" s="13"/>
      <c r="BJ1490" s="13"/>
    </row>
    <row r="1491" spans="1:62" ht="15.75">
      <c r="A1491" s="92"/>
      <c r="B1491" s="13"/>
      <c r="C1491" s="13"/>
      <c r="D1491" s="13"/>
      <c r="E1491" s="13"/>
      <c r="F1491" s="13"/>
      <c r="G1491" s="13"/>
      <c r="H1491" s="92"/>
      <c r="I1491" s="13"/>
      <c r="J1491" s="94"/>
      <c r="K1491" s="13"/>
      <c r="L1491" s="13"/>
      <c r="M1491" s="13"/>
      <c r="N1491" s="13"/>
      <c r="O1491" s="13"/>
      <c r="P1491" s="13"/>
      <c r="Q1491" s="13"/>
      <c r="R1491" s="13"/>
      <c r="S1491" s="13"/>
      <c r="T1491" s="13"/>
      <c r="U1491" s="13"/>
      <c r="V1491" s="13"/>
      <c r="W1491" s="13"/>
      <c r="X1491" s="13"/>
      <c r="Y1491" s="13"/>
      <c r="Z1491" s="13"/>
      <c r="AA1491" s="13"/>
      <c r="AB1491" s="13"/>
      <c r="AC1491" s="13"/>
      <c r="AD1491" s="13"/>
      <c r="AE1491" s="13"/>
      <c r="AF1491" s="13"/>
      <c r="AG1491" s="13"/>
      <c r="AH1491" s="13"/>
      <c r="AI1491" s="13"/>
      <c r="AJ1491" s="13"/>
      <c r="AK1491" s="13"/>
      <c r="AL1491" s="13"/>
      <c r="AM1491" s="13"/>
      <c r="AN1491" s="13"/>
      <c r="AO1491" s="13"/>
      <c r="AP1491" s="13"/>
      <c r="AQ1491" s="13"/>
      <c r="AR1491" s="13"/>
      <c r="AS1491" s="13"/>
      <c r="AT1491" s="13"/>
      <c r="AU1491" s="13"/>
      <c r="AV1491" s="13"/>
      <c r="AW1491" s="13"/>
      <c r="AX1491" s="13"/>
      <c r="AY1491" s="13"/>
      <c r="AZ1491" s="13"/>
      <c r="BA1491" s="13"/>
      <c r="BB1491" s="13"/>
      <c r="BC1491" s="13"/>
      <c r="BD1491" s="13"/>
      <c r="BE1491" s="13"/>
      <c r="BF1491" s="13"/>
      <c r="BG1491" s="13"/>
      <c r="BH1491" s="13"/>
      <c r="BI1491" s="13"/>
      <c r="BJ1491" s="13"/>
    </row>
    <row r="1492" spans="1:62" ht="15.75">
      <c r="A1492" s="92"/>
      <c r="B1492" s="13"/>
      <c r="C1492" s="13"/>
      <c r="D1492" s="13"/>
      <c r="E1492" s="13"/>
      <c r="F1492" s="13"/>
      <c r="G1492" s="13"/>
      <c r="H1492" s="92"/>
      <c r="I1492" s="13"/>
      <c r="J1492" s="94"/>
      <c r="K1492" s="13"/>
      <c r="L1492" s="13"/>
      <c r="M1492" s="13"/>
      <c r="N1492" s="13"/>
      <c r="O1492" s="13"/>
      <c r="P1492" s="13"/>
      <c r="Q1492" s="13"/>
      <c r="R1492" s="13"/>
      <c r="S1492" s="13"/>
      <c r="T1492" s="13"/>
      <c r="U1492" s="13"/>
      <c r="V1492" s="13"/>
      <c r="W1492" s="13"/>
      <c r="X1492" s="13"/>
      <c r="Y1492" s="13"/>
      <c r="Z1492" s="13"/>
      <c r="AA1492" s="13"/>
      <c r="AB1492" s="13"/>
      <c r="AC1492" s="13"/>
      <c r="AD1492" s="13"/>
      <c r="AE1492" s="13"/>
      <c r="AF1492" s="13"/>
      <c r="AG1492" s="13"/>
      <c r="AH1492" s="13"/>
      <c r="AI1492" s="13"/>
      <c r="AJ1492" s="13"/>
      <c r="AK1492" s="13"/>
      <c r="AL1492" s="13"/>
      <c r="AM1492" s="13"/>
      <c r="AN1492" s="13"/>
      <c r="AO1492" s="13"/>
      <c r="AP1492" s="13"/>
      <c r="AQ1492" s="13"/>
      <c r="AR1492" s="13"/>
      <c r="AS1492" s="13"/>
      <c r="AT1492" s="13"/>
      <c r="AU1492" s="13"/>
      <c r="AV1492" s="13"/>
      <c r="AW1492" s="13"/>
      <c r="AX1492" s="13"/>
      <c r="AY1492" s="13"/>
      <c r="AZ1492" s="13"/>
      <c r="BA1492" s="13"/>
      <c r="BB1492" s="13"/>
      <c r="BC1492" s="13"/>
      <c r="BD1492" s="13"/>
      <c r="BE1492" s="13"/>
      <c r="BF1492" s="13"/>
      <c r="BG1492" s="13"/>
      <c r="BH1492" s="13"/>
      <c r="BI1492" s="13"/>
      <c r="BJ1492" s="13"/>
    </row>
    <row r="1493" spans="1:62" ht="15.75">
      <c r="A1493" s="92"/>
      <c r="B1493" s="13"/>
      <c r="C1493" s="13"/>
      <c r="D1493" s="13"/>
      <c r="E1493" s="13"/>
      <c r="F1493" s="13"/>
      <c r="G1493" s="13"/>
      <c r="H1493" s="92"/>
      <c r="I1493" s="13"/>
      <c r="J1493" s="94"/>
      <c r="K1493" s="13"/>
      <c r="L1493" s="13"/>
      <c r="M1493" s="13"/>
      <c r="N1493" s="13"/>
      <c r="O1493" s="13"/>
      <c r="P1493" s="13"/>
      <c r="Q1493" s="13"/>
      <c r="R1493" s="13"/>
      <c r="S1493" s="13"/>
      <c r="T1493" s="13"/>
      <c r="U1493" s="13"/>
      <c r="V1493" s="13"/>
      <c r="W1493" s="13"/>
      <c r="X1493" s="13"/>
      <c r="Y1493" s="13"/>
      <c r="Z1493" s="13"/>
      <c r="AA1493" s="13"/>
      <c r="AB1493" s="13"/>
      <c r="AC1493" s="13"/>
      <c r="AD1493" s="13"/>
      <c r="AE1493" s="13"/>
      <c r="AF1493" s="13"/>
      <c r="AG1493" s="13"/>
      <c r="AH1493" s="13"/>
      <c r="AI1493" s="13"/>
      <c r="AJ1493" s="13"/>
      <c r="AK1493" s="13"/>
      <c r="AL1493" s="13"/>
      <c r="AM1493" s="13"/>
      <c r="AN1493" s="13"/>
      <c r="AO1493" s="13"/>
      <c r="AP1493" s="13"/>
      <c r="AQ1493" s="13"/>
      <c r="AR1493" s="13"/>
      <c r="AS1493" s="13"/>
      <c r="AT1493" s="13"/>
      <c r="AU1493" s="13"/>
      <c r="AV1493" s="13"/>
      <c r="AW1493" s="13"/>
      <c r="AX1493" s="13"/>
      <c r="AY1493" s="13"/>
      <c r="AZ1493" s="13"/>
      <c r="BA1493" s="13"/>
      <c r="BB1493" s="13"/>
      <c r="BC1493" s="13"/>
      <c r="BD1493" s="13"/>
      <c r="BE1493" s="13"/>
      <c r="BF1493" s="13"/>
      <c r="BG1493" s="13"/>
      <c r="BH1493" s="13"/>
      <c r="BI1493" s="13"/>
      <c r="BJ1493" s="13"/>
    </row>
    <row r="1494" spans="1:62" ht="15.75">
      <c r="A1494" s="92"/>
      <c r="B1494" s="13"/>
      <c r="C1494" s="13"/>
      <c r="D1494" s="13"/>
      <c r="E1494" s="13"/>
      <c r="F1494" s="13"/>
      <c r="G1494" s="13"/>
      <c r="H1494" s="92"/>
      <c r="I1494" s="13"/>
      <c r="J1494" s="94"/>
      <c r="K1494" s="13"/>
      <c r="L1494" s="13"/>
      <c r="M1494" s="13"/>
      <c r="N1494" s="13"/>
      <c r="O1494" s="13"/>
      <c r="P1494" s="13"/>
      <c r="Q1494" s="13"/>
      <c r="R1494" s="13"/>
      <c r="S1494" s="13"/>
      <c r="T1494" s="13"/>
      <c r="U1494" s="13"/>
      <c r="V1494" s="13"/>
      <c r="W1494" s="13"/>
      <c r="X1494" s="13"/>
      <c r="Y1494" s="13"/>
      <c r="Z1494" s="13"/>
      <c r="AA1494" s="13"/>
      <c r="AB1494" s="13"/>
      <c r="AC1494" s="13"/>
      <c r="AD1494" s="13"/>
      <c r="AE1494" s="13"/>
      <c r="AF1494" s="13"/>
      <c r="AG1494" s="13"/>
      <c r="AH1494" s="13"/>
      <c r="AI1494" s="13"/>
      <c r="AJ1494" s="13"/>
      <c r="AK1494" s="13"/>
      <c r="AL1494" s="13"/>
      <c r="AM1494" s="13"/>
      <c r="AN1494" s="13"/>
      <c r="AO1494" s="13"/>
      <c r="AP1494" s="13"/>
      <c r="AQ1494" s="13"/>
      <c r="AR1494" s="13"/>
      <c r="AS1494" s="13"/>
      <c r="AT1494" s="13"/>
      <c r="AU1494" s="13"/>
      <c r="AV1494" s="13"/>
      <c r="AW1494" s="13"/>
      <c r="AX1494" s="13"/>
      <c r="AY1494" s="13"/>
      <c r="AZ1494" s="13"/>
      <c r="BA1494" s="13"/>
      <c r="BB1494" s="13"/>
      <c r="BC1494" s="13"/>
      <c r="BD1494" s="13"/>
      <c r="BE1494" s="13"/>
      <c r="BF1494" s="13"/>
      <c r="BG1494" s="13"/>
      <c r="BH1494" s="13"/>
      <c r="BI1494" s="13"/>
      <c r="BJ1494" s="13"/>
    </row>
    <row r="1495" spans="1:62" ht="15.75">
      <c r="A1495" s="92"/>
      <c r="B1495" s="13"/>
      <c r="C1495" s="13"/>
      <c r="D1495" s="13"/>
      <c r="E1495" s="13"/>
      <c r="F1495" s="13"/>
      <c r="G1495" s="13"/>
      <c r="H1495" s="92"/>
      <c r="I1495" s="13"/>
      <c r="J1495" s="94"/>
      <c r="K1495" s="13"/>
      <c r="L1495" s="13"/>
      <c r="M1495" s="13"/>
      <c r="N1495" s="13"/>
      <c r="O1495" s="13"/>
      <c r="P1495" s="13"/>
      <c r="Q1495" s="13"/>
      <c r="R1495" s="13"/>
      <c r="S1495" s="13"/>
      <c r="T1495" s="13"/>
      <c r="U1495" s="13"/>
      <c r="V1495" s="13"/>
      <c r="W1495" s="13"/>
      <c r="X1495" s="13"/>
      <c r="Y1495" s="13"/>
      <c r="Z1495" s="13"/>
      <c r="AA1495" s="13"/>
      <c r="AB1495" s="13"/>
      <c r="AC1495" s="13"/>
      <c r="AD1495" s="13"/>
      <c r="AE1495" s="13"/>
      <c r="AF1495" s="13"/>
      <c r="AG1495" s="13"/>
      <c r="AH1495" s="13"/>
      <c r="AI1495" s="13"/>
      <c r="AJ1495" s="13"/>
      <c r="AK1495" s="13"/>
      <c r="AL1495" s="13"/>
      <c r="AM1495" s="13"/>
      <c r="AN1495" s="13"/>
      <c r="AO1495" s="13"/>
      <c r="AP1495" s="13"/>
      <c r="AQ1495" s="13"/>
      <c r="AR1495" s="13"/>
      <c r="AS1495" s="13"/>
      <c r="AT1495" s="13"/>
      <c r="AU1495" s="13"/>
      <c r="AV1495" s="13"/>
      <c r="AW1495" s="13"/>
      <c r="AX1495" s="13"/>
      <c r="AY1495" s="13"/>
      <c r="AZ1495" s="13"/>
      <c r="BA1495" s="13"/>
      <c r="BB1495" s="13"/>
      <c r="BC1495" s="13"/>
      <c r="BD1495" s="13"/>
      <c r="BE1495" s="13"/>
      <c r="BF1495" s="13"/>
      <c r="BG1495" s="13"/>
      <c r="BH1495" s="13"/>
      <c r="BI1495" s="13"/>
      <c r="BJ1495" s="13"/>
    </row>
    <row r="1496" spans="1:62" ht="15.75">
      <c r="A1496" s="92"/>
      <c r="B1496" s="13"/>
      <c r="C1496" s="13"/>
      <c r="D1496" s="13"/>
      <c r="E1496" s="13"/>
      <c r="F1496" s="13"/>
      <c r="G1496" s="13"/>
      <c r="H1496" s="92"/>
      <c r="I1496" s="13"/>
      <c r="J1496" s="94"/>
      <c r="K1496" s="13"/>
      <c r="L1496" s="13"/>
      <c r="M1496" s="13"/>
      <c r="N1496" s="13"/>
      <c r="O1496" s="13"/>
      <c r="P1496" s="13"/>
      <c r="Q1496" s="13"/>
      <c r="R1496" s="13"/>
      <c r="S1496" s="13"/>
      <c r="T1496" s="13"/>
      <c r="U1496" s="13"/>
      <c r="V1496" s="13"/>
      <c r="W1496" s="13"/>
      <c r="X1496" s="13"/>
      <c r="Y1496" s="13"/>
      <c r="Z1496" s="13"/>
      <c r="AA1496" s="13"/>
      <c r="AB1496" s="13"/>
      <c r="AC1496" s="13"/>
      <c r="AD1496" s="13"/>
      <c r="AE1496" s="13"/>
      <c r="AF1496" s="13"/>
      <c r="AG1496" s="13"/>
      <c r="AH1496" s="13"/>
      <c r="AI1496" s="13"/>
      <c r="AJ1496" s="13"/>
      <c r="AK1496" s="13"/>
      <c r="AL1496" s="13"/>
      <c r="AM1496" s="13"/>
      <c r="AN1496" s="13"/>
      <c r="AO1496" s="13"/>
      <c r="AP1496" s="13"/>
      <c r="AQ1496" s="13"/>
      <c r="AR1496" s="13"/>
      <c r="AS1496" s="13"/>
      <c r="AT1496" s="13"/>
      <c r="AU1496" s="13"/>
      <c r="AV1496" s="13"/>
      <c r="AW1496" s="13"/>
      <c r="AX1496" s="13"/>
      <c r="AY1496" s="13"/>
      <c r="AZ1496" s="13"/>
      <c r="BA1496" s="13"/>
      <c r="BB1496" s="13"/>
      <c r="BC1496" s="13"/>
      <c r="BD1496" s="13"/>
      <c r="BE1496" s="13"/>
      <c r="BF1496" s="13"/>
      <c r="BG1496" s="13"/>
      <c r="BH1496" s="13"/>
      <c r="BI1496" s="13"/>
      <c r="BJ1496" s="13"/>
    </row>
    <row r="1497" spans="1:62" ht="15.75">
      <c r="A1497" s="92"/>
      <c r="B1497" s="13"/>
      <c r="C1497" s="13"/>
      <c r="D1497" s="13"/>
      <c r="E1497" s="13"/>
      <c r="F1497" s="13"/>
      <c r="G1497" s="13"/>
      <c r="H1497" s="92"/>
      <c r="I1497" s="13"/>
      <c r="J1497" s="94"/>
      <c r="K1497" s="13"/>
      <c r="L1497" s="13"/>
      <c r="M1497" s="13"/>
      <c r="N1497" s="13"/>
      <c r="O1497" s="13"/>
      <c r="P1497" s="13"/>
      <c r="Q1497" s="13"/>
      <c r="R1497" s="13"/>
      <c r="S1497" s="13"/>
      <c r="T1497" s="13"/>
      <c r="U1497" s="13"/>
      <c r="V1497" s="13"/>
      <c r="W1497" s="13"/>
      <c r="X1497" s="13"/>
      <c r="Y1497" s="13"/>
      <c r="Z1497" s="13"/>
      <c r="AA1497" s="13"/>
      <c r="AB1497" s="13"/>
      <c r="AC1497" s="13"/>
      <c r="AD1497" s="13"/>
      <c r="AE1497" s="13"/>
      <c r="AF1497" s="13"/>
      <c r="AG1497" s="13"/>
      <c r="AH1497" s="13"/>
      <c r="AI1497" s="13"/>
      <c r="AJ1497" s="13"/>
      <c r="AK1497" s="13"/>
      <c r="AL1497" s="13"/>
      <c r="AM1497" s="13"/>
      <c r="AN1497" s="13"/>
      <c r="AO1497" s="13"/>
      <c r="AP1497" s="13"/>
      <c r="AQ1497" s="13"/>
      <c r="AR1497" s="13"/>
      <c r="AS1497" s="13"/>
      <c r="AT1497" s="13"/>
      <c r="AU1497" s="13"/>
      <c r="AV1497" s="13"/>
      <c r="AW1497" s="13"/>
      <c r="AX1497" s="13"/>
      <c r="AY1497" s="13"/>
      <c r="AZ1497" s="13"/>
      <c r="BA1497" s="13"/>
      <c r="BB1497" s="13"/>
      <c r="BC1497" s="13"/>
      <c r="BD1497" s="13"/>
      <c r="BE1497" s="13"/>
      <c r="BF1497" s="13"/>
      <c r="BG1497" s="13"/>
      <c r="BH1497" s="13"/>
      <c r="BI1497" s="13"/>
      <c r="BJ1497" s="13"/>
    </row>
    <row r="1498" spans="1:62" ht="15.75">
      <c r="A1498" s="92"/>
      <c r="B1498" s="13"/>
      <c r="C1498" s="13"/>
      <c r="D1498" s="13"/>
      <c r="E1498" s="13"/>
      <c r="F1498" s="13"/>
      <c r="G1498" s="13"/>
      <c r="H1498" s="92"/>
      <c r="I1498" s="13"/>
      <c r="J1498" s="94"/>
      <c r="K1498" s="13"/>
      <c r="L1498" s="13"/>
      <c r="M1498" s="13"/>
      <c r="N1498" s="13"/>
      <c r="O1498" s="13"/>
      <c r="P1498" s="13"/>
      <c r="Q1498" s="13"/>
      <c r="R1498" s="13"/>
      <c r="S1498" s="13"/>
      <c r="T1498" s="13"/>
      <c r="U1498" s="13"/>
      <c r="V1498" s="13"/>
      <c r="W1498" s="13"/>
      <c r="X1498" s="13"/>
      <c r="Y1498" s="13"/>
      <c r="Z1498" s="13"/>
      <c r="AA1498" s="13"/>
      <c r="AB1498" s="13"/>
      <c r="AC1498" s="13"/>
      <c r="AD1498" s="13"/>
      <c r="AE1498" s="13"/>
      <c r="AF1498" s="13"/>
      <c r="AG1498" s="13"/>
      <c r="AH1498" s="13"/>
      <c r="AI1498" s="13"/>
      <c r="AJ1498" s="13"/>
      <c r="AK1498" s="13"/>
      <c r="AL1498" s="13"/>
      <c r="AM1498" s="13"/>
      <c r="AN1498" s="13"/>
      <c r="AO1498" s="13"/>
      <c r="AP1498" s="13"/>
      <c r="AQ1498" s="13"/>
      <c r="AR1498" s="13"/>
      <c r="AS1498" s="13"/>
      <c r="AT1498" s="13"/>
      <c r="AU1498" s="13"/>
      <c r="AV1498" s="13"/>
      <c r="AW1498" s="13"/>
      <c r="AX1498" s="13"/>
      <c r="AY1498" s="13"/>
      <c r="AZ1498" s="13"/>
      <c r="BA1498" s="13"/>
      <c r="BB1498" s="13"/>
      <c r="BC1498" s="13"/>
      <c r="BD1498" s="13"/>
      <c r="BE1498" s="13"/>
      <c r="BF1498" s="13"/>
      <c r="BG1498" s="13"/>
      <c r="BH1498" s="13"/>
      <c r="BI1498" s="13"/>
      <c r="BJ1498" s="13"/>
    </row>
    <row r="1499" spans="1:62" ht="15.75">
      <c r="A1499" s="92"/>
      <c r="B1499" s="13"/>
      <c r="C1499" s="13"/>
      <c r="D1499" s="13"/>
      <c r="E1499" s="13"/>
      <c r="F1499" s="13"/>
      <c r="G1499" s="13"/>
      <c r="H1499" s="92"/>
      <c r="I1499" s="13"/>
      <c r="J1499" s="94"/>
      <c r="K1499" s="13"/>
      <c r="L1499" s="13"/>
      <c r="M1499" s="13"/>
      <c r="N1499" s="13"/>
      <c r="O1499" s="13"/>
      <c r="P1499" s="13"/>
      <c r="Q1499" s="13"/>
      <c r="R1499" s="13"/>
      <c r="S1499" s="13"/>
      <c r="T1499" s="13"/>
      <c r="U1499" s="13"/>
      <c r="V1499" s="13"/>
      <c r="W1499" s="13"/>
      <c r="X1499" s="13"/>
      <c r="Y1499" s="13"/>
      <c r="Z1499" s="13"/>
      <c r="AA1499" s="13"/>
      <c r="AB1499" s="13"/>
      <c r="AC1499" s="13"/>
      <c r="AD1499" s="13"/>
      <c r="AE1499" s="13"/>
      <c r="AF1499" s="13"/>
      <c r="AG1499" s="13"/>
      <c r="AH1499" s="13"/>
      <c r="AI1499" s="13"/>
      <c r="AJ1499" s="13"/>
      <c r="AK1499" s="13"/>
      <c r="AL1499" s="13"/>
      <c r="AM1499" s="13"/>
      <c r="AN1499" s="13"/>
      <c r="AO1499" s="13"/>
      <c r="AP1499" s="13"/>
      <c r="AQ1499" s="13"/>
      <c r="AR1499" s="13"/>
      <c r="AS1499" s="13"/>
      <c r="AT1499" s="13"/>
      <c r="AU1499" s="13"/>
      <c r="AV1499" s="13"/>
      <c r="AW1499" s="13"/>
      <c r="AX1499" s="13"/>
      <c r="AY1499" s="13"/>
      <c r="AZ1499" s="13"/>
      <c r="BA1499" s="13"/>
      <c r="BB1499" s="13"/>
      <c r="BC1499" s="13"/>
      <c r="BD1499" s="13"/>
      <c r="BE1499" s="13"/>
      <c r="BF1499" s="13"/>
      <c r="BG1499" s="13"/>
      <c r="BH1499" s="13"/>
      <c r="BI1499" s="13"/>
      <c r="BJ1499" s="13"/>
    </row>
    <row r="1500" spans="1:62" ht="15.75">
      <c r="A1500" s="92"/>
      <c r="B1500" s="13"/>
      <c r="C1500" s="13"/>
      <c r="D1500" s="13"/>
      <c r="E1500" s="13"/>
      <c r="F1500" s="13"/>
      <c r="G1500" s="13"/>
      <c r="H1500" s="92"/>
      <c r="I1500" s="13"/>
      <c r="J1500" s="94"/>
      <c r="K1500" s="13"/>
      <c r="L1500" s="13"/>
      <c r="M1500" s="13"/>
      <c r="N1500" s="13"/>
      <c r="O1500" s="13"/>
      <c r="P1500" s="13"/>
      <c r="Q1500" s="13"/>
      <c r="R1500" s="13"/>
      <c r="S1500" s="13"/>
      <c r="T1500" s="13"/>
      <c r="U1500" s="13"/>
      <c r="V1500" s="13"/>
      <c r="W1500" s="13"/>
      <c r="X1500" s="13"/>
      <c r="Y1500" s="13"/>
      <c r="Z1500" s="13"/>
      <c r="AA1500" s="13"/>
      <c r="AB1500" s="13"/>
      <c r="AC1500" s="13"/>
      <c r="AD1500" s="13"/>
      <c r="AE1500" s="13"/>
      <c r="AF1500" s="13"/>
      <c r="AG1500" s="13"/>
      <c r="AH1500" s="13"/>
      <c r="AI1500" s="13"/>
      <c r="AJ1500" s="13"/>
      <c r="AK1500" s="13"/>
      <c r="AL1500" s="13"/>
      <c r="AM1500" s="13"/>
      <c r="AN1500" s="13"/>
      <c r="AO1500" s="13"/>
      <c r="AP1500" s="13"/>
      <c r="AQ1500" s="13"/>
      <c r="AR1500" s="13"/>
      <c r="AS1500" s="13"/>
      <c r="AT1500" s="13"/>
      <c r="AU1500" s="13"/>
      <c r="AV1500" s="13"/>
      <c r="AW1500" s="13"/>
      <c r="AX1500" s="13"/>
      <c r="AY1500" s="13"/>
      <c r="AZ1500" s="13"/>
      <c r="BA1500" s="13"/>
      <c r="BB1500" s="13"/>
      <c r="BC1500" s="13"/>
      <c r="BD1500" s="13"/>
      <c r="BE1500" s="13"/>
      <c r="BF1500" s="13"/>
      <c r="BG1500" s="13"/>
      <c r="BH1500" s="13"/>
      <c r="BI1500" s="13"/>
      <c r="BJ1500" s="13"/>
    </row>
    <row r="1501" spans="1:62" ht="15.75">
      <c r="A1501" s="92"/>
      <c r="B1501" s="13"/>
      <c r="C1501" s="13"/>
      <c r="D1501" s="13"/>
      <c r="E1501" s="13"/>
      <c r="F1501" s="13"/>
      <c r="G1501" s="13"/>
      <c r="H1501" s="92"/>
      <c r="I1501" s="13"/>
      <c r="J1501" s="94"/>
      <c r="K1501" s="13"/>
      <c r="L1501" s="13"/>
      <c r="M1501" s="13"/>
      <c r="N1501" s="13"/>
      <c r="O1501" s="13"/>
      <c r="P1501" s="13"/>
      <c r="Q1501" s="13"/>
      <c r="R1501" s="13"/>
      <c r="S1501" s="13"/>
      <c r="T1501" s="13"/>
      <c r="U1501" s="13"/>
      <c r="V1501" s="13"/>
      <c r="W1501" s="13"/>
      <c r="X1501" s="13"/>
      <c r="Y1501" s="13"/>
      <c r="Z1501" s="13"/>
      <c r="AA1501" s="13"/>
      <c r="AB1501" s="13"/>
      <c r="AC1501" s="13"/>
      <c r="AD1501" s="13"/>
      <c r="AE1501" s="13"/>
      <c r="AF1501" s="13"/>
      <c r="AG1501" s="13"/>
      <c r="AH1501" s="13"/>
      <c r="AI1501" s="13"/>
      <c r="AJ1501" s="13"/>
      <c r="AK1501" s="13"/>
      <c r="AL1501" s="13"/>
      <c r="AM1501" s="13"/>
      <c r="AN1501" s="13"/>
      <c r="AO1501" s="13"/>
      <c r="AP1501" s="13"/>
      <c r="AQ1501" s="13"/>
      <c r="AR1501" s="13"/>
      <c r="AS1501" s="13"/>
      <c r="AT1501" s="13"/>
      <c r="AU1501" s="13"/>
      <c r="AV1501" s="13"/>
      <c r="AW1501" s="13"/>
      <c r="AX1501" s="13"/>
      <c r="AY1501" s="13"/>
      <c r="AZ1501" s="13"/>
      <c r="BA1501" s="13"/>
      <c r="BB1501" s="13"/>
      <c r="BC1501" s="13"/>
      <c r="BD1501" s="13"/>
      <c r="BE1501" s="13"/>
      <c r="BF1501" s="13"/>
      <c r="BG1501" s="13"/>
      <c r="BH1501" s="13"/>
      <c r="BI1501" s="13"/>
      <c r="BJ1501" s="13"/>
    </row>
    <row r="1502" spans="1:62" ht="15.75">
      <c r="A1502" s="92"/>
      <c r="B1502" s="13"/>
      <c r="C1502" s="13"/>
      <c r="D1502" s="13"/>
      <c r="E1502" s="13"/>
      <c r="F1502" s="13"/>
      <c r="G1502" s="13"/>
      <c r="H1502" s="92"/>
      <c r="I1502" s="13"/>
      <c r="J1502" s="94"/>
      <c r="K1502" s="13"/>
      <c r="L1502" s="13"/>
      <c r="M1502" s="13"/>
      <c r="N1502" s="13"/>
      <c r="O1502" s="13"/>
      <c r="P1502" s="13"/>
      <c r="Q1502" s="13"/>
      <c r="R1502" s="13"/>
      <c r="S1502" s="13"/>
      <c r="T1502" s="13"/>
      <c r="U1502" s="13"/>
      <c r="V1502" s="13"/>
      <c r="W1502" s="13"/>
      <c r="X1502" s="13"/>
      <c r="Y1502" s="13"/>
      <c r="Z1502" s="13"/>
      <c r="AA1502" s="13"/>
      <c r="AB1502" s="13"/>
      <c r="AC1502" s="13"/>
      <c r="AD1502" s="13"/>
      <c r="AE1502" s="13"/>
      <c r="AF1502" s="13"/>
      <c r="AG1502" s="13"/>
      <c r="AH1502" s="13"/>
      <c r="AI1502" s="13"/>
      <c r="AJ1502" s="13"/>
      <c r="AK1502" s="13"/>
      <c r="AL1502" s="13"/>
      <c r="AM1502" s="13"/>
      <c r="AN1502" s="13"/>
      <c r="AO1502" s="13"/>
      <c r="AP1502" s="13"/>
      <c r="AQ1502" s="13"/>
      <c r="AR1502" s="13"/>
      <c r="AS1502" s="13"/>
      <c r="AT1502" s="13"/>
      <c r="AU1502" s="13"/>
      <c r="AV1502" s="13"/>
      <c r="AW1502" s="13"/>
      <c r="AX1502" s="13"/>
      <c r="AY1502" s="13"/>
      <c r="AZ1502" s="13"/>
      <c r="BA1502" s="13"/>
      <c r="BB1502" s="13"/>
      <c r="BC1502" s="13"/>
      <c r="BD1502" s="13"/>
      <c r="BE1502" s="13"/>
      <c r="BF1502" s="13"/>
      <c r="BG1502" s="13"/>
      <c r="BH1502" s="13"/>
      <c r="BI1502" s="13"/>
      <c r="BJ1502" s="13"/>
    </row>
    <row r="1503" spans="1:62" ht="15.75">
      <c r="A1503" s="92"/>
      <c r="B1503" s="13"/>
      <c r="C1503" s="13"/>
      <c r="D1503" s="13"/>
      <c r="E1503" s="13"/>
      <c r="F1503" s="13"/>
      <c r="G1503" s="13"/>
      <c r="H1503" s="92"/>
      <c r="I1503" s="13"/>
      <c r="J1503" s="94"/>
      <c r="K1503" s="13"/>
      <c r="L1503" s="13"/>
      <c r="M1503" s="13"/>
      <c r="N1503" s="13"/>
      <c r="O1503" s="13"/>
      <c r="P1503" s="13"/>
      <c r="Q1503" s="13"/>
      <c r="R1503" s="13"/>
      <c r="S1503" s="13"/>
      <c r="T1503" s="13"/>
      <c r="U1503" s="13"/>
      <c r="V1503" s="13"/>
      <c r="W1503" s="13"/>
      <c r="X1503" s="13"/>
      <c r="Y1503" s="13"/>
      <c r="Z1503" s="13"/>
      <c r="AA1503" s="13"/>
      <c r="AB1503" s="13"/>
      <c r="AC1503" s="13"/>
      <c r="AD1503" s="13"/>
      <c r="AE1503" s="13"/>
      <c r="AF1503" s="13"/>
      <c r="AG1503" s="13"/>
      <c r="AH1503" s="13"/>
      <c r="AI1503" s="13"/>
      <c r="AJ1503" s="13"/>
      <c r="AK1503" s="13"/>
      <c r="AL1503" s="13"/>
      <c r="AM1503" s="13"/>
      <c r="AN1503" s="13"/>
      <c r="AO1503" s="13"/>
      <c r="AP1503" s="13"/>
      <c r="AQ1503" s="13"/>
      <c r="AR1503" s="13"/>
      <c r="AS1503" s="13"/>
      <c r="AT1503" s="13"/>
      <c r="AU1503" s="13"/>
      <c r="AV1503" s="13"/>
      <c r="AW1503" s="13"/>
      <c r="AX1503" s="13"/>
      <c r="AY1503" s="13"/>
      <c r="AZ1503" s="13"/>
      <c r="BA1503" s="13"/>
      <c r="BB1503" s="13"/>
      <c r="BC1503" s="13"/>
      <c r="BD1503" s="13"/>
      <c r="BE1503" s="13"/>
      <c r="BF1503" s="13"/>
      <c r="BG1503" s="13"/>
      <c r="BH1503" s="13"/>
      <c r="BI1503" s="13"/>
      <c r="BJ1503" s="13"/>
    </row>
    <row r="1504" spans="1:62" ht="15.75">
      <c r="A1504" s="92"/>
      <c r="B1504" s="13"/>
      <c r="C1504" s="13"/>
      <c r="D1504" s="13"/>
      <c r="E1504" s="13"/>
      <c r="F1504" s="13"/>
      <c r="G1504" s="13"/>
      <c r="H1504" s="92"/>
      <c r="I1504" s="13"/>
      <c r="J1504" s="94"/>
      <c r="K1504" s="13"/>
      <c r="L1504" s="13"/>
      <c r="M1504" s="13"/>
      <c r="N1504" s="13"/>
      <c r="O1504" s="13"/>
      <c r="P1504" s="13"/>
      <c r="Q1504" s="13"/>
      <c r="R1504" s="13"/>
      <c r="S1504" s="13"/>
      <c r="T1504" s="13"/>
      <c r="U1504" s="13"/>
      <c r="V1504" s="13"/>
      <c r="W1504" s="13"/>
      <c r="X1504" s="13"/>
      <c r="Y1504" s="13"/>
      <c r="Z1504" s="13"/>
      <c r="AA1504" s="13"/>
      <c r="AB1504" s="13"/>
      <c r="AC1504" s="13"/>
      <c r="AD1504" s="13"/>
      <c r="AE1504" s="13"/>
      <c r="AF1504" s="13"/>
      <c r="AG1504" s="13"/>
      <c r="AH1504" s="13"/>
      <c r="AI1504" s="13"/>
      <c r="AJ1504" s="13"/>
      <c r="AK1504" s="13"/>
      <c r="AL1504" s="13"/>
      <c r="AM1504" s="13"/>
      <c r="AN1504" s="13"/>
      <c r="AO1504" s="13"/>
      <c r="AP1504" s="13"/>
      <c r="AQ1504" s="13"/>
      <c r="AR1504" s="13"/>
      <c r="AS1504" s="13"/>
      <c r="AT1504" s="13"/>
      <c r="AU1504" s="13"/>
      <c r="AV1504" s="13"/>
      <c r="AW1504" s="13"/>
      <c r="AX1504" s="13"/>
      <c r="AY1504" s="13"/>
      <c r="AZ1504" s="13"/>
      <c r="BA1504" s="13"/>
      <c r="BB1504" s="13"/>
      <c r="BC1504" s="13"/>
      <c r="BD1504" s="13"/>
      <c r="BE1504" s="13"/>
      <c r="BF1504" s="13"/>
      <c r="BG1504" s="13"/>
      <c r="BH1504" s="13"/>
      <c r="BI1504" s="13"/>
      <c r="BJ1504" s="13"/>
    </row>
    <row r="1505" spans="1:62" ht="15.75">
      <c r="A1505" s="92"/>
      <c r="B1505" s="13"/>
      <c r="C1505" s="13"/>
      <c r="D1505" s="13"/>
      <c r="E1505" s="13"/>
      <c r="F1505" s="13"/>
      <c r="G1505" s="13"/>
      <c r="H1505" s="92"/>
      <c r="I1505" s="13"/>
      <c r="J1505" s="94"/>
      <c r="K1505" s="13"/>
      <c r="L1505" s="13"/>
      <c r="M1505" s="13"/>
      <c r="N1505" s="13"/>
      <c r="O1505" s="13"/>
      <c r="P1505" s="13"/>
      <c r="Q1505" s="13"/>
      <c r="R1505" s="13"/>
      <c r="S1505" s="13"/>
      <c r="T1505" s="13"/>
      <c r="U1505" s="13"/>
      <c r="V1505" s="13"/>
      <c r="W1505" s="13"/>
      <c r="X1505" s="13"/>
      <c r="Y1505" s="13"/>
      <c r="Z1505" s="13"/>
      <c r="AA1505" s="13"/>
      <c r="AB1505" s="13"/>
      <c r="AC1505" s="13"/>
      <c r="AD1505" s="13"/>
      <c r="AE1505" s="13"/>
      <c r="AF1505" s="13"/>
      <c r="AG1505" s="13"/>
      <c r="AH1505" s="13"/>
      <c r="AI1505" s="13"/>
      <c r="AJ1505" s="13"/>
      <c r="AK1505" s="13"/>
      <c r="AL1505" s="13"/>
      <c r="AM1505" s="13"/>
      <c r="AN1505" s="13"/>
      <c r="AO1505" s="13"/>
      <c r="AP1505" s="13"/>
      <c r="AQ1505" s="13"/>
      <c r="AR1505" s="13"/>
      <c r="AS1505" s="13"/>
      <c r="AT1505" s="13"/>
      <c r="AU1505" s="13"/>
      <c r="AV1505" s="13"/>
      <c r="AW1505" s="13"/>
      <c r="AX1505" s="13"/>
      <c r="AY1505" s="13"/>
      <c r="AZ1505" s="13"/>
      <c r="BA1505" s="13"/>
      <c r="BB1505" s="13"/>
      <c r="BC1505" s="13"/>
      <c r="BD1505" s="13"/>
      <c r="BE1505" s="13"/>
      <c r="BF1505" s="13"/>
      <c r="BG1505" s="13"/>
      <c r="BH1505" s="13"/>
      <c r="BI1505" s="13"/>
      <c r="BJ1505" s="13"/>
    </row>
    <row r="1506" spans="1:62" ht="15.75">
      <c r="A1506" s="92"/>
      <c r="B1506" s="13"/>
      <c r="C1506" s="13"/>
      <c r="D1506" s="13"/>
      <c r="E1506" s="13"/>
      <c r="F1506" s="13"/>
      <c r="G1506" s="13"/>
      <c r="H1506" s="92"/>
      <c r="I1506" s="13"/>
      <c r="J1506" s="94"/>
      <c r="K1506" s="13"/>
      <c r="L1506" s="13"/>
      <c r="M1506" s="13"/>
      <c r="N1506" s="13"/>
      <c r="O1506" s="13"/>
      <c r="P1506" s="13"/>
      <c r="Q1506" s="13"/>
      <c r="R1506" s="13"/>
      <c r="S1506" s="13"/>
      <c r="T1506" s="13"/>
      <c r="U1506" s="13"/>
      <c r="V1506" s="13"/>
      <c r="W1506" s="13"/>
      <c r="X1506" s="13"/>
      <c r="Y1506" s="13"/>
      <c r="Z1506" s="13"/>
      <c r="AA1506" s="13"/>
      <c r="AB1506" s="13"/>
      <c r="AC1506" s="13"/>
      <c r="AD1506" s="13"/>
      <c r="AE1506" s="13"/>
      <c r="AF1506" s="13"/>
      <c r="AG1506" s="13"/>
      <c r="AH1506" s="13"/>
      <c r="AI1506" s="13"/>
      <c r="AJ1506" s="13"/>
      <c r="AK1506" s="13"/>
      <c r="AL1506" s="13"/>
      <c r="AM1506" s="13"/>
      <c r="AN1506" s="13"/>
      <c r="AO1506" s="13"/>
      <c r="AP1506" s="13"/>
      <c r="AQ1506" s="13"/>
      <c r="AR1506" s="13"/>
      <c r="AS1506" s="13"/>
      <c r="AT1506" s="13"/>
      <c r="AU1506" s="13"/>
      <c r="AV1506" s="13"/>
      <c r="AW1506" s="13"/>
      <c r="AX1506" s="13"/>
      <c r="AY1506" s="13"/>
      <c r="AZ1506" s="13"/>
      <c r="BA1506" s="13"/>
      <c r="BB1506" s="13"/>
      <c r="BC1506" s="13"/>
      <c r="BD1506" s="13"/>
      <c r="BE1506" s="13"/>
      <c r="BF1506" s="13"/>
      <c r="BG1506" s="13"/>
      <c r="BH1506" s="13"/>
      <c r="BI1506" s="13"/>
      <c r="BJ1506" s="13"/>
    </row>
    <row r="1507" spans="1:62" ht="15.75">
      <c r="A1507" s="92"/>
      <c r="B1507" s="13"/>
      <c r="C1507" s="13"/>
      <c r="D1507" s="13"/>
      <c r="E1507" s="13"/>
      <c r="F1507" s="13"/>
      <c r="G1507" s="13"/>
      <c r="H1507" s="92"/>
      <c r="I1507" s="13"/>
      <c r="J1507" s="94"/>
      <c r="K1507" s="13"/>
      <c r="L1507" s="13"/>
      <c r="M1507" s="13"/>
      <c r="N1507" s="13"/>
      <c r="O1507" s="13"/>
      <c r="P1507" s="13"/>
      <c r="Q1507" s="13"/>
      <c r="R1507" s="13"/>
      <c r="S1507" s="13"/>
      <c r="T1507" s="13"/>
      <c r="U1507" s="13"/>
      <c r="V1507" s="13"/>
      <c r="W1507" s="13"/>
      <c r="X1507" s="13"/>
      <c r="Y1507" s="13"/>
      <c r="Z1507" s="13"/>
      <c r="AA1507" s="13"/>
      <c r="AB1507" s="13"/>
      <c r="AC1507" s="13"/>
      <c r="AD1507" s="13"/>
      <c r="AE1507" s="13"/>
      <c r="AF1507" s="13"/>
      <c r="AG1507" s="13"/>
      <c r="AH1507" s="13"/>
      <c r="AI1507" s="13"/>
      <c r="AJ1507" s="13"/>
      <c r="AK1507" s="13"/>
      <c r="AL1507" s="13"/>
      <c r="AM1507" s="13"/>
      <c r="AN1507" s="13"/>
      <c r="AO1507" s="13"/>
      <c r="AP1507" s="13"/>
      <c r="AQ1507" s="13"/>
      <c r="AR1507" s="13"/>
      <c r="AS1507" s="13"/>
      <c r="AT1507" s="13"/>
      <c r="AU1507" s="13"/>
      <c r="AV1507" s="13"/>
      <c r="AW1507" s="13"/>
      <c r="AX1507" s="13"/>
      <c r="AY1507" s="13"/>
      <c r="AZ1507" s="13"/>
      <c r="BA1507" s="13"/>
      <c r="BB1507" s="13"/>
      <c r="BC1507" s="13"/>
      <c r="BD1507" s="13"/>
      <c r="BE1507" s="13"/>
      <c r="BF1507" s="13"/>
      <c r="BG1507" s="13"/>
      <c r="BH1507" s="13"/>
      <c r="BI1507" s="13"/>
      <c r="BJ1507" s="13"/>
    </row>
    <row r="1508" spans="1:62" ht="15.75">
      <c r="A1508" s="92"/>
      <c r="B1508" s="13"/>
      <c r="C1508" s="13"/>
      <c r="D1508" s="13"/>
      <c r="E1508" s="13"/>
      <c r="F1508" s="13"/>
      <c r="G1508" s="13"/>
      <c r="H1508" s="92"/>
      <c r="I1508" s="13"/>
      <c r="J1508" s="94"/>
      <c r="K1508" s="13"/>
      <c r="L1508" s="13"/>
      <c r="M1508" s="13"/>
      <c r="N1508" s="13"/>
      <c r="O1508" s="13"/>
      <c r="P1508" s="13"/>
      <c r="Q1508" s="13"/>
      <c r="R1508" s="13"/>
      <c r="S1508" s="13"/>
      <c r="T1508" s="13"/>
      <c r="U1508" s="13"/>
      <c r="V1508" s="13"/>
      <c r="W1508" s="13"/>
      <c r="X1508" s="13"/>
      <c r="Y1508" s="13"/>
      <c r="Z1508" s="13"/>
      <c r="AA1508" s="13"/>
      <c r="AB1508" s="13"/>
      <c r="AC1508" s="13"/>
      <c r="AD1508" s="13"/>
      <c r="AE1508" s="13"/>
      <c r="AF1508" s="13"/>
      <c r="AG1508" s="13"/>
      <c r="AH1508" s="13"/>
      <c r="AI1508" s="13"/>
      <c r="AJ1508" s="13"/>
      <c r="AK1508" s="13"/>
      <c r="AL1508" s="13"/>
      <c r="AM1508" s="13"/>
      <c r="AN1508" s="13"/>
      <c r="AO1508" s="13"/>
      <c r="AP1508" s="13"/>
      <c r="AQ1508" s="13"/>
      <c r="AR1508" s="13"/>
      <c r="AS1508" s="13"/>
      <c r="AT1508" s="13"/>
      <c r="AU1508" s="13"/>
      <c r="AV1508" s="13"/>
      <c r="AW1508" s="13"/>
      <c r="AX1508" s="13"/>
      <c r="AY1508" s="13"/>
      <c r="AZ1508" s="13"/>
      <c r="BA1508" s="13"/>
      <c r="BB1508" s="13"/>
      <c r="BC1508" s="13"/>
      <c r="BD1508" s="13"/>
      <c r="BE1508" s="13"/>
      <c r="BF1508" s="13"/>
      <c r="BG1508" s="13"/>
      <c r="BH1508" s="13"/>
      <c r="BI1508" s="13"/>
      <c r="BJ1508" s="13"/>
    </row>
    <row r="1509" spans="1:62" ht="15.75">
      <c r="A1509" s="92"/>
      <c r="B1509" s="13"/>
      <c r="C1509" s="13"/>
      <c r="D1509" s="13"/>
      <c r="E1509" s="13"/>
      <c r="F1509" s="13"/>
      <c r="G1509" s="13"/>
      <c r="H1509" s="92"/>
      <c r="I1509" s="13"/>
      <c r="J1509" s="94"/>
      <c r="K1509" s="13"/>
      <c r="L1509" s="13"/>
      <c r="M1509" s="13"/>
      <c r="N1509" s="13"/>
      <c r="O1509" s="13"/>
      <c r="P1509" s="13"/>
      <c r="Q1509" s="13"/>
      <c r="R1509" s="13"/>
      <c r="S1509" s="13"/>
      <c r="T1509" s="13"/>
      <c r="U1509" s="13"/>
      <c r="V1509" s="13"/>
      <c r="W1509" s="13"/>
      <c r="X1509" s="13"/>
      <c r="Y1509" s="13"/>
      <c r="Z1509" s="13"/>
      <c r="AA1509" s="13"/>
      <c r="AB1509" s="13"/>
      <c r="AC1509" s="13"/>
      <c r="AD1509" s="13"/>
      <c r="AE1509" s="13"/>
      <c r="AF1509" s="13"/>
      <c r="AG1509" s="13"/>
      <c r="AH1509" s="13"/>
      <c r="AI1509" s="13"/>
      <c r="AJ1509" s="13"/>
      <c r="AK1509" s="13"/>
      <c r="AL1509" s="13"/>
      <c r="AM1509" s="13"/>
      <c r="AN1509" s="13"/>
      <c r="AO1509" s="13"/>
      <c r="AP1509" s="13"/>
      <c r="AQ1509" s="13"/>
      <c r="AR1509" s="13"/>
      <c r="AS1509" s="13"/>
      <c r="AT1509" s="13"/>
      <c r="AU1509" s="13"/>
      <c r="AV1509" s="13"/>
      <c r="AW1509" s="13"/>
      <c r="AX1509" s="13"/>
      <c r="AY1509" s="13"/>
      <c r="AZ1509" s="13"/>
      <c r="BA1509" s="13"/>
      <c r="BB1509" s="13"/>
      <c r="BC1509" s="13"/>
      <c r="BD1509" s="13"/>
      <c r="BE1509" s="13"/>
      <c r="BF1509" s="13"/>
      <c r="BG1509" s="13"/>
      <c r="BH1509" s="13"/>
      <c r="BI1509" s="13"/>
      <c r="BJ1509" s="13"/>
    </row>
    <row r="1510" spans="1:62" ht="15.75">
      <c r="A1510" s="92"/>
      <c r="B1510" s="13"/>
      <c r="C1510" s="13"/>
      <c r="D1510" s="13"/>
      <c r="E1510" s="13"/>
      <c r="F1510" s="13"/>
      <c r="G1510" s="13"/>
      <c r="H1510" s="92"/>
      <c r="I1510" s="13"/>
      <c r="J1510" s="94"/>
      <c r="K1510" s="13"/>
      <c r="L1510" s="13"/>
      <c r="M1510" s="13"/>
      <c r="N1510" s="13"/>
      <c r="O1510" s="13"/>
      <c r="P1510" s="13"/>
      <c r="Q1510" s="13"/>
      <c r="R1510" s="13"/>
      <c r="S1510" s="13"/>
      <c r="T1510" s="13"/>
      <c r="U1510" s="13"/>
      <c r="V1510" s="13"/>
      <c r="W1510" s="13"/>
      <c r="X1510" s="13"/>
      <c r="Y1510" s="13"/>
      <c r="Z1510" s="13"/>
      <c r="AA1510" s="13"/>
      <c r="AB1510" s="13"/>
      <c r="AC1510" s="13"/>
      <c r="AD1510" s="13"/>
      <c r="AE1510" s="13"/>
      <c r="AF1510" s="13"/>
      <c r="AG1510" s="13"/>
      <c r="AH1510" s="13"/>
      <c r="AI1510" s="13"/>
      <c r="AJ1510" s="13"/>
      <c r="AK1510" s="13"/>
      <c r="AL1510" s="13"/>
      <c r="AM1510" s="13"/>
      <c r="AN1510" s="13"/>
      <c r="AO1510" s="13"/>
      <c r="AP1510" s="13"/>
      <c r="AQ1510" s="13"/>
      <c r="AR1510" s="13"/>
      <c r="AS1510" s="13"/>
      <c r="AT1510" s="13"/>
      <c r="AU1510" s="13"/>
      <c r="AV1510" s="13"/>
      <c r="AW1510" s="13"/>
      <c r="AX1510" s="13"/>
      <c r="AY1510" s="13"/>
      <c r="AZ1510" s="13"/>
      <c r="BA1510" s="13"/>
      <c r="BB1510" s="13"/>
      <c r="BC1510" s="13"/>
      <c r="BD1510" s="13"/>
      <c r="BE1510" s="13"/>
      <c r="BF1510" s="13"/>
      <c r="BG1510" s="13"/>
      <c r="BH1510" s="13"/>
      <c r="BI1510" s="13"/>
      <c r="BJ1510" s="13"/>
    </row>
    <row r="1511" spans="1:62" ht="15.75">
      <c r="A1511" s="92"/>
      <c r="B1511" s="13"/>
      <c r="C1511" s="13"/>
      <c r="D1511" s="13"/>
      <c r="E1511" s="13"/>
      <c r="F1511" s="13"/>
      <c r="G1511" s="13"/>
      <c r="H1511" s="92"/>
      <c r="I1511" s="13"/>
      <c r="J1511" s="94"/>
      <c r="K1511" s="13"/>
      <c r="L1511" s="13"/>
      <c r="M1511" s="13"/>
      <c r="N1511" s="13"/>
      <c r="O1511" s="13"/>
      <c r="P1511" s="13"/>
      <c r="Q1511" s="13"/>
      <c r="R1511" s="13"/>
      <c r="S1511" s="13"/>
      <c r="T1511" s="13"/>
      <c r="U1511" s="13"/>
      <c r="V1511" s="13"/>
      <c r="W1511" s="13"/>
      <c r="X1511" s="13"/>
      <c r="Y1511" s="13"/>
      <c r="Z1511" s="13"/>
      <c r="AA1511" s="13"/>
      <c r="AB1511" s="13"/>
      <c r="AC1511" s="13"/>
      <c r="AD1511" s="13"/>
      <c r="AE1511" s="13"/>
      <c r="AF1511" s="13"/>
      <c r="AG1511" s="13"/>
      <c r="AH1511" s="13"/>
      <c r="AI1511" s="13"/>
      <c r="AJ1511" s="13"/>
      <c r="AK1511" s="13"/>
      <c r="AL1511" s="13"/>
      <c r="AM1511" s="13"/>
      <c r="AN1511" s="13"/>
      <c r="AO1511" s="13"/>
      <c r="AP1511" s="13"/>
      <c r="AQ1511" s="13"/>
      <c r="AR1511" s="13"/>
      <c r="AS1511" s="13"/>
      <c r="AT1511" s="13"/>
      <c r="AU1511" s="13"/>
      <c r="AV1511" s="13"/>
      <c r="AW1511" s="13"/>
      <c r="AX1511" s="13"/>
      <c r="AY1511" s="13"/>
      <c r="AZ1511" s="13"/>
      <c r="BA1511" s="13"/>
      <c r="BB1511" s="13"/>
      <c r="BC1511" s="13"/>
      <c r="BD1511" s="13"/>
      <c r="BE1511" s="13"/>
      <c r="BF1511" s="13"/>
      <c r="BG1511" s="13"/>
      <c r="BH1511" s="13"/>
      <c r="BI1511" s="13"/>
      <c r="BJ1511" s="13"/>
    </row>
    <row r="1512" spans="1:62" ht="15.75">
      <c r="A1512" s="92"/>
      <c r="B1512" s="13"/>
      <c r="C1512" s="13"/>
      <c r="D1512" s="13"/>
      <c r="E1512" s="13"/>
      <c r="F1512" s="13"/>
      <c r="G1512" s="13"/>
      <c r="H1512" s="92"/>
      <c r="I1512" s="13"/>
      <c r="J1512" s="94"/>
      <c r="K1512" s="13"/>
      <c r="L1512" s="13"/>
      <c r="M1512" s="13"/>
      <c r="N1512" s="13"/>
      <c r="O1512" s="13"/>
      <c r="P1512" s="13"/>
      <c r="Q1512" s="13"/>
      <c r="R1512" s="13"/>
      <c r="S1512" s="13"/>
      <c r="T1512" s="13"/>
      <c r="U1512" s="13"/>
      <c r="V1512" s="13"/>
      <c r="W1512" s="13"/>
      <c r="X1512" s="13"/>
      <c r="Y1512" s="13"/>
      <c r="Z1512" s="13"/>
      <c r="AA1512" s="13"/>
      <c r="AB1512" s="13"/>
      <c r="AC1512" s="13"/>
      <c r="AD1512" s="13"/>
      <c r="AE1512" s="13"/>
      <c r="AF1512" s="13"/>
      <c r="AG1512" s="13"/>
      <c r="AH1512" s="13"/>
      <c r="AI1512" s="13"/>
      <c r="AJ1512" s="13"/>
      <c r="AK1512" s="13"/>
      <c r="AL1512" s="13"/>
      <c r="AM1512" s="13"/>
      <c r="AN1512" s="13"/>
      <c r="AO1512" s="13"/>
      <c r="AP1512" s="13"/>
      <c r="AQ1512" s="13"/>
      <c r="AR1512" s="13"/>
      <c r="AS1512" s="13"/>
      <c r="AT1512" s="13"/>
      <c r="AU1512" s="13"/>
      <c r="AV1512" s="13"/>
      <c r="AW1512" s="13"/>
      <c r="AX1512" s="13"/>
      <c r="AY1512" s="13"/>
      <c r="AZ1512" s="13"/>
      <c r="BA1512" s="13"/>
      <c r="BB1512" s="13"/>
      <c r="BC1512" s="13"/>
      <c r="BD1512" s="13"/>
      <c r="BE1512" s="13"/>
      <c r="BF1512" s="13"/>
      <c r="BG1512" s="13"/>
      <c r="BH1512" s="13"/>
      <c r="BI1512" s="13"/>
      <c r="BJ1512" s="13"/>
    </row>
    <row r="1513" spans="1:62" ht="15.75">
      <c r="A1513" s="92"/>
      <c r="B1513" s="13"/>
      <c r="C1513" s="13"/>
      <c r="D1513" s="13"/>
      <c r="E1513" s="13"/>
      <c r="F1513" s="13"/>
      <c r="G1513" s="13"/>
      <c r="H1513" s="92"/>
      <c r="I1513" s="13"/>
      <c r="J1513" s="94"/>
      <c r="K1513" s="13"/>
      <c r="L1513" s="13"/>
      <c r="M1513" s="13"/>
      <c r="N1513" s="13"/>
      <c r="O1513" s="13"/>
      <c r="P1513" s="13"/>
      <c r="Q1513" s="13"/>
      <c r="R1513" s="13"/>
      <c r="S1513" s="13"/>
      <c r="T1513" s="13"/>
      <c r="U1513" s="13"/>
      <c r="V1513" s="13"/>
      <c r="W1513" s="13"/>
      <c r="X1513" s="13"/>
      <c r="Y1513" s="13"/>
      <c r="Z1513" s="13"/>
      <c r="AA1513" s="13"/>
      <c r="AB1513" s="13"/>
      <c r="AC1513" s="13"/>
      <c r="AD1513" s="13"/>
      <c r="AE1513" s="13"/>
      <c r="AF1513" s="13"/>
      <c r="AG1513" s="13"/>
      <c r="AH1513" s="13"/>
      <c r="AI1513" s="13"/>
      <c r="AJ1513" s="13"/>
      <c r="AK1513" s="13"/>
      <c r="AL1513" s="13"/>
      <c r="AM1513" s="13"/>
      <c r="AN1513" s="13"/>
      <c r="AO1513" s="13"/>
      <c r="AP1513" s="13"/>
      <c r="AQ1513" s="13"/>
      <c r="AR1513" s="13"/>
      <c r="AS1513" s="13"/>
      <c r="AT1513" s="13"/>
      <c r="AU1513" s="13"/>
      <c r="AV1513" s="13"/>
      <c r="AW1513" s="13"/>
      <c r="AX1513" s="13"/>
      <c r="AY1513" s="13"/>
      <c r="AZ1513" s="13"/>
      <c r="BA1513" s="13"/>
      <c r="BB1513" s="13"/>
      <c r="BC1513" s="13"/>
      <c r="BD1513" s="13"/>
      <c r="BE1513" s="13"/>
      <c r="BF1513" s="13"/>
      <c r="BG1513" s="13"/>
      <c r="BH1513" s="13"/>
      <c r="BI1513" s="13"/>
      <c r="BJ1513" s="13"/>
    </row>
    <row r="1514" spans="1:62" ht="15.75">
      <c r="A1514" s="92"/>
      <c r="B1514" s="13"/>
      <c r="C1514" s="13"/>
      <c r="D1514" s="13"/>
      <c r="E1514" s="13"/>
      <c r="F1514" s="13"/>
      <c r="G1514" s="13"/>
      <c r="H1514" s="92"/>
      <c r="I1514" s="13"/>
      <c r="J1514" s="94"/>
      <c r="K1514" s="13"/>
      <c r="L1514" s="13"/>
      <c r="M1514" s="13"/>
      <c r="N1514" s="13"/>
      <c r="O1514" s="13"/>
      <c r="P1514" s="13"/>
      <c r="Q1514" s="13"/>
      <c r="R1514" s="13"/>
      <c r="S1514" s="13"/>
      <c r="T1514" s="13"/>
      <c r="U1514" s="13"/>
      <c r="V1514" s="13"/>
      <c r="W1514" s="13"/>
      <c r="X1514" s="13"/>
      <c r="Y1514" s="13"/>
      <c r="Z1514" s="13"/>
      <c r="AA1514" s="13"/>
      <c r="AB1514" s="13"/>
      <c r="AC1514" s="13"/>
      <c r="AD1514" s="13"/>
      <c r="AE1514" s="13"/>
      <c r="AF1514" s="13"/>
      <c r="AG1514" s="13"/>
      <c r="AH1514" s="13"/>
      <c r="AI1514" s="13"/>
      <c r="AJ1514" s="13"/>
      <c r="AK1514" s="13"/>
      <c r="AL1514" s="13"/>
      <c r="AM1514" s="13"/>
      <c r="AN1514" s="13"/>
      <c r="AO1514" s="13"/>
      <c r="AP1514" s="13"/>
      <c r="AQ1514" s="13"/>
      <c r="AR1514" s="13"/>
      <c r="AS1514" s="13"/>
      <c r="AT1514" s="13"/>
      <c r="AU1514" s="13"/>
      <c r="AV1514" s="13"/>
      <c r="AW1514" s="13"/>
      <c r="AX1514" s="13"/>
      <c r="AY1514" s="13"/>
      <c r="AZ1514" s="13"/>
      <c r="BA1514" s="13"/>
      <c r="BB1514" s="13"/>
      <c r="BC1514" s="13"/>
      <c r="BD1514" s="13"/>
      <c r="BE1514" s="13"/>
      <c r="BF1514" s="13"/>
      <c r="BG1514" s="13"/>
      <c r="BH1514" s="13"/>
      <c r="BI1514" s="13"/>
      <c r="BJ1514" s="13"/>
    </row>
    <row r="1515" spans="1:62" ht="15.75">
      <c r="A1515" s="92"/>
      <c r="B1515" s="13"/>
      <c r="C1515" s="13"/>
      <c r="D1515" s="13"/>
      <c r="E1515" s="13"/>
      <c r="F1515" s="13"/>
      <c r="G1515" s="13"/>
      <c r="H1515" s="92"/>
      <c r="I1515" s="13"/>
      <c r="J1515" s="94"/>
      <c r="K1515" s="13"/>
      <c r="L1515" s="13"/>
      <c r="M1515" s="13"/>
      <c r="N1515" s="13"/>
      <c r="O1515" s="13"/>
      <c r="P1515" s="13"/>
      <c r="Q1515" s="13"/>
      <c r="R1515" s="13"/>
      <c r="S1515" s="13"/>
      <c r="T1515" s="13"/>
      <c r="U1515" s="13"/>
      <c r="V1515" s="13"/>
      <c r="W1515" s="13"/>
      <c r="X1515" s="13"/>
      <c r="Y1515" s="13"/>
      <c r="Z1515" s="13"/>
      <c r="AA1515" s="13"/>
      <c r="AB1515" s="13"/>
      <c r="AC1515" s="13"/>
      <c r="AD1515" s="13"/>
      <c r="AE1515" s="13"/>
      <c r="AF1515" s="13"/>
      <c r="AG1515" s="13"/>
      <c r="AH1515" s="13"/>
      <c r="AI1515" s="13"/>
      <c r="AJ1515" s="13"/>
      <c r="AK1515" s="13"/>
      <c r="AL1515" s="13"/>
      <c r="AM1515" s="13"/>
      <c r="AN1515" s="13"/>
      <c r="AO1515" s="13"/>
      <c r="AP1515" s="13"/>
      <c r="AQ1515" s="13"/>
      <c r="AR1515" s="13"/>
      <c r="AS1515" s="13"/>
      <c r="AT1515" s="13"/>
      <c r="AU1515" s="13"/>
      <c r="AV1515" s="13"/>
      <c r="AW1515" s="13"/>
      <c r="AX1515" s="13"/>
      <c r="AY1515" s="13"/>
      <c r="AZ1515" s="13"/>
      <c r="BA1515" s="13"/>
      <c r="BB1515" s="13"/>
      <c r="BC1515" s="13"/>
      <c r="BD1515" s="13"/>
      <c r="BE1515" s="13"/>
      <c r="BF1515" s="13"/>
      <c r="BG1515" s="13"/>
      <c r="BH1515" s="13"/>
      <c r="BI1515" s="13"/>
      <c r="BJ1515" s="13"/>
    </row>
    <row r="1516" spans="1:62" ht="15.75">
      <c r="A1516" s="92"/>
      <c r="B1516" s="13"/>
      <c r="C1516" s="13"/>
      <c r="D1516" s="13"/>
      <c r="E1516" s="13"/>
      <c r="F1516" s="13"/>
      <c r="G1516" s="13"/>
      <c r="H1516" s="92"/>
      <c r="I1516" s="13"/>
      <c r="J1516" s="94"/>
      <c r="K1516" s="13"/>
      <c r="L1516" s="13"/>
      <c r="M1516" s="13"/>
      <c r="N1516" s="13"/>
      <c r="O1516" s="13"/>
      <c r="P1516" s="13"/>
      <c r="Q1516" s="13"/>
      <c r="R1516" s="13"/>
      <c r="S1516" s="13"/>
      <c r="T1516" s="13"/>
      <c r="U1516" s="13"/>
      <c r="V1516" s="13"/>
      <c r="W1516" s="13"/>
      <c r="X1516" s="13"/>
      <c r="Y1516" s="13"/>
      <c r="Z1516" s="13"/>
      <c r="AA1516" s="13"/>
      <c r="AB1516" s="13"/>
      <c r="AC1516" s="13"/>
      <c r="AD1516" s="13"/>
      <c r="AE1516" s="13"/>
      <c r="AF1516" s="13"/>
      <c r="AG1516" s="13"/>
      <c r="AH1516" s="13"/>
      <c r="AI1516" s="13"/>
      <c r="AJ1516" s="13"/>
      <c r="AK1516" s="13"/>
      <c r="AL1516" s="13"/>
      <c r="AM1516" s="13"/>
      <c r="AN1516" s="13"/>
      <c r="AO1516" s="13"/>
      <c r="AP1516" s="13"/>
      <c r="AQ1516" s="13"/>
      <c r="AR1516" s="13"/>
      <c r="AS1516" s="13"/>
      <c r="AT1516" s="13"/>
      <c r="AU1516" s="13"/>
      <c r="AV1516" s="13"/>
      <c r="AW1516" s="13"/>
      <c r="AX1516" s="13"/>
      <c r="AY1516" s="13"/>
      <c r="AZ1516" s="13"/>
      <c r="BA1516" s="13"/>
      <c r="BB1516" s="13"/>
      <c r="BC1516" s="13"/>
      <c r="BD1516" s="13"/>
      <c r="BE1516" s="13"/>
      <c r="BF1516" s="13"/>
      <c r="BG1516" s="13"/>
      <c r="BH1516" s="13"/>
      <c r="BI1516" s="13"/>
      <c r="BJ1516" s="13"/>
    </row>
    <row r="1517" spans="1:62" ht="15.75">
      <c r="A1517" s="92"/>
      <c r="B1517" s="13"/>
      <c r="C1517" s="13"/>
      <c r="D1517" s="13"/>
      <c r="E1517" s="13"/>
      <c r="F1517" s="13"/>
      <c r="G1517" s="13"/>
      <c r="H1517" s="92"/>
      <c r="I1517" s="13"/>
      <c r="J1517" s="94"/>
      <c r="K1517" s="13"/>
      <c r="L1517" s="13"/>
      <c r="M1517" s="13"/>
      <c r="N1517" s="13"/>
      <c r="O1517" s="13"/>
      <c r="P1517" s="13"/>
      <c r="Q1517" s="13"/>
      <c r="R1517" s="13"/>
      <c r="S1517" s="13"/>
      <c r="T1517" s="13"/>
      <c r="U1517" s="13"/>
      <c r="V1517" s="13"/>
      <c r="W1517" s="13"/>
      <c r="X1517" s="13"/>
      <c r="Y1517" s="13"/>
      <c r="Z1517" s="13"/>
      <c r="AA1517" s="13"/>
      <c r="AB1517" s="13"/>
      <c r="AC1517" s="13"/>
      <c r="AD1517" s="13"/>
      <c r="AE1517" s="13"/>
      <c r="AF1517" s="13"/>
      <c r="AG1517" s="13"/>
      <c r="AH1517" s="13"/>
      <c r="AI1517" s="13"/>
      <c r="AJ1517" s="13"/>
      <c r="AK1517" s="13"/>
      <c r="AL1517" s="13"/>
      <c r="AM1517" s="13"/>
      <c r="AN1517" s="13"/>
      <c r="AO1517" s="13"/>
      <c r="AP1517" s="13"/>
      <c r="AQ1517" s="13"/>
      <c r="AR1517" s="13"/>
      <c r="AS1517" s="13"/>
      <c r="AT1517" s="13"/>
      <c r="AU1517" s="13"/>
      <c r="AV1517" s="13"/>
      <c r="AW1517" s="13"/>
      <c r="AX1517" s="13"/>
      <c r="AY1517" s="13"/>
      <c r="AZ1517" s="13"/>
      <c r="BA1517" s="13"/>
      <c r="BB1517" s="13"/>
      <c r="BC1517" s="13"/>
      <c r="BD1517" s="13"/>
      <c r="BE1517" s="13"/>
      <c r="BF1517" s="13"/>
      <c r="BG1517" s="13"/>
      <c r="BH1517" s="13"/>
      <c r="BI1517" s="13"/>
      <c r="BJ1517" s="13"/>
    </row>
    <row r="1518" spans="1:62" ht="15.75">
      <c r="A1518" s="92"/>
      <c r="B1518" s="13"/>
      <c r="C1518" s="13"/>
      <c r="D1518" s="13"/>
      <c r="E1518" s="13"/>
      <c r="F1518" s="13"/>
      <c r="G1518" s="13"/>
      <c r="H1518" s="92"/>
      <c r="I1518" s="13"/>
      <c r="J1518" s="94"/>
      <c r="K1518" s="13"/>
      <c r="L1518" s="13"/>
      <c r="M1518" s="13"/>
      <c r="N1518" s="13"/>
      <c r="O1518" s="13"/>
      <c r="P1518" s="13"/>
      <c r="Q1518" s="13"/>
      <c r="R1518" s="13"/>
      <c r="S1518" s="13"/>
      <c r="T1518" s="13"/>
      <c r="U1518" s="13"/>
      <c r="V1518" s="13"/>
      <c r="W1518" s="13"/>
      <c r="X1518" s="13"/>
      <c r="Y1518" s="13"/>
      <c r="Z1518" s="13"/>
      <c r="AA1518" s="13"/>
      <c r="AB1518" s="13"/>
      <c r="AC1518" s="13"/>
      <c r="AD1518" s="13"/>
      <c r="AE1518" s="13"/>
      <c r="AF1518" s="13"/>
      <c r="AG1518" s="13"/>
      <c r="AH1518" s="13"/>
      <c r="AI1518" s="13"/>
      <c r="AJ1518" s="13"/>
      <c r="AK1518" s="13"/>
      <c r="AL1518" s="13"/>
      <c r="AM1518" s="13"/>
      <c r="AN1518" s="13"/>
      <c r="AO1518" s="13"/>
      <c r="AP1518" s="13"/>
      <c r="AQ1518" s="13"/>
      <c r="AR1518" s="13"/>
      <c r="AS1518" s="13"/>
      <c r="AT1518" s="13"/>
      <c r="AU1518" s="13"/>
      <c r="AV1518" s="13"/>
      <c r="AW1518" s="13"/>
      <c r="AX1518" s="13"/>
      <c r="AY1518" s="13"/>
      <c r="AZ1518" s="13"/>
      <c r="BA1518" s="13"/>
      <c r="BB1518" s="13"/>
      <c r="BC1518" s="13"/>
      <c r="BD1518" s="13"/>
      <c r="BE1518" s="13"/>
      <c r="BF1518" s="13"/>
      <c r="BG1518" s="13"/>
      <c r="BH1518" s="13"/>
      <c r="BI1518" s="13"/>
      <c r="BJ1518" s="13"/>
    </row>
    <row r="1519" spans="1:62" ht="15.75">
      <c r="A1519" s="92"/>
      <c r="B1519" s="13"/>
      <c r="C1519" s="13"/>
      <c r="D1519" s="13"/>
      <c r="E1519" s="13"/>
      <c r="F1519" s="13"/>
      <c r="G1519" s="13"/>
      <c r="H1519" s="92"/>
      <c r="I1519" s="13"/>
      <c r="J1519" s="94"/>
      <c r="K1519" s="13"/>
      <c r="L1519" s="13"/>
      <c r="M1519" s="13"/>
      <c r="N1519" s="13"/>
      <c r="O1519" s="13"/>
      <c r="P1519" s="13"/>
      <c r="Q1519" s="13"/>
      <c r="R1519" s="13"/>
      <c r="S1519" s="13"/>
      <c r="T1519" s="13"/>
      <c r="U1519" s="13"/>
      <c r="V1519" s="13"/>
      <c r="W1519" s="13"/>
      <c r="X1519" s="13"/>
      <c r="Y1519" s="13"/>
      <c r="Z1519" s="13"/>
      <c r="AA1519" s="13"/>
      <c r="AB1519" s="13"/>
      <c r="AC1519" s="13"/>
      <c r="AD1519" s="13"/>
      <c r="AE1519" s="13"/>
      <c r="AF1519" s="13"/>
      <c r="AG1519" s="13"/>
      <c r="AH1519" s="13"/>
      <c r="AI1519" s="13"/>
      <c r="AJ1519" s="13"/>
      <c r="AK1519" s="13"/>
      <c r="AL1519" s="13"/>
      <c r="AM1519" s="13"/>
      <c r="AN1519" s="13"/>
      <c r="AO1519" s="13"/>
      <c r="AP1519" s="13"/>
      <c r="AQ1519" s="13"/>
      <c r="AR1519" s="13"/>
      <c r="AS1519" s="13"/>
      <c r="AT1519" s="13"/>
      <c r="AU1519" s="13"/>
      <c r="AV1519" s="13"/>
      <c r="AW1519" s="13"/>
      <c r="AX1519" s="13"/>
      <c r="AY1519" s="13"/>
      <c r="AZ1519" s="13"/>
      <c r="BA1519" s="13"/>
      <c r="BB1519" s="13"/>
      <c r="BC1519" s="13"/>
      <c r="BD1519" s="13"/>
      <c r="BE1519" s="13"/>
      <c r="BF1519" s="13"/>
      <c r="BG1519" s="13"/>
      <c r="BH1519" s="13"/>
      <c r="BI1519" s="13"/>
      <c r="BJ1519" s="13"/>
    </row>
    <row r="1520" spans="1:62" ht="15.75">
      <c r="A1520" s="92"/>
      <c r="B1520" s="13"/>
      <c r="C1520" s="13"/>
      <c r="D1520" s="13"/>
      <c r="E1520" s="13"/>
      <c r="F1520" s="13"/>
      <c r="G1520" s="13"/>
      <c r="H1520" s="92"/>
      <c r="I1520" s="13"/>
      <c r="J1520" s="94"/>
      <c r="K1520" s="13"/>
      <c r="L1520" s="13"/>
      <c r="M1520" s="13"/>
      <c r="N1520" s="13"/>
      <c r="O1520" s="13"/>
      <c r="P1520" s="13"/>
      <c r="Q1520" s="13"/>
      <c r="R1520" s="13"/>
      <c r="S1520" s="13"/>
      <c r="T1520" s="13"/>
      <c r="U1520" s="13"/>
      <c r="V1520" s="13"/>
      <c r="W1520" s="13"/>
      <c r="X1520" s="13"/>
      <c r="Y1520" s="13"/>
      <c r="Z1520" s="13"/>
      <c r="AA1520" s="13"/>
      <c r="AB1520" s="13"/>
      <c r="AC1520" s="13"/>
      <c r="AD1520" s="13"/>
      <c r="AE1520" s="13"/>
      <c r="AF1520" s="13"/>
      <c r="AG1520" s="13"/>
      <c r="AH1520" s="13"/>
      <c r="AI1520" s="13"/>
      <c r="AJ1520" s="13"/>
      <c r="AK1520" s="13"/>
      <c r="AL1520" s="13"/>
      <c r="AM1520" s="13"/>
      <c r="AN1520" s="13"/>
      <c r="AO1520" s="13"/>
      <c r="AP1520" s="13"/>
      <c r="AQ1520" s="13"/>
      <c r="AR1520" s="13"/>
      <c r="AS1520" s="13"/>
      <c r="AT1520" s="13"/>
      <c r="AU1520" s="13"/>
      <c r="AV1520" s="13"/>
      <c r="AW1520" s="13"/>
      <c r="AX1520" s="13"/>
      <c r="AY1520" s="13"/>
      <c r="AZ1520" s="13"/>
      <c r="BA1520" s="13"/>
      <c r="BB1520" s="13"/>
      <c r="BC1520" s="13"/>
      <c r="BD1520" s="13"/>
      <c r="BE1520" s="13"/>
      <c r="BF1520" s="13"/>
      <c r="BG1520" s="13"/>
      <c r="BH1520" s="13"/>
      <c r="BI1520" s="13"/>
      <c r="BJ1520" s="13"/>
    </row>
    <row r="1521" spans="1:62" ht="15.75">
      <c r="A1521" s="92"/>
      <c r="B1521" s="13"/>
      <c r="C1521" s="13"/>
      <c r="D1521" s="13"/>
      <c r="E1521" s="13"/>
      <c r="F1521" s="13"/>
      <c r="G1521" s="13"/>
      <c r="H1521" s="92"/>
      <c r="I1521" s="13"/>
      <c r="J1521" s="94"/>
      <c r="K1521" s="13"/>
      <c r="L1521" s="13"/>
      <c r="M1521" s="13"/>
      <c r="N1521" s="13"/>
      <c r="O1521" s="13"/>
      <c r="P1521" s="13"/>
      <c r="Q1521" s="13"/>
      <c r="R1521" s="13"/>
      <c r="S1521" s="13"/>
      <c r="T1521" s="13"/>
      <c r="U1521" s="13"/>
      <c r="V1521" s="13"/>
      <c r="W1521" s="13"/>
      <c r="X1521" s="13"/>
      <c r="Y1521" s="13"/>
      <c r="Z1521" s="13"/>
      <c r="AA1521" s="13"/>
      <c r="AB1521" s="13"/>
      <c r="AC1521" s="13"/>
      <c r="AD1521" s="13"/>
      <c r="AE1521" s="13"/>
      <c r="AF1521" s="13"/>
      <c r="AG1521" s="13"/>
      <c r="AH1521" s="13"/>
      <c r="AI1521" s="13"/>
      <c r="AJ1521" s="13"/>
      <c r="AK1521" s="13"/>
      <c r="AL1521" s="13"/>
      <c r="AM1521" s="13"/>
      <c r="AN1521" s="13"/>
      <c r="AO1521" s="13"/>
      <c r="AP1521" s="13"/>
      <c r="AQ1521" s="13"/>
      <c r="AR1521" s="13"/>
      <c r="AS1521" s="13"/>
      <c r="AT1521" s="13"/>
      <c r="AU1521" s="13"/>
      <c r="AV1521" s="13"/>
      <c r="AW1521" s="13"/>
      <c r="AX1521" s="13"/>
      <c r="AY1521" s="13"/>
      <c r="AZ1521" s="13"/>
      <c r="BA1521" s="13"/>
      <c r="BB1521" s="13"/>
      <c r="BC1521" s="13"/>
      <c r="BD1521" s="13"/>
      <c r="BE1521" s="13"/>
      <c r="BF1521" s="13"/>
      <c r="BG1521" s="13"/>
      <c r="BH1521" s="13"/>
      <c r="BI1521" s="13"/>
      <c r="BJ1521" s="13"/>
    </row>
    <row r="1522" spans="1:62" ht="15.75">
      <c r="A1522" s="92"/>
      <c r="B1522" s="13"/>
      <c r="C1522" s="13"/>
      <c r="D1522" s="13"/>
      <c r="E1522" s="13"/>
      <c r="F1522" s="13"/>
      <c r="G1522" s="13"/>
      <c r="H1522" s="92"/>
      <c r="I1522" s="13"/>
      <c r="J1522" s="94"/>
      <c r="K1522" s="13"/>
      <c r="L1522" s="13"/>
      <c r="M1522" s="13"/>
      <c r="N1522" s="13"/>
      <c r="O1522" s="13"/>
      <c r="P1522" s="13"/>
      <c r="Q1522" s="13"/>
      <c r="R1522" s="13"/>
      <c r="S1522" s="13"/>
      <c r="T1522" s="13"/>
      <c r="U1522" s="13"/>
      <c r="V1522" s="13"/>
      <c r="W1522" s="13"/>
      <c r="X1522" s="13"/>
      <c r="Y1522" s="13"/>
      <c r="Z1522" s="13"/>
      <c r="AA1522" s="13"/>
      <c r="AB1522" s="13"/>
      <c r="AC1522" s="13"/>
      <c r="AD1522" s="13"/>
      <c r="AE1522" s="13"/>
      <c r="AF1522" s="13"/>
      <c r="AG1522" s="13"/>
      <c r="AH1522" s="13"/>
      <c r="AI1522" s="13"/>
      <c r="AJ1522" s="13"/>
      <c r="AK1522" s="13"/>
      <c r="AL1522" s="13"/>
      <c r="AM1522" s="13"/>
      <c r="AN1522" s="13"/>
      <c r="AO1522" s="13"/>
      <c r="AP1522" s="13"/>
      <c r="AQ1522" s="13"/>
      <c r="AR1522" s="13"/>
      <c r="AS1522" s="13"/>
      <c r="AT1522" s="13"/>
      <c r="AU1522" s="13"/>
      <c r="AV1522" s="13"/>
      <c r="AW1522" s="13"/>
      <c r="AX1522" s="13"/>
      <c r="AY1522" s="13"/>
      <c r="AZ1522" s="13"/>
      <c r="BA1522" s="13"/>
      <c r="BB1522" s="13"/>
      <c r="BC1522" s="13"/>
      <c r="BD1522" s="13"/>
      <c r="BE1522" s="13"/>
      <c r="BF1522" s="13"/>
      <c r="BG1522" s="13"/>
      <c r="BH1522" s="13"/>
      <c r="BI1522" s="13"/>
      <c r="BJ1522" s="13"/>
    </row>
    <row r="1523" spans="1:62" ht="15.75">
      <c r="A1523" s="92"/>
      <c r="B1523" s="13"/>
      <c r="C1523" s="13"/>
      <c r="D1523" s="13"/>
      <c r="E1523" s="13"/>
      <c r="F1523" s="13"/>
      <c r="G1523" s="13"/>
      <c r="H1523" s="92"/>
      <c r="I1523" s="13"/>
      <c r="J1523" s="94"/>
      <c r="K1523" s="13"/>
      <c r="L1523" s="13"/>
      <c r="M1523" s="13"/>
      <c r="N1523" s="13"/>
      <c r="O1523" s="13"/>
      <c r="P1523" s="13"/>
      <c r="Q1523" s="13"/>
      <c r="R1523" s="13"/>
      <c r="S1523" s="13"/>
      <c r="T1523" s="13"/>
      <c r="U1523" s="13"/>
      <c r="V1523" s="13"/>
      <c r="W1523" s="13"/>
      <c r="X1523" s="13"/>
      <c r="Y1523" s="13"/>
      <c r="Z1523" s="13"/>
      <c r="AA1523" s="13"/>
      <c r="AB1523" s="13"/>
      <c r="AC1523" s="13"/>
      <c r="AD1523" s="13"/>
      <c r="AE1523" s="13"/>
      <c r="AF1523" s="13"/>
      <c r="AG1523" s="13"/>
      <c r="AH1523" s="13"/>
      <c r="AI1523" s="13"/>
      <c r="AJ1523" s="13"/>
      <c r="AK1523" s="13"/>
      <c r="AL1523" s="13"/>
      <c r="AM1523" s="13"/>
      <c r="AN1523" s="13"/>
      <c r="AO1523" s="13"/>
      <c r="AP1523" s="13"/>
      <c r="AQ1523" s="13"/>
      <c r="AR1523" s="13"/>
      <c r="AS1523" s="13"/>
      <c r="AT1523" s="13"/>
      <c r="AU1523" s="13"/>
      <c r="AV1523" s="13"/>
      <c r="AW1523" s="13"/>
      <c r="AX1523" s="13"/>
      <c r="AY1523" s="13"/>
      <c r="AZ1523" s="13"/>
      <c r="BA1523" s="13"/>
      <c r="BB1523" s="13"/>
      <c r="BC1523" s="13"/>
      <c r="BD1523" s="13"/>
      <c r="BE1523" s="13"/>
      <c r="BF1523" s="13"/>
      <c r="BG1523" s="13"/>
      <c r="BH1523" s="13"/>
      <c r="BI1523" s="13"/>
      <c r="BJ1523" s="13"/>
    </row>
    <row r="1524" spans="1:62" ht="15.75">
      <c r="A1524" s="92"/>
      <c r="B1524" s="13"/>
      <c r="C1524" s="13"/>
      <c r="D1524" s="13"/>
      <c r="E1524" s="13"/>
      <c r="F1524" s="13"/>
      <c r="G1524" s="13"/>
      <c r="H1524" s="92"/>
      <c r="I1524" s="13"/>
      <c r="J1524" s="94"/>
      <c r="K1524" s="13"/>
      <c r="L1524" s="13"/>
      <c r="M1524" s="13"/>
      <c r="N1524" s="13"/>
      <c r="O1524" s="13"/>
      <c r="P1524" s="13"/>
      <c r="Q1524" s="13"/>
      <c r="R1524" s="13"/>
      <c r="S1524" s="13"/>
      <c r="T1524" s="13"/>
      <c r="U1524" s="13"/>
      <c r="V1524" s="13"/>
      <c r="W1524" s="13"/>
      <c r="X1524" s="13"/>
      <c r="Y1524" s="13"/>
      <c r="Z1524" s="13"/>
      <c r="AA1524" s="13"/>
      <c r="AB1524" s="13"/>
      <c r="AC1524" s="13"/>
      <c r="AD1524" s="13"/>
      <c r="AE1524" s="13"/>
      <c r="AF1524" s="13"/>
      <c r="AG1524" s="13"/>
      <c r="AH1524" s="13"/>
      <c r="AI1524" s="13"/>
      <c r="AJ1524" s="13"/>
      <c r="AK1524" s="13"/>
      <c r="AL1524" s="13"/>
      <c r="AM1524" s="13"/>
      <c r="AN1524" s="13"/>
      <c r="AO1524" s="13"/>
      <c r="AP1524" s="13"/>
      <c r="AQ1524" s="13"/>
      <c r="AR1524" s="13"/>
      <c r="AS1524" s="13"/>
      <c r="AT1524" s="13"/>
      <c r="AU1524" s="13"/>
      <c r="AV1524" s="13"/>
      <c r="AW1524" s="13"/>
      <c r="AX1524" s="13"/>
      <c r="AY1524" s="13"/>
      <c r="AZ1524" s="13"/>
      <c r="BA1524" s="13"/>
      <c r="BB1524" s="13"/>
      <c r="BC1524" s="13"/>
      <c r="BD1524" s="13"/>
      <c r="BE1524" s="13"/>
      <c r="BF1524" s="13"/>
      <c r="BG1524" s="13"/>
      <c r="BH1524" s="13"/>
      <c r="BI1524" s="13"/>
      <c r="BJ1524" s="13"/>
    </row>
    <row r="1525" spans="1:62" ht="15.75">
      <c r="A1525" s="92"/>
      <c r="B1525" s="13"/>
      <c r="C1525" s="13"/>
      <c r="D1525" s="13"/>
      <c r="E1525" s="13"/>
      <c r="F1525" s="13"/>
      <c r="G1525" s="13"/>
      <c r="H1525" s="92"/>
      <c r="I1525" s="13"/>
      <c r="J1525" s="94"/>
      <c r="K1525" s="13"/>
      <c r="L1525" s="13"/>
      <c r="M1525" s="13"/>
      <c r="N1525" s="13"/>
      <c r="O1525" s="13"/>
      <c r="P1525" s="13"/>
      <c r="Q1525" s="13"/>
      <c r="R1525" s="13"/>
      <c r="S1525" s="13"/>
      <c r="T1525" s="13"/>
      <c r="U1525" s="13"/>
      <c r="V1525" s="13"/>
      <c r="W1525" s="13"/>
      <c r="X1525" s="13"/>
      <c r="Y1525" s="13"/>
      <c r="Z1525" s="13"/>
      <c r="AA1525" s="13"/>
      <c r="AB1525" s="13"/>
      <c r="AC1525" s="13"/>
      <c r="AD1525" s="13"/>
      <c r="AE1525" s="13"/>
      <c r="AF1525" s="13"/>
      <c r="AG1525" s="13"/>
      <c r="AH1525" s="13"/>
      <c r="AI1525" s="13"/>
      <c r="AJ1525" s="13"/>
      <c r="AK1525" s="13"/>
      <c r="AL1525" s="13"/>
      <c r="AM1525" s="13"/>
      <c r="AN1525" s="13"/>
      <c r="AO1525" s="13"/>
      <c r="AP1525" s="13"/>
      <c r="AQ1525" s="13"/>
      <c r="AR1525" s="13"/>
      <c r="AS1525" s="13"/>
      <c r="AT1525" s="13"/>
      <c r="AU1525" s="13"/>
      <c r="AV1525" s="13"/>
      <c r="AW1525" s="13"/>
      <c r="AX1525" s="13"/>
      <c r="AY1525" s="13"/>
      <c r="AZ1525" s="13"/>
      <c r="BA1525" s="13"/>
      <c r="BB1525" s="13"/>
      <c r="BC1525" s="13"/>
      <c r="BD1525" s="13"/>
      <c r="BE1525" s="13"/>
      <c r="BF1525" s="13"/>
      <c r="BG1525" s="13"/>
      <c r="BH1525" s="13"/>
      <c r="BI1525" s="13"/>
      <c r="BJ1525" s="13"/>
    </row>
    <row r="1526" spans="1:62" ht="15.75">
      <c r="A1526" s="92"/>
      <c r="B1526" s="13"/>
      <c r="C1526" s="13"/>
      <c r="D1526" s="13"/>
      <c r="E1526" s="13"/>
      <c r="F1526" s="13"/>
      <c r="G1526" s="13"/>
      <c r="H1526" s="92"/>
      <c r="I1526" s="13"/>
      <c r="J1526" s="94"/>
      <c r="K1526" s="13"/>
      <c r="L1526" s="13"/>
      <c r="M1526" s="13"/>
      <c r="N1526" s="13"/>
      <c r="O1526" s="13"/>
      <c r="P1526" s="13"/>
      <c r="Q1526" s="13"/>
      <c r="R1526" s="13"/>
      <c r="S1526" s="13"/>
      <c r="T1526" s="13"/>
      <c r="U1526" s="13"/>
      <c r="V1526" s="13"/>
      <c r="W1526" s="13"/>
      <c r="X1526" s="13"/>
      <c r="Y1526" s="13"/>
      <c r="Z1526" s="13"/>
      <c r="AA1526" s="13"/>
      <c r="AB1526" s="13"/>
      <c r="AC1526" s="13"/>
      <c r="AD1526" s="13"/>
      <c r="AE1526" s="13"/>
      <c r="AF1526" s="13"/>
      <c r="AG1526" s="13"/>
      <c r="AH1526" s="13"/>
      <c r="AI1526" s="13"/>
      <c r="AJ1526" s="13"/>
      <c r="AK1526" s="13"/>
      <c r="AL1526" s="13"/>
      <c r="AM1526" s="13"/>
      <c r="AN1526" s="13"/>
      <c r="AO1526" s="13"/>
      <c r="AP1526" s="13"/>
      <c r="AQ1526" s="13"/>
      <c r="AR1526" s="13"/>
      <c r="AS1526" s="13"/>
      <c r="AT1526" s="13"/>
      <c r="AU1526" s="13"/>
      <c r="AV1526" s="13"/>
      <c r="AW1526" s="13"/>
      <c r="AX1526" s="13"/>
      <c r="AY1526" s="13"/>
      <c r="AZ1526" s="13"/>
      <c r="BA1526" s="13"/>
      <c r="BB1526" s="13"/>
      <c r="BC1526" s="13"/>
      <c r="BD1526" s="13"/>
      <c r="BE1526" s="13"/>
      <c r="BF1526" s="13"/>
      <c r="BG1526" s="13"/>
      <c r="BH1526" s="13"/>
      <c r="BI1526" s="13"/>
      <c r="BJ1526" s="13"/>
    </row>
    <row r="1527" spans="1:62" ht="15.75">
      <c r="A1527" s="92"/>
      <c r="B1527" s="13"/>
      <c r="C1527" s="13"/>
      <c r="D1527" s="13"/>
      <c r="E1527" s="13"/>
      <c r="F1527" s="13"/>
      <c r="G1527" s="13"/>
      <c r="H1527" s="92"/>
      <c r="I1527" s="13"/>
      <c r="J1527" s="94"/>
      <c r="K1527" s="13"/>
      <c r="L1527" s="13"/>
      <c r="M1527" s="13"/>
      <c r="N1527" s="13"/>
      <c r="O1527" s="13"/>
      <c r="P1527" s="13"/>
      <c r="Q1527" s="13"/>
      <c r="R1527" s="13"/>
      <c r="S1527" s="13"/>
      <c r="T1527" s="13"/>
      <c r="U1527" s="13"/>
      <c r="V1527" s="13"/>
      <c r="W1527" s="13"/>
      <c r="X1527" s="13"/>
      <c r="Y1527" s="13"/>
      <c r="Z1527" s="13"/>
      <c r="AA1527" s="13"/>
      <c r="AB1527" s="13"/>
      <c r="AC1527" s="13"/>
      <c r="AD1527" s="13"/>
      <c r="AE1527" s="13"/>
      <c r="AF1527" s="13"/>
      <c r="AG1527" s="13"/>
      <c r="AH1527" s="13"/>
      <c r="AI1527" s="13"/>
      <c r="AJ1527" s="13"/>
      <c r="AK1527" s="13"/>
      <c r="AL1527" s="13"/>
      <c r="AM1527" s="13"/>
      <c r="AN1527" s="13"/>
      <c r="AO1527" s="13"/>
      <c r="AP1527" s="13"/>
      <c r="AQ1527" s="13"/>
      <c r="AR1527" s="13"/>
      <c r="AS1527" s="13"/>
      <c r="AT1527" s="13"/>
      <c r="AU1527" s="13"/>
      <c r="AV1527" s="13"/>
      <c r="AW1527" s="13"/>
      <c r="AX1527" s="13"/>
      <c r="AY1527" s="13"/>
      <c r="AZ1527" s="13"/>
      <c r="BA1527" s="13"/>
      <c r="BB1527" s="13"/>
      <c r="BC1527" s="13"/>
      <c r="BD1527" s="13"/>
      <c r="BE1527" s="13"/>
      <c r="BF1527" s="13"/>
      <c r="BG1527" s="13"/>
      <c r="BH1527" s="13"/>
      <c r="BI1527" s="13"/>
      <c r="BJ1527" s="13"/>
    </row>
    <row r="1528" spans="1:62" ht="15.75">
      <c r="A1528" s="92"/>
      <c r="B1528" s="13"/>
      <c r="C1528" s="13"/>
      <c r="D1528" s="13"/>
      <c r="E1528" s="13"/>
      <c r="F1528" s="13"/>
      <c r="G1528" s="13"/>
      <c r="H1528" s="92"/>
      <c r="I1528" s="13"/>
      <c r="J1528" s="94"/>
      <c r="K1528" s="13"/>
      <c r="L1528" s="13"/>
      <c r="M1528" s="13"/>
      <c r="N1528" s="13"/>
      <c r="O1528" s="13"/>
      <c r="P1528" s="13"/>
      <c r="Q1528" s="13"/>
      <c r="R1528" s="13"/>
      <c r="S1528" s="13"/>
      <c r="T1528" s="13"/>
      <c r="U1528" s="13"/>
      <c r="V1528" s="13"/>
      <c r="W1528" s="13"/>
      <c r="X1528" s="13"/>
      <c r="Y1528" s="13"/>
      <c r="Z1528" s="13"/>
      <c r="AA1528" s="13"/>
      <c r="AB1528" s="13"/>
      <c r="AC1528" s="13"/>
      <c r="AD1528" s="13"/>
      <c r="AE1528" s="13"/>
      <c r="AF1528" s="13"/>
      <c r="AG1528" s="13"/>
      <c r="AH1528" s="13"/>
      <c r="AI1528" s="13"/>
      <c r="AJ1528" s="13"/>
      <c r="AK1528" s="13"/>
      <c r="AL1528" s="13"/>
      <c r="AM1528" s="13"/>
      <c r="AN1528" s="13"/>
      <c r="AO1528" s="13"/>
      <c r="AP1528" s="13"/>
      <c r="AQ1528" s="13"/>
      <c r="AR1528" s="13"/>
      <c r="AS1528" s="13"/>
      <c r="AT1528" s="13"/>
      <c r="AU1528" s="13"/>
      <c r="AV1528" s="13"/>
      <c r="AW1528" s="13"/>
      <c r="AX1528" s="13"/>
      <c r="AY1528" s="13"/>
      <c r="AZ1528" s="13"/>
      <c r="BA1528" s="13"/>
      <c r="BB1528" s="13"/>
      <c r="BC1528" s="13"/>
      <c r="BD1528" s="13"/>
      <c r="BE1528" s="13"/>
      <c r="BF1528" s="13"/>
      <c r="BG1528" s="13"/>
      <c r="BH1528" s="13"/>
      <c r="BI1528" s="13"/>
      <c r="BJ1528" s="13"/>
    </row>
    <row r="1529" spans="1:62" ht="15.75">
      <c r="A1529" s="92"/>
      <c r="B1529" s="13"/>
      <c r="C1529" s="13"/>
      <c r="D1529" s="13"/>
      <c r="E1529" s="13"/>
      <c r="F1529" s="13"/>
      <c r="G1529" s="13"/>
      <c r="H1529" s="92"/>
      <c r="I1529" s="13"/>
      <c r="J1529" s="94"/>
      <c r="K1529" s="13"/>
      <c r="L1529" s="13"/>
      <c r="M1529" s="13"/>
      <c r="N1529" s="13"/>
      <c r="O1529" s="13"/>
      <c r="P1529" s="13"/>
      <c r="Q1529" s="13"/>
      <c r="R1529" s="13"/>
      <c r="S1529" s="13"/>
      <c r="T1529" s="13"/>
      <c r="U1529" s="13"/>
      <c r="V1529" s="13"/>
      <c r="W1529" s="13"/>
      <c r="X1529" s="13"/>
      <c r="Y1529" s="13"/>
      <c r="Z1529" s="13"/>
      <c r="AA1529" s="13"/>
      <c r="AB1529" s="13"/>
      <c r="AC1529" s="13"/>
      <c r="AD1529" s="13"/>
      <c r="AE1529" s="13"/>
      <c r="AF1529" s="13"/>
      <c r="AG1529" s="13"/>
      <c r="AH1529" s="13"/>
      <c r="AI1529" s="13"/>
      <c r="AJ1529" s="13"/>
      <c r="AK1529" s="13"/>
      <c r="AL1529" s="13"/>
      <c r="AM1529" s="13"/>
      <c r="AN1529" s="13"/>
      <c r="AO1529" s="13"/>
      <c r="AP1529" s="13"/>
      <c r="AQ1529" s="13"/>
      <c r="AR1529" s="13"/>
      <c r="AS1529" s="13"/>
      <c r="AT1529" s="13"/>
      <c r="AU1529" s="13"/>
      <c r="AV1529" s="13"/>
      <c r="AW1529" s="13"/>
      <c r="AX1529" s="13"/>
      <c r="AY1529" s="13"/>
      <c r="AZ1529" s="13"/>
      <c r="BA1529" s="13"/>
      <c r="BB1529" s="13"/>
      <c r="BC1529" s="13"/>
      <c r="BD1529" s="13"/>
      <c r="BE1529" s="13"/>
      <c r="BF1529" s="13"/>
      <c r="BG1529" s="13"/>
      <c r="BH1529" s="13"/>
      <c r="BI1529" s="13"/>
      <c r="BJ1529" s="13"/>
    </row>
    <row r="1530" spans="1:62" ht="15.75">
      <c r="A1530" s="92"/>
      <c r="B1530" s="13"/>
      <c r="C1530" s="13"/>
      <c r="D1530" s="13"/>
      <c r="E1530" s="13"/>
      <c r="F1530" s="13"/>
      <c r="G1530" s="13"/>
      <c r="H1530" s="92"/>
      <c r="I1530" s="13"/>
      <c r="J1530" s="94"/>
      <c r="K1530" s="13"/>
      <c r="L1530" s="13"/>
      <c r="M1530" s="13"/>
      <c r="N1530" s="13"/>
      <c r="O1530" s="13"/>
      <c r="P1530" s="13"/>
      <c r="Q1530" s="13"/>
      <c r="R1530" s="13"/>
      <c r="S1530" s="13"/>
      <c r="T1530" s="13"/>
      <c r="U1530" s="13"/>
      <c r="V1530" s="13"/>
      <c r="W1530" s="13"/>
      <c r="X1530" s="13"/>
      <c r="Y1530" s="13"/>
      <c r="Z1530" s="13"/>
      <c r="AA1530" s="13"/>
      <c r="AB1530" s="13"/>
      <c r="AC1530" s="13"/>
      <c r="AD1530" s="13"/>
      <c r="AE1530" s="13"/>
      <c r="AF1530" s="13"/>
      <c r="AG1530" s="13"/>
      <c r="AH1530" s="13"/>
      <c r="AI1530" s="13"/>
      <c r="AJ1530" s="13"/>
      <c r="AK1530" s="13"/>
      <c r="AL1530" s="13"/>
      <c r="AM1530" s="13"/>
      <c r="AN1530" s="13"/>
      <c r="AO1530" s="13"/>
      <c r="AP1530" s="13"/>
      <c r="AQ1530" s="13"/>
      <c r="AR1530" s="13"/>
      <c r="AS1530" s="13"/>
      <c r="AT1530" s="13"/>
      <c r="AU1530" s="13"/>
      <c r="AV1530" s="13"/>
      <c r="AW1530" s="13"/>
      <c r="AX1530" s="13"/>
      <c r="AY1530" s="13"/>
      <c r="AZ1530" s="13"/>
      <c r="BA1530" s="13"/>
      <c r="BB1530" s="13"/>
      <c r="BC1530" s="13"/>
      <c r="BD1530" s="13"/>
      <c r="BE1530" s="13"/>
      <c r="BF1530" s="13"/>
      <c r="BG1530" s="13"/>
      <c r="BH1530" s="13"/>
      <c r="BI1530" s="13"/>
      <c r="BJ1530" s="13"/>
    </row>
    <row r="1531" spans="1:62" ht="15.75">
      <c r="A1531" s="92"/>
      <c r="B1531" s="13"/>
      <c r="C1531" s="13"/>
      <c r="D1531" s="13"/>
      <c r="E1531" s="13"/>
      <c r="F1531" s="13"/>
      <c r="G1531" s="13"/>
      <c r="H1531" s="92"/>
      <c r="I1531" s="13"/>
      <c r="J1531" s="94"/>
      <c r="K1531" s="13"/>
      <c r="L1531" s="13"/>
      <c r="M1531" s="13"/>
      <c r="N1531" s="13"/>
      <c r="O1531" s="13"/>
      <c r="P1531" s="13"/>
      <c r="Q1531" s="13"/>
      <c r="R1531" s="13"/>
      <c r="S1531" s="13"/>
      <c r="T1531" s="13"/>
      <c r="U1531" s="13"/>
      <c r="V1531" s="13"/>
      <c r="W1531" s="13"/>
      <c r="X1531" s="13"/>
      <c r="Y1531" s="13"/>
      <c r="Z1531" s="13"/>
      <c r="AA1531" s="13"/>
      <c r="AB1531" s="13"/>
      <c r="AC1531" s="13"/>
      <c r="AD1531" s="13"/>
      <c r="AE1531" s="13"/>
      <c r="AF1531" s="13"/>
      <c r="AG1531" s="13"/>
      <c r="AH1531" s="13"/>
      <c r="AI1531" s="13"/>
      <c r="AJ1531" s="13"/>
      <c r="AK1531" s="13"/>
      <c r="AL1531" s="13"/>
      <c r="AM1531" s="13"/>
      <c r="AN1531" s="13"/>
      <c r="AO1531" s="13"/>
      <c r="AP1531" s="13"/>
      <c r="AQ1531" s="13"/>
      <c r="AR1531" s="13"/>
      <c r="AS1531" s="13"/>
      <c r="AT1531" s="13"/>
      <c r="AU1531" s="13"/>
      <c r="AV1531" s="13"/>
      <c r="AW1531" s="13"/>
      <c r="AX1531" s="13"/>
      <c r="AY1531" s="13"/>
      <c r="AZ1531" s="13"/>
      <c r="BA1531" s="13"/>
      <c r="BB1531" s="13"/>
      <c r="BC1531" s="13"/>
      <c r="BD1531" s="13"/>
      <c r="BE1531" s="13"/>
      <c r="BF1531" s="13"/>
      <c r="BG1531" s="13"/>
      <c r="BH1531" s="13"/>
      <c r="BI1531" s="13"/>
      <c r="BJ1531" s="13"/>
    </row>
    <row r="1532" spans="1:62" ht="15.75">
      <c r="A1532" s="92"/>
      <c r="B1532" s="13"/>
      <c r="C1532" s="13"/>
      <c r="D1532" s="13"/>
      <c r="E1532" s="13"/>
      <c r="F1532" s="13"/>
      <c r="G1532" s="13"/>
      <c r="H1532" s="92"/>
      <c r="I1532" s="13"/>
      <c r="J1532" s="94"/>
      <c r="K1532" s="13"/>
      <c r="L1532" s="13"/>
      <c r="M1532" s="13"/>
      <c r="N1532" s="13"/>
      <c r="O1532" s="13"/>
      <c r="P1532" s="13"/>
      <c r="Q1532" s="13"/>
      <c r="R1532" s="13"/>
      <c r="S1532" s="13"/>
      <c r="T1532" s="13"/>
      <c r="U1532" s="13"/>
      <c r="V1532" s="13"/>
      <c r="W1532" s="13"/>
      <c r="X1532" s="13"/>
      <c r="Y1532" s="13"/>
      <c r="Z1532" s="13"/>
      <c r="AA1532" s="13"/>
      <c r="AB1532" s="13"/>
      <c r="AC1532" s="13"/>
      <c r="AD1532" s="13"/>
      <c r="AE1532" s="13"/>
      <c r="AF1532" s="13"/>
      <c r="AG1532" s="13"/>
      <c r="AH1532" s="13"/>
      <c r="AI1532" s="13"/>
      <c r="AJ1532" s="13"/>
      <c r="AK1532" s="13"/>
      <c r="AL1532" s="13"/>
      <c r="AM1532" s="13"/>
      <c r="AN1532" s="13"/>
      <c r="AO1532" s="13"/>
      <c r="AP1532" s="13"/>
      <c r="AQ1532" s="13"/>
      <c r="AR1532" s="13"/>
      <c r="AS1532" s="13"/>
      <c r="AT1532" s="13"/>
      <c r="AU1532" s="13"/>
      <c r="AV1532" s="13"/>
      <c r="AW1532" s="13"/>
      <c r="AX1532" s="13"/>
      <c r="AY1532" s="13"/>
      <c r="AZ1532" s="13"/>
      <c r="BA1532" s="13"/>
      <c r="BB1532" s="13"/>
      <c r="BC1532" s="13"/>
      <c r="BD1532" s="13"/>
      <c r="BE1532" s="13"/>
      <c r="BF1532" s="13"/>
      <c r="BG1532" s="13"/>
      <c r="BH1532" s="13"/>
      <c r="BI1532" s="13"/>
      <c r="BJ1532" s="13"/>
    </row>
    <row r="1533" spans="1:62" ht="15.75">
      <c r="A1533" s="92"/>
      <c r="B1533" s="13"/>
      <c r="C1533" s="13"/>
      <c r="D1533" s="13"/>
      <c r="E1533" s="13"/>
      <c r="F1533" s="13"/>
      <c r="G1533" s="13"/>
      <c r="H1533" s="92"/>
      <c r="I1533" s="13"/>
      <c r="J1533" s="94"/>
      <c r="K1533" s="13"/>
      <c r="L1533" s="13"/>
      <c r="M1533" s="13"/>
      <c r="N1533" s="13"/>
      <c r="O1533" s="13"/>
      <c r="P1533" s="13"/>
      <c r="Q1533" s="13"/>
      <c r="R1533" s="13"/>
      <c r="S1533" s="13"/>
      <c r="T1533" s="13"/>
      <c r="U1533" s="13"/>
      <c r="V1533" s="13"/>
      <c r="W1533" s="13"/>
      <c r="X1533" s="13"/>
      <c r="Y1533" s="13"/>
      <c r="Z1533" s="13"/>
      <c r="AA1533" s="13"/>
      <c r="AB1533" s="13"/>
      <c r="AC1533" s="13"/>
      <c r="AD1533" s="13"/>
      <c r="AE1533" s="13"/>
      <c r="AF1533" s="13"/>
      <c r="AG1533" s="13"/>
      <c r="AH1533" s="13"/>
      <c r="AI1533" s="13"/>
      <c r="AJ1533" s="13"/>
      <c r="AK1533" s="13"/>
      <c r="AL1533" s="13"/>
      <c r="AM1533" s="13"/>
      <c r="AN1533" s="13"/>
      <c r="AO1533" s="13"/>
      <c r="AP1533" s="13"/>
      <c r="AQ1533" s="13"/>
      <c r="AR1533" s="13"/>
      <c r="AS1533" s="13"/>
      <c r="AT1533" s="13"/>
      <c r="AU1533" s="13"/>
      <c r="AV1533" s="13"/>
      <c r="AW1533" s="13"/>
      <c r="AX1533" s="13"/>
      <c r="AY1533" s="13"/>
      <c r="AZ1533" s="13"/>
      <c r="BA1533" s="13"/>
      <c r="BB1533" s="13"/>
      <c r="BC1533" s="13"/>
      <c r="BD1533" s="13"/>
      <c r="BE1533" s="13"/>
      <c r="BF1533" s="13"/>
      <c r="BG1533" s="13"/>
      <c r="BH1533" s="13"/>
      <c r="BI1533" s="13"/>
      <c r="BJ1533" s="13"/>
    </row>
    <row r="1534" spans="1:62" ht="15.75">
      <c r="A1534" s="92"/>
      <c r="B1534" s="13"/>
      <c r="C1534" s="13"/>
      <c r="D1534" s="13"/>
      <c r="E1534" s="13"/>
      <c r="F1534" s="13"/>
      <c r="G1534" s="13"/>
      <c r="H1534" s="92"/>
      <c r="I1534" s="13"/>
      <c r="J1534" s="94"/>
      <c r="K1534" s="13"/>
      <c r="L1534" s="13"/>
      <c r="M1534" s="13"/>
      <c r="N1534" s="13"/>
      <c r="O1534" s="13"/>
      <c r="P1534" s="13"/>
      <c r="Q1534" s="13"/>
      <c r="R1534" s="13"/>
      <c r="S1534" s="13"/>
      <c r="T1534" s="13"/>
      <c r="U1534" s="13"/>
      <c r="V1534" s="13"/>
      <c r="W1534" s="13"/>
      <c r="X1534" s="13"/>
      <c r="Y1534" s="13"/>
      <c r="Z1534" s="13"/>
      <c r="AA1534" s="13"/>
      <c r="AB1534" s="13"/>
      <c r="AC1534" s="13"/>
      <c r="AD1534" s="13"/>
      <c r="AE1534" s="13"/>
      <c r="AF1534" s="13"/>
      <c r="AG1534" s="13"/>
      <c r="AH1534" s="13"/>
      <c r="AI1534" s="13"/>
      <c r="AJ1534" s="13"/>
      <c r="AK1534" s="13"/>
      <c r="AL1534" s="13"/>
      <c r="AM1534" s="13"/>
      <c r="AN1534" s="13"/>
      <c r="AO1534" s="13"/>
      <c r="AP1534" s="13"/>
      <c r="AQ1534" s="13"/>
      <c r="AR1534" s="13"/>
      <c r="AS1534" s="13"/>
      <c r="AT1534" s="13"/>
      <c r="AU1534" s="13"/>
      <c r="AV1534" s="13"/>
      <c r="AW1534" s="13"/>
      <c r="AX1534" s="13"/>
      <c r="AY1534" s="13"/>
      <c r="AZ1534" s="13"/>
      <c r="BA1534" s="13"/>
      <c r="BB1534" s="13"/>
      <c r="BC1534" s="13"/>
      <c r="BD1534" s="13"/>
      <c r="BE1534" s="13"/>
      <c r="BF1534" s="13"/>
      <c r="BG1534" s="13"/>
      <c r="BH1534" s="13"/>
      <c r="BI1534" s="13"/>
      <c r="BJ1534" s="13"/>
    </row>
    <row r="1535" spans="1:62" ht="15.75">
      <c r="A1535" s="92"/>
      <c r="B1535" s="13"/>
      <c r="C1535" s="13"/>
      <c r="D1535" s="13"/>
      <c r="E1535" s="13"/>
      <c r="F1535" s="13"/>
      <c r="G1535" s="13"/>
      <c r="H1535" s="92"/>
      <c r="I1535" s="13"/>
      <c r="J1535" s="94"/>
      <c r="K1535" s="13"/>
      <c r="L1535" s="13"/>
      <c r="M1535" s="13"/>
      <c r="N1535" s="13"/>
      <c r="O1535" s="13"/>
      <c r="P1535" s="13"/>
      <c r="Q1535" s="13"/>
      <c r="R1535" s="13"/>
      <c r="S1535" s="13"/>
      <c r="T1535" s="13"/>
      <c r="U1535" s="13"/>
      <c r="V1535" s="13"/>
      <c r="W1535" s="13"/>
      <c r="X1535" s="13"/>
      <c r="Y1535" s="13"/>
      <c r="Z1535" s="13"/>
      <c r="AA1535" s="13"/>
      <c r="AB1535" s="13"/>
      <c r="AC1535" s="13"/>
      <c r="AD1535" s="13"/>
      <c r="AE1535" s="13"/>
      <c r="AF1535" s="13"/>
      <c r="AG1535" s="13"/>
      <c r="AH1535" s="13"/>
      <c r="AI1535" s="13"/>
      <c r="AJ1535" s="13"/>
      <c r="AK1535" s="13"/>
      <c r="AL1535" s="13"/>
      <c r="AM1535" s="13"/>
      <c r="AN1535" s="13"/>
      <c r="AO1535" s="13"/>
      <c r="AP1535" s="13"/>
      <c r="AQ1535" s="13"/>
      <c r="AR1535" s="13"/>
      <c r="AS1535" s="13"/>
      <c r="AT1535" s="13"/>
      <c r="AU1535" s="13"/>
      <c r="AV1535" s="13"/>
      <c r="AW1535" s="13"/>
      <c r="AX1535" s="13"/>
      <c r="AY1535" s="13"/>
      <c r="AZ1535" s="13"/>
      <c r="BA1535" s="13"/>
      <c r="BB1535" s="13"/>
      <c r="BC1535" s="13"/>
      <c r="BD1535" s="13"/>
      <c r="BE1535" s="13"/>
      <c r="BF1535" s="13"/>
      <c r="BG1535" s="13"/>
      <c r="BH1535" s="13"/>
      <c r="BI1535" s="13"/>
      <c r="BJ1535" s="13"/>
    </row>
    <row r="1536" spans="1:62" ht="15.75">
      <c r="A1536" s="92"/>
      <c r="B1536" s="13"/>
      <c r="C1536" s="13"/>
      <c r="D1536" s="13"/>
      <c r="E1536" s="13"/>
      <c r="F1536" s="13"/>
      <c r="G1536" s="13"/>
      <c r="H1536" s="92"/>
      <c r="I1536" s="13"/>
      <c r="J1536" s="94"/>
      <c r="K1536" s="13"/>
      <c r="L1536" s="13"/>
      <c r="M1536" s="13"/>
      <c r="N1536" s="13"/>
      <c r="O1536" s="13"/>
      <c r="P1536" s="13"/>
      <c r="Q1536" s="13"/>
      <c r="R1536" s="13"/>
      <c r="S1536" s="13"/>
      <c r="T1536" s="13"/>
      <c r="U1536" s="13"/>
      <c r="V1536" s="13"/>
      <c r="W1536" s="13"/>
      <c r="X1536" s="13"/>
      <c r="Y1536" s="13"/>
      <c r="Z1536" s="13"/>
      <c r="AA1536" s="13"/>
      <c r="AB1536" s="13"/>
      <c r="AC1536" s="13"/>
      <c r="AD1536" s="13"/>
      <c r="AE1536" s="13"/>
      <c r="AF1536" s="13"/>
      <c r="AG1536" s="13"/>
      <c r="AH1536" s="13"/>
      <c r="AI1536" s="13"/>
      <c r="AJ1536" s="13"/>
      <c r="AK1536" s="13"/>
      <c r="AL1536" s="13"/>
      <c r="AM1536" s="13"/>
      <c r="AN1536" s="13"/>
      <c r="AO1536" s="13"/>
      <c r="AP1536" s="13"/>
      <c r="AQ1536" s="13"/>
      <c r="AR1536" s="13"/>
      <c r="AS1536" s="13"/>
      <c r="AT1536" s="13"/>
      <c r="AU1536" s="13"/>
      <c r="AV1536" s="13"/>
      <c r="AW1536" s="13"/>
      <c r="AX1536" s="13"/>
      <c r="AY1536" s="13"/>
      <c r="AZ1536" s="13"/>
      <c r="BA1536" s="13"/>
      <c r="BB1536" s="13"/>
      <c r="BC1536" s="13"/>
      <c r="BD1536" s="13"/>
      <c r="BE1536" s="13"/>
      <c r="BF1536" s="13"/>
      <c r="BG1536" s="13"/>
      <c r="BH1536" s="13"/>
      <c r="BI1536" s="13"/>
      <c r="BJ1536" s="13"/>
    </row>
    <row r="1537" spans="1:62" ht="15.75">
      <c r="A1537" s="92"/>
      <c r="B1537" s="13"/>
      <c r="C1537" s="13"/>
      <c r="D1537" s="13"/>
      <c r="E1537" s="13"/>
      <c r="F1537" s="13"/>
      <c r="G1537" s="13"/>
      <c r="H1537" s="92"/>
      <c r="I1537" s="13"/>
      <c r="J1537" s="94"/>
      <c r="K1537" s="13"/>
      <c r="L1537" s="13"/>
      <c r="M1537" s="13"/>
      <c r="N1537" s="13"/>
      <c r="O1537" s="13"/>
      <c r="P1537" s="13"/>
      <c r="Q1537" s="13"/>
      <c r="R1537" s="13"/>
      <c r="S1537" s="13"/>
      <c r="T1537" s="13"/>
      <c r="U1537" s="13"/>
      <c r="V1537" s="13"/>
      <c r="W1537" s="13"/>
      <c r="X1537" s="13"/>
      <c r="Y1537" s="13"/>
      <c r="Z1537" s="13"/>
      <c r="AA1537" s="13"/>
      <c r="AB1537" s="13"/>
      <c r="AC1537" s="13"/>
      <c r="AD1537" s="13"/>
      <c r="AE1537" s="13"/>
      <c r="AF1537" s="13"/>
      <c r="AG1537" s="13"/>
      <c r="AH1537" s="13"/>
      <c r="AI1537" s="13"/>
      <c r="AJ1537" s="13"/>
      <c r="AK1537" s="13"/>
      <c r="AL1537" s="13"/>
      <c r="AM1537" s="13"/>
      <c r="AN1537" s="13"/>
      <c r="AO1537" s="13"/>
      <c r="AP1537" s="13"/>
      <c r="AQ1537" s="13"/>
      <c r="AR1537" s="13"/>
      <c r="AS1537" s="13"/>
      <c r="AT1537" s="13"/>
      <c r="AU1537" s="13"/>
      <c r="AV1537" s="13"/>
      <c r="AW1537" s="13"/>
      <c r="AX1537" s="13"/>
      <c r="AY1537" s="13"/>
      <c r="AZ1537" s="13"/>
      <c r="BA1537" s="13"/>
      <c r="BB1537" s="13"/>
      <c r="BC1537" s="13"/>
      <c r="BD1537" s="13"/>
      <c r="BE1537" s="13"/>
      <c r="BF1537" s="13"/>
      <c r="BG1537" s="13"/>
      <c r="BH1537" s="13"/>
      <c r="BI1537" s="13"/>
      <c r="BJ1537" s="13"/>
    </row>
    <row r="1538" spans="1:62" ht="15.75">
      <c r="A1538" s="92"/>
      <c r="B1538" s="13"/>
      <c r="C1538" s="13"/>
      <c r="D1538" s="13"/>
      <c r="E1538" s="13"/>
      <c r="F1538" s="13"/>
      <c r="G1538" s="13"/>
      <c r="H1538" s="92"/>
      <c r="I1538" s="13"/>
      <c r="J1538" s="94"/>
      <c r="K1538" s="13"/>
      <c r="L1538" s="13"/>
      <c r="M1538" s="13"/>
      <c r="N1538" s="13"/>
      <c r="O1538" s="13"/>
      <c r="P1538" s="13"/>
      <c r="Q1538" s="13"/>
      <c r="R1538" s="13"/>
      <c r="S1538" s="13"/>
      <c r="T1538" s="13"/>
      <c r="U1538" s="13"/>
      <c r="V1538" s="13"/>
      <c r="W1538" s="13"/>
      <c r="X1538" s="13"/>
      <c r="Y1538" s="13"/>
      <c r="Z1538" s="13"/>
      <c r="AA1538" s="13"/>
      <c r="AB1538" s="13"/>
      <c r="AC1538" s="13"/>
      <c r="AD1538" s="13"/>
      <c r="AE1538" s="13"/>
      <c r="AF1538" s="13"/>
      <c r="AG1538" s="13"/>
      <c r="AH1538" s="13"/>
      <c r="AI1538" s="13"/>
      <c r="AJ1538" s="13"/>
      <c r="AK1538" s="13"/>
      <c r="AL1538" s="13"/>
      <c r="AM1538" s="13"/>
      <c r="AN1538" s="13"/>
      <c r="AO1538" s="13"/>
      <c r="AP1538" s="13"/>
      <c r="AQ1538" s="13"/>
      <c r="AR1538" s="13"/>
      <c r="AS1538" s="13"/>
      <c r="AT1538" s="13"/>
      <c r="AU1538" s="13"/>
      <c r="AV1538" s="13"/>
      <c r="AW1538" s="13"/>
      <c r="AX1538" s="13"/>
      <c r="AY1538" s="13"/>
      <c r="AZ1538" s="13"/>
      <c r="BA1538" s="13"/>
      <c r="BB1538" s="13"/>
      <c r="BC1538" s="13"/>
      <c r="BD1538" s="13"/>
      <c r="BE1538" s="13"/>
      <c r="BF1538" s="13"/>
      <c r="BG1538" s="13"/>
      <c r="BH1538" s="13"/>
      <c r="BI1538" s="13"/>
      <c r="BJ1538" s="13"/>
    </row>
    <row r="1539" spans="1:62" ht="15.75">
      <c r="A1539" s="92"/>
      <c r="B1539" s="13"/>
      <c r="C1539" s="13"/>
      <c r="D1539" s="13"/>
      <c r="E1539" s="13"/>
      <c r="F1539" s="13"/>
      <c r="G1539" s="13"/>
      <c r="H1539" s="92"/>
      <c r="I1539" s="13"/>
      <c r="J1539" s="94"/>
      <c r="K1539" s="13"/>
      <c r="L1539" s="13"/>
      <c r="M1539" s="13"/>
      <c r="N1539" s="13"/>
      <c r="O1539" s="13"/>
      <c r="P1539" s="13"/>
      <c r="Q1539" s="13"/>
      <c r="R1539" s="13"/>
      <c r="S1539" s="13"/>
      <c r="T1539" s="13"/>
      <c r="U1539" s="13"/>
      <c r="V1539" s="13"/>
      <c r="W1539" s="13"/>
      <c r="X1539" s="13"/>
      <c r="Y1539" s="13"/>
      <c r="Z1539" s="13"/>
      <c r="AA1539" s="13"/>
      <c r="AB1539" s="13"/>
      <c r="AC1539" s="13"/>
      <c r="AD1539" s="13"/>
      <c r="AE1539" s="13"/>
      <c r="AF1539" s="13"/>
      <c r="AG1539" s="13"/>
      <c r="AH1539" s="13"/>
      <c r="AI1539" s="13"/>
      <c r="AJ1539" s="13"/>
      <c r="AK1539" s="13"/>
      <c r="AL1539" s="13"/>
      <c r="AM1539" s="13"/>
      <c r="AN1539" s="13"/>
      <c r="AO1539" s="13"/>
      <c r="AP1539" s="13"/>
      <c r="AQ1539" s="13"/>
      <c r="AR1539" s="13"/>
      <c r="AS1539" s="13"/>
      <c r="AT1539" s="13"/>
      <c r="AU1539" s="13"/>
      <c r="AV1539" s="13"/>
      <c r="AW1539" s="13"/>
      <c r="AX1539" s="13"/>
      <c r="AY1539" s="13"/>
      <c r="AZ1539" s="13"/>
      <c r="BA1539" s="13"/>
      <c r="BB1539" s="13"/>
      <c r="BC1539" s="13"/>
      <c r="BD1539" s="13"/>
      <c r="BE1539" s="13"/>
      <c r="BF1539" s="13"/>
      <c r="BG1539" s="13"/>
      <c r="BH1539" s="13"/>
      <c r="BI1539" s="13"/>
      <c r="BJ1539" s="13"/>
    </row>
    <row r="1540" spans="1:62" ht="15.75">
      <c r="A1540" s="92"/>
      <c r="B1540" s="13"/>
      <c r="C1540" s="13"/>
      <c r="D1540" s="13"/>
      <c r="E1540" s="13"/>
      <c r="F1540" s="13"/>
      <c r="G1540" s="13"/>
      <c r="H1540" s="92"/>
      <c r="I1540" s="13"/>
      <c r="J1540" s="94"/>
      <c r="K1540" s="13"/>
      <c r="L1540" s="13"/>
      <c r="M1540" s="13"/>
      <c r="N1540" s="13"/>
      <c r="O1540" s="13"/>
      <c r="P1540" s="13"/>
      <c r="Q1540" s="13"/>
      <c r="R1540" s="13"/>
      <c r="S1540" s="13"/>
      <c r="T1540" s="13"/>
      <c r="U1540" s="13"/>
      <c r="V1540" s="13"/>
      <c r="W1540" s="13"/>
      <c r="X1540" s="13"/>
      <c r="Y1540" s="13"/>
      <c r="Z1540" s="13"/>
      <c r="AA1540" s="13"/>
      <c r="AB1540" s="13"/>
      <c r="AC1540" s="13"/>
      <c r="AD1540" s="13"/>
      <c r="AE1540" s="13"/>
      <c r="AF1540" s="13"/>
      <c r="AG1540" s="13"/>
      <c r="AH1540" s="13"/>
      <c r="AI1540" s="13"/>
      <c r="AJ1540" s="13"/>
      <c r="AK1540" s="13"/>
      <c r="AL1540" s="13"/>
      <c r="AM1540" s="13"/>
      <c r="AN1540" s="13"/>
      <c r="AO1540" s="13"/>
      <c r="AP1540" s="13"/>
      <c r="AQ1540" s="13"/>
      <c r="AR1540" s="13"/>
      <c r="AS1540" s="13"/>
      <c r="AT1540" s="13"/>
      <c r="AU1540" s="13"/>
      <c r="AV1540" s="13"/>
      <c r="AW1540" s="13"/>
      <c r="AX1540" s="13"/>
      <c r="AY1540" s="13"/>
      <c r="AZ1540" s="13"/>
      <c r="BA1540" s="13"/>
      <c r="BB1540" s="13"/>
      <c r="BC1540" s="13"/>
      <c r="BD1540" s="13"/>
      <c r="BE1540" s="13"/>
      <c r="BF1540" s="13"/>
      <c r="BG1540" s="13"/>
      <c r="BH1540" s="13"/>
      <c r="BI1540" s="13"/>
      <c r="BJ1540" s="13"/>
    </row>
    <row r="1541" spans="1:62" ht="15.75">
      <c r="A1541" s="92"/>
      <c r="B1541" s="13"/>
      <c r="C1541" s="13"/>
      <c r="D1541" s="13"/>
      <c r="E1541" s="13"/>
      <c r="F1541" s="13"/>
      <c r="G1541" s="13"/>
      <c r="H1541" s="92"/>
      <c r="I1541" s="13"/>
      <c r="J1541" s="94"/>
      <c r="K1541" s="13"/>
      <c r="L1541" s="13"/>
      <c r="M1541" s="13"/>
      <c r="N1541" s="13"/>
      <c r="O1541" s="13"/>
      <c r="P1541" s="13"/>
      <c r="Q1541" s="13"/>
      <c r="R1541" s="13"/>
      <c r="S1541" s="13"/>
      <c r="T1541" s="13"/>
      <c r="U1541" s="13"/>
      <c r="V1541" s="13"/>
      <c r="W1541" s="13"/>
      <c r="X1541" s="13"/>
      <c r="Y1541" s="13"/>
      <c r="Z1541" s="13"/>
      <c r="AA1541" s="13"/>
      <c r="AB1541" s="13"/>
      <c r="AC1541" s="13"/>
      <c r="AD1541" s="13"/>
      <c r="AE1541" s="13"/>
      <c r="AF1541" s="13"/>
      <c r="AG1541" s="13"/>
      <c r="AH1541" s="13"/>
      <c r="AI1541" s="13"/>
      <c r="AJ1541" s="13"/>
      <c r="AK1541" s="13"/>
      <c r="AL1541" s="13"/>
      <c r="AM1541" s="13"/>
      <c r="AN1541" s="13"/>
      <c r="AO1541" s="13"/>
      <c r="AP1541" s="13"/>
      <c r="AQ1541" s="13"/>
      <c r="AR1541" s="13"/>
      <c r="AS1541" s="13"/>
      <c r="AT1541" s="13"/>
      <c r="AU1541" s="13"/>
      <c r="AV1541" s="13"/>
      <c r="AW1541" s="13"/>
      <c r="AX1541" s="13"/>
      <c r="AY1541" s="13"/>
      <c r="AZ1541" s="13"/>
      <c r="BA1541" s="13"/>
      <c r="BB1541" s="13"/>
      <c r="BC1541" s="13"/>
      <c r="BD1541" s="13"/>
      <c r="BE1541" s="13"/>
      <c r="BF1541" s="13"/>
      <c r="BG1541" s="13"/>
      <c r="BH1541" s="13"/>
      <c r="BI1541" s="13"/>
      <c r="BJ1541" s="13"/>
    </row>
    <row r="1542" spans="1:62" ht="15.75">
      <c r="A1542" s="92"/>
      <c r="B1542" s="13"/>
      <c r="C1542" s="13"/>
      <c r="D1542" s="13"/>
      <c r="E1542" s="13"/>
      <c r="F1542" s="13"/>
      <c r="G1542" s="13"/>
      <c r="H1542" s="92"/>
      <c r="I1542" s="13"/>
      <c r="J1542" s="94"/>
      <c r="K1542" s="13"/>
      <c r="L1542" s="13"/>
      <c r="M1542" s="13"/>
      <c r="N1542" s="13"/>
      <c r="O1542" s="13"/>
      <c r="P1542" s="13"/>
      <c r="Q1542" s="13"/>
      <c r="R1542" s="13"/>
      <c r="S1542" s="13"/>
      <c r="T1542" s="13"/>
      <c r="U1542" s="13"/>
      <c r="V1542" s="13"/>
      <c r="W1542" s="13"/>
      <c r="X1542" s="13"/>
      <c r="Y1542" s="13"/>
      <c r="Z1542" s="13"/>
      <c r="AA1542" s="13"/>
      <c r="AB1542" s="13"/>
      <c r="AC1542" s="13"/>
      <c r="AD1542" s="13"/>
      <c r="AE1542" s="13"/>
      <c r="AF1542" s="13"/>
      <c r="AG1542" s="13"/>
      <c r="AH1542" s="13"/>
      <c r="AI1542" s="13"/>
      <c r="AJ1542" s="13"/>
      <c r="AK1542" s="13"/>
      <c r="AL1542" s="13"/>
      <c r="AM1542" s="13"/>
      <c r="AN1542" s="13"/>
      <c r="AO1542" s="13"/>
      <c r="AP1542" s="13"/>
      <c r="AQ1542" s="13"/>
      <c r="AR1542" s="13"/>
      <c r="AS1542" s="13"/>
      <c r="AT1542" s="13"/>
      <c r="AU1542" s="13"/>
      <c r="AV1542" s="13"/>
      <c r="AW1542" s="13"/>
      <c r="AX1542" s="13"/>
      <c r="AY1542" s="13"/>
      <c r="AZ1542" s="13"/>
      <c r="BA1542" s="13"/>
      <c r="BB1542" s="13"/>
      <c r="BC1542" s="13"/>
      <c r="BD1542" s="13"/>
      <c r="BE1542" s="13"/>
      <c r="BF1542" s="13"/>
      <c r="BG1542" s="13"/>
      <c r="BH1542" s="13"/>
      <c r="BI1542" s="13"/>
      <c r="BJ1542" s="13"/>
    </row>
    <row r="1543" spans="1:62" ht="15.75">
      <c r="A1543" s="92"/>
      <c r="B1543" s="13"/>
      <c r="C1543" s="13"/>
      <c r="D1543" s="13"/>
      <c r="E1543" s="13"/>
      <c r="F1543" s="13"/>
      <c r="G1543" s="13"/>
      <c r="H1543" s="92"/>
      <c r="I1543" s="13"/>
      <c r="J1543" s="94"/>
      <c r="K1543" s="13"/>
      <c r="L1543" s="13"/>
      <c r="M1543" s="13"/>
      <c r="N1543" s="13"/>
      <c r="O1543" s="13"/>
      <c r="P1543" s="13"/>
      <c r="Q1543" s="13"/>
      <c r="R1543" s="13"/>
      <c r="S1543" s="13"/>
      <c r="T1543" s="13"/>
      <c r="U1543" s="13"/>
      <c r="V1543" s="13"/>
      <c r="W1543" s="13"/>
      <c r="X1543" s="13"/>
      <c r="Y1543" s="13"/>
      <c r="Z1543" s="13"/>
      <c r="AA1543" s="13"/>
      <c r="AB1543" s="13"/>
      <c r="AC1543" s="13"/>
      <c r="AD1543" s="13"/>
      <c r="AE1543" s="13"/>
      <c r="AF1543" s="13"/>
      <c r="AG1543" s="13"/>
      <c r="AH1543" s="13"/>
      <c r="AI1543" s="13"/>
      <c r="AJ1543" s="13"/>
      <c r="AK1543" s="13"/>
      <c r="AL1543" s="13"/>
      <c r="AM1543" s="13"/>
      <c r="AN1543" s="13"/>
      <c r="AO1543" s="13"/>
      <c r="AP1543" s="13"/>
      <c r="AQ1543" s="13"/>
      <c r="AR1543" s="13"/>
      <c r="AS1543" s="13"/>
      <c r="AT1543" s="13"/>
      <c r="AU1543" s="13"/>
      <c r="AV1543" s="13"/>
      <c r="AW1543" s="13"/>
      <c r="AX1543" s="13"/>
      <c r="AY1543" s="13"/>
      <c r="AZ1543" s="13"/>
      <c r="BA1543" s="13"/>
      <c r="BB1543" s="13"/>
      <c r="BC1543" s="13"/>
      <c r="BD1543" s="13"/>
      <c r="BE1543" s="13"/>
      <c r="BF1543" s="13"/>
      <c r="BG1543" s="13"/>
      <c r="BH1543" s="13"/>
      <c r="BI1543" s="13"/>
      <c r="BJ1543" s="13"/>
    </row>
    <row r="1544" spans="1:62" ht="15.75">
      <c r="A1544" s="92"/>
      <c r="B1544" s="13"/>
      <c r="C1544" s="13"/>
      <c r="D1544" s="13"/>
      <c r="E1544" s="13"/>
      <c r="F1544" s="13"/>
      <c r="G1544" s="13"/>
      <c r="H1544" s="92"/>
      <c r="I1544" s="13"/>
      <c r="J1544" s="94"/>
      <c r="K1544" s="13"/>
      <c r="L1544" s="13"/>
      <c r="M1544" s="13"/>
      <c r="N1544" s="13"/>
      <c r="O1544" s="13"/>
      <c r="P1544" s="13"/>
      <c r="Q1544" s="13"/>
      <c r="R1544" s="13"/>
      <c r="S1544" s="13"/>
      <c r="T1544" s="13"/>
      <c r="U1544" s="13"/>
      <c r="V1544" s="13"/>
      <c r="W1544" s="13"/>
      <c r="X1544" s="13"/>
      <c r="Y1544" s="13"/>
      <c r="Z1544" s="13"/>
      <c r="AA1544" s="13"/>
      <c r="AB1544" s="13"/>
      <c r="AC1544" s="13"/>
      <c r="AD1544" s="13"/>
      <c r="AE1544" s="13"/>
      <c r="AF1544" s="13"/>
      <c r="AG1544" s="13"/>
      <c r="AH1544" s="13"/>
      <c r="AI1544" s="13"/>
      <c r="AJ1544" s="13"/>
      <c r="AK1544" s="13"/>
      <c r="AL1544" s="13"/>
      <c r="AM1544" s="13"/>
      <c r="AN1544" s="13"/>
      <c r="AO1544" s="13"/>
      <c r="AP1544" s="13"/>
      <c r="AQ1544" s="13"/>
      <c r="AR1544" s="13"/>
      <c r="AS1544" s="13"/>
      <c r="AT1544" s="13"/>
      <c r="AU1544" s="13"/>
      <c r="AV1544" s="13"/>
      <c r="AW1544" s="13"/>
      <c r="AX1544" s="13"/>
      <c r="AY1544" s="13"/>
      <c r="AZ1544" s="13"/>
      <c r="BA1544" s="13"/>
      <c r="BB1544" s="13"/>
      <c r="BC1544" s="13"/>
      <c r="BD1544" s="13"/>
      <c r="BE1544" s="13"/>
      <c r="BF1544" s="13"/>
      <c r="BG1544" s="13"/>
      <c r="BH1544" s="13"/>
      <c r="BI1544" s="13"/>
      <c r="BJ1544" s="13"/>
    </row>
    <row r="1545" spans="1:62" ht="15.75">
      <c r="A1545" s="92"/>
      <c r="B1545" s="13"/>
      <c r="C1545" s="13"/>
      <c r="D1545" s="13"/>
      <c r="E1545" s="13"/>
      <c r="F1545" s="13"/>
      <c r="G1545" s="13"/>
      <c r="H1545" s="92"/>
      <c r="I1545" s="13"/>
      <c r="J1545" s="94"/>
      <c r="K1545" s="13"/>
      <c r="L1545" s="13"/>
      <c r="M1545" s="13"/>
      <c r="N1545" s="13"/>
      <c r="O1545" s="13"/>
      <c r="P1545" s="13"/>
      <c r="Q1545" s="13"/>
      <c r="R1545" s="13"/>
      <c r="S1545" s="13"/>
      <c r="T1545" s="13"/>
      <c r="U1545" s="13"/>
      <c r="V1545" s="13"/>
      <c r="W1545" s="13"/>
      <c r="X1545" s="13"/>
      <c r="Y1545" s="13"/>
      <c r="Z1545" s="13"/>
      <c r="AA1545" s="13"/>
      <c r="AB1545" s="13"/>
      <c r="AC1545" s="13"/>
      <c r="AD1545" s="13"/>
      <c r="AE1545" s="13"/>
      <c r="AF1545" s="13"/>
      <c r="AG1545" s="13"/>
      <c r="AH1545" s="13"/>
      <c r="AI1545" s="13"/>
      <c r="AJ1545" s="13"/>
      <c r="AK1545" s="13"/>
      <c r="AL1545" s="13"/>
      <c r="AM1545" s="13"/>
      <c r="AN1545" s="13"/>
      <c r="AO1545" s="13"/>
      <c r="AP1545" s="13"/>
      <c r="AQ1545" s="13"/>
      <c r="AR1545" s="13"/>
      <c r="AS1545" s="13"/>
      <c r="AT1545" s="13"/>
      <c r="AU1545" s="13"/>
      <c r="AV1545" s="13"/>
      <c r="AW1545" s="13"/>
      <c r="AX1545" s="13"/>
      <c r="AY1545" s="13"/>
      <c r="AZ1545" s="13"/>
      <c r="BA1545" s="13"/>
      <c r="BB1545" s="13"/>
      <c r="BC1545" s="13"/>
      <c r="BD1545" s="13"/>
      <c r="BE1545" s="13"/>
      <c r="BF1545" s="13"/>
      <c r="BG1545" s="13"/>
      <c r="BH1545" s="13"/>
      <c r="BI1545" s="13"/>
      <c r="BJ1545" s="13"/>
    </row>
    <row r="1546" spans="1:62" ht="15.75">
      <c r="A1546" s="92"/>
      <c r="B1546" s="13"/>
      <c r="C1546" s="13"/>
      <c r="D1546" s="13"/>
      <c r="E1546" s="13"/>
      <c r="F1546" s="13"/>
      <c r="G1546" s="13"/>
      <c r="H1546" s="92"/>
      <c r="I1546" s="13"/>
      <c r="J1546" s="94"/>
      <c r="K1546" s="13"/>
      <c r="L1546" s="13"/>
      <c r="M1546" s="13"/>
      <c r="N1546" s="13"/>
      <c r="O1546" s="13"/>
      <c r="P1546" s="13"/>
      <c r="Q1546" s="13"/>
      <c r="R1546" s="13"/>
      <c r="S1546" s="13"/>
      <c r="T1546" s="13"/>
      <c r="U1546" s="13"/>
      <c r="V1546" s="13"/>
      <c r="W1546" s="13"/>
      <c r="X1546" s="13"/>
      <c r="Y1546" s="13"/>
      <c r="Z1546" s="13"/>
      <c r="AA1546" s="13"/>
      <c r="AB1546" s="13"/>
      <c r="AC1546" s="13"/>
      <c r="AD1546" s="13"/>
      <c r="AE1546" s="13"/>
      <c r="AF1546" s="13"/>
      <c r="AG1546" s="13"/>
      <c r="AH1546" s="13"/>
      <c r="AI1546" s="13"/>
      <c r="AJ1546" s="13"/>
      <c r="AK1546" s="13"/>
      <c r="AL1546" s="13"/>
      <c r="AM1546" s="13"/>
      <c r="AN1546" s="13"/>
      <c r="AO1546" s="13"/>
      <c r="AP1546" s="13"/>
      <c r="AQ1546" s="13"/>
      <c r="AR1546" s="13"/>
      <c r="AS1546" s="13"/>
      <c r="AT1546" s="13"/>
      <c r="AU1546" s="13"/>
      <c r="AV1546" s="13"/>
      <c r="AW1546" s="13"/>
      <c r="AX1546" s="13"/>
      <c r="AY1546" s="13"/>
      <c r="AZ1546" s="13"/>
      <c r="BA1546" s="13"/>
      <c r="BB1546" s="13"/>
      <c r="BC1546" s="13"/>
      <c r="BD1546" s="13"/>
      <c r="BE1546" s="13"/>
      <c r="BF1546" s="13"/>
      <c r="BG1546" s="13"/>
      <c r="BH1546" s="13"/>
      <c r="BI1546" s="13"/>
      <c r="BJ1546" s="13"/>
    </row>
    <row r="1547" spans="1:62" ht="15.75">
      <c r="A1547" s="92"/>
      <c r="B1547" s="13"/>
      <c r="C1547" s="13"/>
      <c r="D1547" s="13"/>
      <c r="E1547" s="13"/>
      <c r="F1547" s="13"/>
      <c r="G1547" s="13"/>
      <c r="H1547" s="92"/>
      <c r="I1547" s="13"/>
      <c r="J1547" s="94"/>
      <c r="K1547" s="13"/>
      <c r="L1547" s="13"/>
      <c r="M1547" s="13"/>
      <c r="N1547" s="13"/>
      <c r="O1547" s="13"/>
      <c r="P1547" s="13"/>
      <c r="Q1547" s="13"/>
      <c r="R1547" s="13"/>
      <c r="S1547" s="13"/>
      <c r="T1547" s="13"/>
      <c r="U1547" s="13"/>
      <c r="V1547" s="13"/>
      <c r="W1547" s="13"/>
      <c r="X1547" s="13"/>
      <c r="Y1547" s="13"/>
      <c r="Z1547" s="13"/>
      <c r="AA1547" s="13"/>
      <c r="AB1547" s="13"/>
      <c r="AC1547" s="13"/>
      <c r="AD1547" s="13"/>
      <c r="AE1547" s="13"/>
      <c r="AF1547" s="13"/>
      <c r="AG1547" s="13"/>
      <c r="AH1547" s="13"/>
      <c r="AI1547" s="13"/>
      <c r="AJ1547" s="13"/>
      <c r="AK1547" s="13"/>
      <c r="AL1547" s="13"/>
      <c r="AM1547" s="13"/>
      <c r="AN1547" s="13"/>
      <c r="AO1547" s="13"/>
      <c r="AP1547" s="13"/>
      <c r="AQ1547" s="13"/>
      <c r="AR1547" s="13"/>
      <c r="AS1547" s="13"/>
      <c r="AT1547" s="13"/>
      <c r="AU1547" s="13"/>
      <c r="AV1547" s="13"/>
      <c r="AW1547" s="13"/>
      <c r="AX1547" s="13"/>
      <c r="AY1547" s="13"/>
      <c r="AZ1547" s="13"/>
      <c r="BA1547" s="13"/>
      <c r="BB1547" s="13"/>
      <c r="BC1547" s="13"/>
      <c r="BD1547" s="13"/>
      <c r="BE1547" s="13"/>
      <c r="BF1547" s="13"/>
      <c r="BG1547" s="13"/>
      <c r="BH1547" s="13"/>
      <c r="BI1547" s="13"/>
      <c r="BJ1547" s="13"/>
    </row>
    <row r="1548" spans="1:62" ht="15.75">
      <c r="A1548" s="92"/>
      <c r="B1548" s="13"/>
      <c r="C1548" s="13"/>
      <c r="D1548" s="13"/>
      <c r="E1548" s="13"/>
      <c r="F1548" s="13"/>
      <c r="G1548" s="13"/>
      <c r="H1548" s="92"/>
      <c r="I1548" s="13"/>
      <c r="J1548" s="94"/>
      <c r="K1548" s="13"/>
      <c r="L1548" s="13"/>
      <c r="M1548" s="13"/>
      <c r="N1548" s="13"/>
      <c r="O1548" s="13"/>
      <c r="P1548" s="13"/>
      <c r="Q1548" s="13"/>
      <c r="R1548" s="13"/>
      <c r="S1548" s="13"/>
      <c r="T1548" s="13"/>
      <c r="U1548" s="13"/>
      <c r="V1548" s="13"/>
      <c r="W1548" s="13"/>
      <c r="X1548" s="13"/>
      <c r="Y1548" s="13"/>
      <c r="Z1548" s="13"/>
      <c r="AA1548" s="13"/>
      <c r="AB1548" s="13"/>
      <c r="AC1548" s="13"/>
      <c r="AD1548" s="13"/>
      <c r="AE1548" s="13"/>
      <c r="AF1548" s="13"/>
      <c r="AG1548" s="13"/>
      <c r="AH1548" s="13"/>
      <c r="AI1548" s="13"/>
      <c r="AJ1548" s="13"/>
      <c r="AK1548" s="13"/>
      <c r="AL1548" s="13"/>
      <c r="AM1548" s="13"/>
      <c r="AN1548" s="13"/>
      <c r="AO1548" s="13"/>
      <c r="AP1548" s="13"/>
      <c r="AQ1548" s="13"/>
      <c r="AR1548" s="13"/>
      <c r="AS1548" s="13"/>
      <c r="AT1548" s="13"/>
      <c r="AU1548" s="13"/>
      <c r="AV1548" s="13"/>
      <c r="AW1548" s="13"/>
      <c r="AX1548" s="13"/>
      <c r="AY1548" s="13"/>
      <c r="AZ1548" s="13"/>
      <c r="BA1548" s="13"/>
      <c r="BB1548" s="13"/>
      <c r="BC1548" s="13"/>
      <c r="BD1548" s="13"/>
      <c r="BE1548" s="13"/>
      <c r="BF1548" s="13"/>
      <c r="BG1548" s="13"/>
      <c r="BH1548" s="13"/>
      <c r="BI1548" s="13"/>
      <c r="BJ1548" s="13"/>
    </row>
    <row r="1549" spans="1:62" ht="15.75">
      <c r="A1549" s="92"/>
      <c r="B1549" s="13"/>
      <c r="C1549" s="13"/>
      <c r="D1549" s="13"/>
      <c r="E1549" s="13"/>
      <c r="F1549" s="13"/>
      <c r="G1549" s="13"/>
      <c r="H1549" s="92"/>
      <c r="I1549" s="13"/>
      <c r="J1549" s="94"/>
      <c r="K1549" s="13"/>
      <c r="L1549" s="13"/>
      <c r="M1549" s="13"/>
      <c r="N1549" s="13"/>
      <c r="O1549" s="13"/>
      <c r="P1549" s="13"/>
      <c r="Q1549" s="13"/>
      <c r="R1549" s="13"/>
      <c r="S1549" s="13"/>
      <c r="T1549" s="13"/>
      <c r="U1549" s="13"/>
      <c r="V1549" s="13"/>
      <c r="W1549" s="13"/>
      <c r="X1549" s="13"/>
      <c r="Y1549" s="13"/>
      <c r="Z1549" s="13"/>
      <c r="AA1549" s="13"/>
      <c r="AB1549" s="13"/>
      <c r="AC1549" s="13"/>
      <c r="AD1549" s="13"/>
      <c r="AE1549" s="13"/>
      <c r="AF1549" s="13"/>
      <c r="AG1549" s="13"/>
      <c r="AH1549" s="13"/>
      <c r="AI1549" s="13"/>
      <c r="AJ1549" s="13"/>
      <c r="AK1549" s="13"/>
      <c r="AL1549" s="13"/>
      <c r="AM1549" s="13"/>
      <c r="AN1549" s="13"/>
      <c r="AO1549" s="13"/>
      <c r="AP1549" s="13"/>
      <c r="AQ1549" s="13"/>
      <c r="AR1549" s="13"/>
      <c r="AS1549" s="13"/>
      <c r="AT1549" s="13"/>
      <c r="AU1549" s="13"/>
      <c r="AV1549" s="13"/>
      <c r="AW1549" s="13"/>
      <c r="AX1549" s="13"/>
      <c r="AY1549" s="13"/>
      <c r="AZ1549" s="13"/>
      <c r="BA1549" s="13"/>
      <c r="BB1549" s="13"/>
      <c r="BC1549" s="13"/>
      <c r="BD1549" s="13"/>
      <c r="BE1549" s="13"/>
      <c r="BF1549" s="13"/>
      <c r="BG1549" s="13"/>
      <c r="BH1549" s="13"/>
      <c r="BI1549" s="13"/>
      <c r="BJ1549" s="13"/>
    </row>
    <row r="1550" spans="1:62" ht="15.75">
      <c r="A1550" s="92"/>
      <c r="B1550" s="13"/>
      <c r="C1550" s="13"/>
      <c r="D1550" s="13"/>
      <c r="E1550" s="13"/>
      <c r="F1550" s="13"/>
      <c r="G1550" s="13"/>
      <c r="H1550" s="92"/>
      <c r="I1550" s="13"/>
      <c r="J1550" s="94"/>
      <c r="K1550" s="13"/>
      <c r="L1550" s="13"/>
      <c r="M1550" s="13"/>
      <c r="N1550" s="13"/>
      <c r="O1550" s="13"/>
      <c r="P1550" s="13"/>
      <c r="Q1550" s="13"/>
      <c r="R1550" s="13"/>
      <c r="S1550" s="13"/>
      <c r="T1550" s="13"/>
      <c r="U1550" s="13"/>
      <c r="V1550" s="13"/>
      <c r="W1550" s="13"/>
      <c r="X1550" s="13"/>
      <c r="Y1550" s="13"/>
      <c r="Z1550" s="13"/>
      <c r="AA1550" s="13"/>
      <c r="AB1550" s="13"/>
      <c r="AC1550" s="13"/>
      <c r="AD1550" s="13"/>
      <c r="AE1550" s="13"/>
      <c r="AF1550" s="13"/>
      <c r="AG1550" s="13"/>
      <c r="AH1550" s="13"/>
      <c r="AI1550" s="13"/>
      <c r="AJ1550" s="13"/>
      <c r="AK1550" s="13"/>
      <c r="AL1550" s="13"/>
      <c r="AM1550" s="13"/>
      <c r="AN1550" s="13"/>
      <c r="AO1550" s="13"/>
      <c r="AP1550" s="13"/>
      <c r="AQ1550" s="13"/>
      <c r="AR1550" s="13"/>
      <c r="AS1550" s="13"/>
      <c r="AT1550" s="13"/>
      <c r="AU1550" s="13"/>
      <c r="AV1550" s="13"/>
      <c r="AW1550" s="13"/>
      <c r="AX1550" s="13"/>
      <c r="AY1550" s="13"/>
      <c r="AZ1550" s="13"/>
      <c r="BA1550" s="13"/>
      <c r="BB1550" s="13"/>
      <c r="BC1550" s="13"/>
      <c r="BD1550" s="13"/>
      <c r="BE1550" s="13"/>
      <c r="BF1550" s="13"/>
      <c r="BG1550" s="13"/>
      <c r="BH1550" s="13"/>
      <c r="BI1550" s="13"/>
      <c r="BJ1550" s="13"/>
    </row>
    <row r="1551" spans="1:62" ht="15.75">
      <c r="A1551" s="92"/>
      <c r="B1551" s="13"/>
      <c r="C1551" s="13"/>
      <c r="D1551" s="13"/>
      <c r="E1551" s="13"/>
      <c r="F1551" s="13"/>
      <c r="G1551" s="13"/>
      <c r="H1551" s="92"/>
      <c r="I1551" s="13"/>
      <c r="J1551" s="94"/>
      <c r="K1551" s="13"/>
      <c r="L1551" s="13"/>
      <c r="M1551" s="13"/>
      <c r="N1551" s="13"/>
      <c r="O1551" s="13"/>
      <c r="P1551" s="13"/>
      <c r="Q1551" s="13"/>
      <c r="R1551" s="13"/>
      <c r="S1551" s="13"/>
      <c r="T1551" s="13"/>
      <c r="U1551" s="13"/>
      <c r="V1551" s="13"/>
      <c r="W1551" s="13"/>
      <c r="X1551" s="13"/>
      <c r="Y1551" s="13"/>
      <c r="Z1551" s="13"/>
      <c r="AA1551" s="13"/>
      <c r="AB1551" s="13"/>
      <c r="AC1551" s="13"/>
      <c r="AD1551" s="13"/>
      <c r="AE1551" s="13"/>
      <c r="AF1551" s="13"/>
      <c r="AG1551" s="13"/>
      <c r="AH1551" s="13"/>
      <c r="AI1551" s="13"/>
      <c r="AJ1551" s="13"/>
      <c r="AK1551" s="13"/>
      <c r="AL1551" s="13"/>
      <c r="AM1551" s="13"/>
      <c r="AN1551" s="13"/>
      <c r="AO1551" s="13"/>
      <c r="AP1551" s="13"/>
      <c r="AQ1551" s="13"/>
      <c r="AR1551" s="13"/>
      <c r="AS1551" s="13"/>
      <c r="AT1551" s="13"/>
      <c r="AU1551" s="13"/>
      <c r="AV1551" s="13"/>
      <c r="AW1551" s="13"/>
      <c r="AX1551" s="13"/>
      <c r="AY1551" s="13"/>
      <c r="AZ1551" s="13"/>
      <c r="BA1551" s="13"/>
      <c r="BB1551" s="13"/>
      <c r="BC1551" s="13"/>
      <c r="BD1551" s="13"/>
      <c r="BE1551" s="13"/>
      <c r="BF1551" s="13"/>
      <c r="BG1551" s="13"/>
      <c r="BH1551" s="13"/>
      <c r="BI1551" s="13"/>
      <c r="BJ1551" s="13"/>
    </row>
    <row r="1552" spans="1:62" ht="15.75">
      <c r="A1552" s="92"/>
      <c r="B1552" s="13"/>
      <c r="C1552" s="13"/>
      <c r="D1552" s="13"/>
      <c r="E1552" s="13"/>
      <c r="F1552" s="13"/>
      <c r="G1552" s="13"/>
      <c r="H1552" s="92"/>
      <c r="I1552" s="13"/>
      <c r="J1552" s="94"/>
      <c r="K1552" s="13"/>
      <c r="L1552" s="13"/>
      <c r="M1552" s="13"/>
      <c r="N1552" s="13"/>
      <c r="O1552" s="13"/>
      <c r="P1552" s="13"/>
      <c r="Q1552" s="13"/>
      <c r="R1552" s="13"/>
      <c r="S1552" s="13"/>
      <c r="T1552" s="13"/>
      <c r="U1552" s="13"/>
      <c r="V1552" s="13"/>
      <c r="W1552" s="13"/>
      <c r="X1552" s="13"/>
      <c r="Y1552" s="13"/>
      <c r="Z1552" s="13"/>
      <c r="AA1552" s="13"/>
      <c r="AB1552" s="13"/>
      <c r="AC1552" s="13"/>
      <c r="AD1552" s="13"/>
      <c r="AE1552" s="13"/>
      <c r="AF1552" s="13"/>
      <c r="AG1552" s="13"/>
      <c r="AH1552" s="13"/>
      <c r="AI1552" s="13"/>
      <c r="AJ1552" s="13"/>
      <c r="AK1552" s="13"/>
      <c r="AL1552" s="13"/>
      <c r="AM1552" s="13"/>
      <c r="AN1552" s="13"/>
      <c r="AO1552" s="13"/>
      <c r="AP1552" s="13"/>
      <c r="AQ1552" s="13"/>
      <c r="AR1552" s="13"/>
      <c r="AS1552" s="13"/>
      <c r="AT1552" s="13"/>
      <c r="AU1552" s="13"/>
      <c r="AV1552" s="13"/>
      <c r="AW1552" s="13"/>
      <c r="AX1552" s="13"/>
      <c r="AY1552" s="13"/>
      <c r="AZ1552" s="13"/>
      <c r="BA1552" s="13"/>
      <c r="BB1552" s="13"/>
      <c r="BC1552" s="13"/>
      <c r="BD1552" s="13"/>
      <c r="BE1552" s="13"/>
      <c r="BF1552" s="13"/>
      <c r="BG1552" s="13"/>
      <c r="BH1552" s="13"/>
      <c r="BI1552" s="13"/>
      <c r="BJ1552" s="13"/>
    </row>
    <row r="1553" spans="1:62" ht="15.75">
      <c r="A1553" s="92"/>
      <c r="B1553" s="13"/>
      <c r="C1553" s="13"/>
      <c r="D1553" s="13"/>
      <c r="E1553" s="13"/>
      <c r="F1553" s="13"/>
      <c r="G1553" s="13"/>
      <c r="H1553" s="92"/>
      <c r="I1553" s="13"/>
      <c r="J1553" s="94"/>
      <c r="K1553" s="13"/>
      <c r="L1553" s="13"/>
      <c r="M1553" s="13"/>
      <c r="N1553" s="13"/>
      <c r="O1553" s="13"/>
      <c r="P1553" s="13"/>
      <c r="Q1553" s="13"/>
      <c r="R1553" s="13"/>
      <c r="S1553" s="13"/>
      <c r="T1553" s="13"/>
      <c r="U1553" s="13"/>
      <c r="V1553" s="13"/>
      <c r="W1553" s="13"/>
      <c r="X1553" s="13"/>
      <c r="Y1553" s="13"/>
      <c r="Z1553" s="13"/>
      <c r="AA1553" s="13"/>
      <c r="AB1553" s="13"/>
      <c r="AC1553" s="13"/>
      <c r="AD1553" s="13"/>
      <c r="AE1553" s="13"/>
      <c r="AF1553" s="13"/>
      <c r="AG1553" s="13"/>
      <c r="AH1553" s="13"/>
      <c r="AI1553" s="13"/>
      <c r="AJ1553" s="13"/>
      <c r="AK1553" s="13"/>
      <c r="AL1553" s="13"/>
      <c r="AM1553" s="13"/>
      <c r="AN1553" s="13"/>
      <c r="AO1553" s="13"/>
      <c r="AP1553" s="13"/>
      <c r="AQ1553" s="13"/>
      <c r="AR1553" s="13"/>
      <c r="AS1553" s="13"/>
      <c r="AT1553" s="13"/>
      <c r="AU1553" s="13"/>
      <c r="AV1553" s="13"/>
      <c r="AW1553" s="13"/>
      <c r="AX1553" s="13"/>
      <c r="AY1553" s="13"/>
      <c r="AZ1553" s="13"/>
      <c r="BA1553" s="13"/>
      <c r="BB1553" s="13"/>
      <c r="BC1553" s="13"/>
      <c r="BD1553" s="13"/>
      <c r="BE1553" s="13"/>
      <c r="BF1553" s="13"/>
      <c r="BG1553" s="13"/>
      <c r="BH1553" s="13"/>
      <c r="BI1553" s="13"/>
      <c r="BJ1553" s="13"/>
    </row>
    <row r="1554" spans="1:62" ht="15.75">
      <c r="A1554" s="92"/>
      <c r="B1554" s="13"/>
      <c r="C1554" s="13"/>
      <c r="D1554" s="13"/>
      <c r="E1554" s="13"/>
      <c r="F1554" s="13"/>
      <c r="G1554" s="13"/>
      <c r="H1554" s="92"/>
      <c r="I1554" s="13"/>
      <c r="J1554" s="94"/>
      <c r="K1554" s="13"/>
      <c r="L1554" s="13"/>
      <c r="M1554" s="13"/>
      <c r="N1554" s="13"/>
      <c r="O1554" s="13"/>
      <c r="P1554" s="13"/>
      <c r="Q1554" s="13"/>
      <c r="R1554" s="13"/>
      <c r="S1554" s="13"/>
      <c r="T1554" s="13"/>
      <c r="U1554" s="13"/>
      <c r="V1554" s="13"/>
      <c r="W1554" s="13"/>
      <c r="X1554" s="13"/>
      <c r="Y1554" s="13"/>
      <c r="Z1554" s="13"/>
      <c r="AA1554" s="13"/>
      <c r="AB1554" s="13"/>
      <c r="AC1554" s="13"/>
      <c r="AD1554" s="13"/>
      <c r="AE1554" s="13"/>
      <c r="AF1554" s="13"/>
      <c r="AG1554" s="13"/>
      <c r="AH1554" s="13"/>
      <c r="AI1554" s="13"/>
      <c r="AJ1554" s="13"/>
      <c r="AK1554" s="13"/>
      <c r="AL1554" s="13"/>
      <c r="AM1554" s="13"/>
      <c r="AN1554" s="13"/>
      <c r="AO1554" s="13"/>
      <c r="AP1554" s="13"/>
      <c r="AQ1554" s="13"/>
      <c r="AR1554" s="13"/>
      <c r="AS1554" s="13"/>
      <c r="AT1554" s="13"/>
      <c r="AU1554" s="13"/>
      <c r="AV1554" s="13"/>
      <c r="AW1554" s="13"/>
      <c r="AX1554" s="13"/>
      <c r="AY1554" s="13"/>
      <c r="AZ1554" s="13"/>
      <c r="BA1554" s="13"/>
      <c r="BB1554" s="13"/>
      <c r="BC1554" s="13"/>
      <c r="BD1554" s="13"/>
      <c r="BE1554" s="13"/>
      <c r="BF1554" s="13"/>
      <c r="BG1554" s="13"/>
      <c r="BH1554" s="13"/>
      <c r="BI1554" s="13"/>
      <c r="BJ1554" s="13"/>
    </row>
    <row r="1555" spans="1:62" ht="15.75">
      <c r="A1555" s="92"/>
      <c r="B1555" s="13"/>
      <c r="C1555" s="13"/>
      <c r="D1555" s="13"/>
      <c r="E1555" s="13"/>
      <c r="F1555" s="13"/>
      <c r="G1555" s="13"/>
      <c r="H1555" s="92"/>
      <c r="I1555" s="13"/>
      <c r="J1555" s="94"/>
      <c r="K1555" s="13"/>
      <c r="L1555" s="13"/>
      <c r="M1555" s="13"/>
      <c r="N1555" s="13"/>
      <c r="O1555" s="13"/>
      <c r="P1555" s="13"/>
      <c r="Q1555" s="13"/>
      <c r="R1555" s="13"/>
      <c r="S1555" s="13"/>
      <c r="T1555" s="13"/>
      <c r="U1555" s="13"/>
      <c r="V1555" s="13"/>
      <c r="W1555" s="13"/>
      <c r="X1555" s="13"/>
      <c r="Y1555" s="13"/>
      <c r="Z1555" s="13"/>
      <c r="AA1555" s="13"/>
      <c r="AB1555" s="13"/>
      <c r="AC1555" s="13"/>
      <c r="AD1555" s="13"/>
      <c r="AE1555" s="13"/>
      <c r="AF1555" s="13"/>
      <c r="AG1555" s="13"/>
      <c r="AH1555" s="13"/>
      <c r="AI1555" s="13"/>
      <c r="AJ1555" s="13"/>
      <c r="AK1555" s="13"/>
      <c r="AL1555" s="13"/>
      <c r="AM1555" s="13"/>
      <c r="AN1555" s="13"/>
      <c r="AO1555" s="13"/>
      <c r="AP1555" s="13"/>
      <c r="AQ1555" s="13"/>
      <c r="AR1555" s="13"/>
      <c r="AS1555" s="13"/>
      <c r="AT1555" s="13"/>
      <c r="AU1555" s="13"/>
      <c r="AV1555" s="13"/>
      <c r="AW1555" s="13"/>
      <c r="AX1555" s="13"/>
      <c r="AY1555" s="13"/>
      <c r="AZ1555" s="13"/>
      <c r="BA1555" s="13"/>
      <c r="BB1555" s="13"/>
      <c r="BC1555" s="13"/>
      <c r="BD1555" s="13"/>
      <c r="BE1555" s="13"/>
      <c r="BF1555" s="13"/>
      <c r="BG1555" s="13"/>
      <c r="BH1555" s="13"/>
      <c r="BI1555" s="13"/>
      <c r="BJ1555" s="13"/>
    </row>
    <row r="1556" spans="1:62" ht="15.75">
      <c r="A1556" s="92"/>
      <c r="B1556" s="13"/>
      <c r="C1556" s="13"/>
      <c r="D1556" s="13"/>
      <c r="E1556" s="13"/>
      <c r="F1556" s="13"/>
      <c r="G1556" s="13"/>
      <c r="H1556" s="92"/>
      <c r="I1556" s="13"/>
      <c r="J1556" s="94"/>
      <c r="K1556" s="13"/>
      <c r="L1556" s="13"/>
      <c r="M1556" s="13"/>
      <c r="N1556" s="13"/>
      <c r="O1556" s="13"/>
      <c r="P1556" s="13"/>
      <c r="Q1556" s="13"/>
      <c r="R1556" s="13"/>
      <c r="S1556" s="13"/>
      <c r="T1556" s="13"/>
      <c r="U1556" s="13"/>
      <c r="V1556" s="13"/>
      <c r="W1556" s="13"/>
      <c r="X1556" s="13"/>
      <c r="Y1556" s="13"/>
      <c r="Z1556" s="13"/>
      <c r="AA1556" s="13"/>
      <c r="AB1556" s="13"/>
      <c r="AC1556" s="13"/>
      <c r="AD1556" s="13"/>
      <c r="AE1556" s="13"/>
      <c r="AF1556" s="13"/>
      <c r="AG1556" s="13"/>
      <c r="AH1556" s="13"/>
      <c r="AI1556" s="13"/>
      <c r="AJ1556" s="13"/>
      <c r="AK1556" s="13"/>
      <c r="AL1556" s="13"/>
      <c r="AM1556" s="13"/>
      <c r="AN1556" s="13"/>
      <c r="AO1556" s="13"/>
      <c r="AP1556" s="13"/>
      <c r="AQ1556" s="13"/>
      <c r="AR1556" s="13"/>
      <c r="AS1556" s="13"/>
      <c r="AT1556" s="13"/>
      <c r="AU1556" s="13"/>
      <c r="AV1556" s="13"/>
      <c r="AW1556" s="13"/>
      <c r="AX1556" s="13"/>
      <c r="AY1556" s="13"/>
      <c r="AZ1556" s="13"/>
      <c r="BA1556" s="13"/>
      <c r="BB1556" s="13"/>
      <c r="BC1556" s="13"/>
      <c r="BD1556" s="13"/>
      <c r="BE1556" s="13"/>
      <c r="BF1556" s="13"/>
      <c r="BG1556" s="13"/>
      <c r="BH1556" s="13"/>
      <c r="BI1556" s="13"/>
      <c r="BJ1556" s="13"/>
    </row>
    <row r="1557" spans="1:62" ht="15.75">
      <c r="A1557" s="92"/>
      <c r="B1557" s="13"/>
      <c r="C1557" s="13"/>
      <c r="D1557" s="13"/>
      <c r="E1557" s="13"/>
      <c r="F1557" s="13"/>
      <c r="G1557" s="13"/>
      <c r="H1557" s="92"/>
      <c r="I1557" s="13"/>
      <c r="J1557" s="94"/>
      <c r="K1557" s="13"/>
      <c r="L1557" s="13"/>
      <c r="M1557" s="13"/>
      <c r="N1557" s="13"/>
      <c r="O1557" s="13"/>
      <c r="P1557" s="13"/>
      <c r="Q1557" s="13"/>
      <c r="R1557" s="13"/>
      <c r="S1557" s="13"/>
      <c r="T1557" s="13"/>
      <c r="U1557" s="13"/>
      <c r="V1557" s="13"/>
      <c r="W1557" s="13"/>
      <c r="X1557" s="13"/>
      <c r="Y1557" s="13"/>
      <c r="Z1557" s="13"/>
      <c r="AA1557" s="13"/>
      <c r="AB1557" s="13"/>
      <c r="AC1557" s="13"/>
      <c r="AD1557" s="13"/>
      <c r="AE1557" s="13"/>
      <c r="AF1557" s="13"/>
      <c r="AG1557" s="13"/>
      <c r="AH1557" s="13"/>
      <c r="AI1557" s="13"/>
      <c r="AJ1557" s="13"/>
      <c r="AK1557" s="13"/>
      <c r="AL1557" s="13"/>
      <c r="AM1557" s="13"/>
      <c r="AN1557" s="13"/>
      <c r="AO1557" s="13"/>
      <c r="AP1557" s="13"/>
      <c r="AQ1557" s="13"/>
      <c r="AR1557" s="13"/>
      <c r="AS1557" s="13"/>
      <c r="AT1557" s="13"/>
      <c r="AU1557" s="13"/>
      <c r="AV1557" s="13"/>
      <c r="AW1557" s="13"/>
      <c r="AX1557" s="13"/>
      <c r="AY1557" s="13"/>
      <c r="AZ1557" s="13"/>
      <c r="BA1557" s="13"/>
      <c r="BB1557" s="13"/>
      <c r="BC1557" s="13"/>
      <c r="BD1557" s="13"/>
      <c r="BE1557" s="13"/>
      <c r="BF1557" s="13"/>
      <c r="BG1557" s="13"/>
      <c r="BH1557" s="13"/>
      <c r="BI1557" s="13"/>
      <c r="BJ1557" s="13"/>
    </row>
    <row r="1558" spans="1:62" ht="15.75">
      <c r="A1558" s="92"/>
      <c r="B1558" s="13"/>
      <c r="C1558" s="13"/>
      <c r="D1558" s="13"/>
      <c r="E1558" s="13"/>
      <c r="F1558" s="13"/>
      <c r="G1558" s="13"/>
      <c r="H1558" s="92"/>
      <c r="I1558" s="13"/>
      <c r="J1558" s="94"/>
      <c r="K1558" s="13"/>
      <c r="L1558" s="13"/>
      <c r="M1558" s="13"/>
      <c r="N1558" s="13"/>
      <c r="O1558" s="13"/>
      <c r="P1558" s="13"/>
      <c r="Q1558" s="13"/>
      <c r="R1558" s="13"/>
      <c r="S1558" s="13"/>
      <c r="T1558" s="13"/>
      <c r="U1558" s="13"/>
      <c r="V1558" s="13"/>
      <c r="W1558" s="13"/>
      <c r="X1558" s="13"/>
      <c r="Y1558" s="13"/>
      <c r="Z1558" s="13"/>
      <c r="AA1558" s="13"/>
      <c r="AB1558" s="13"/>
      <c r="AC1558" s="13"/>
      <c r="AD1558" s="13"/>
      <c r="AE1558" s="13"/>
      <c r="AF1558" s="13"/>
      <c r="AG1558" s="13"/>
      <c r="AH1558" s="13"/>
      <c r="AI1558" s="13"/>
      <c r="AJ1558" s="13"/>
      <c r="AK1558" s="13"/>
      <c r="AL1558" s="13"/>
      <c r="AM1558" s="13"/>
      <c r="AN1558" s="13"/>
      <c r="AO1558" s="13"/>
      <c r="AP1558" s="13"/>
      <c r="AQ1558" s="13"/>
      <c r="AR1558" s="13"/>
      <c r="AS1558" s="13"/>
      <c r="AT1558" s="13"/>
      <c r="AU1558" s="13"/>
      <c r="AV1558" s="13"/>
      <c r="AW1558" s="13"/>
      <c r="AX1558" s="13"/>
      <c r="AY1558" s="13"/>
      <c r="AZ1558" s="13"/>
      <c r="BA1558" s="13"/>
      <c r="BB1558" s="13"/>
      <c r="BC1558" s="13"/>
      <c r="BD1558" s="13"/>
      <c r="BE1558" s="13"/>
      <c r="BF1558" s="13"/>
      <c r="BG1558" s="13"/>
      <c r="BH1558" s="13"/>
      <c r="BI1558" s="13"/>
      <c r="BJ1558" s="13"/>
    </row>
    <row r="1559" spans="1:62" ht="15.75">
      <c r="A1559" s="92"/>
      <c r="B1559" s="13"/>
      <c r="C1559" s="13"/>
      <c r="D1559" s="13"/>
      <c r="E1559" s="13"/>
      <c r="F1559" s="13"/>
      <c r="G1559" s="13"/>
      <c r="H1559" s="92"/>
      <c r="I1559" s="13"/>
      <c r="J1559" s="94"/>
      <c r="K1559" s="13"/>
      <c r="L1559" s="13"/>
      <c r="M1559" s="13"/>
      <c r="N1559" s="13"/>
      <c r="O1559" s="13"/>
      <c r="P1559" s="13"/>
      <c r="Q1559" s="13"/>
      <c r="R1559" s="13"/>
      <c r="S1559" s="13"/>
      <c r="T1559" s="13"/>
      <c r="U1559" s="13"/>
      <c r="V1559" s="13"/>
      <c r="W1559" s="13"/>
      <c r="X1559" s="13"/>
      <c r="Y1559" s="13"/>
      <c r="Z1559" s="13"/>
      <c r="AA1559" s="13"/>
      <c r="AB1559" s="13"/>
      <c r="AC1559" s="13"/>
      <c r="AD1559" s="13"/>
      <c r="AE1559" s="13"/>
      <c r="AF1559" s="13"/>
      <c r="AG1559" s="13"/>
      <c r="AH1559" s="13"/>
      <c r="AI1559" s="13"/>
      <c r="AJ1559" s="13"/>
      <c r="AK1559" s="13"/>
      <c r="AL1559" s="13"/>
      <c r="AM1559" s="13"/>
      <c r="AN1559" s="13"/>
      <c r="AO1559" s="13"/>
      <c r="AP1559" s="13"/>
      <c r="AQ1559" s="13"/>
      <c r="AR1559" s="13"/>
      <c r="AS1559" s="13"/>
      <c r="AT1559" s="13"/>
      <c r="AU1559" s="13"/>
      <c r="AV1559" s="13"/>
      <c r="AW1559" s="13"/>
      <c r="AX1559" s="13"/>
      <c r="AY1559" s="13"/>
      <c r="AZ1559" s="13"/>
      <c r="BA1559" s="13"/>
      <c r="BB1559" s="13"/>
      <c r="BC1559" s="13"/>
      <c r="BD1559" s="13"/>
      <c r="BE1559" s="13"/>
      <c r="BF1559" s="13"/>
      <c r="BG1559" s="13"/>
      <c r="BH1559" s="13"/>
      <c r="BI1559" s="13"/>
      <c r="BJ1559" s="13"/>
    </row>
    <row r="1560" spans="1:62" ht="15.75">
      <c r="A1560" s="92"/>
      <c r="B1560" s="13"/>
      <c r="C1560" s="13"/>
      <c r="D1560" s="13"/>
      <c r="E1560" s="13"/>
      <c r="F1560" s="13"/>
      <c r="G1560" s="13"/>
      <c r="H1560" s="92"/>
      <c r="I1560" s="13"/>
      <c r="J1560" s="94"/>
      <c r="K1560" s="13"/>
      <c r="L1560" s="13"/>
      <c r="M1560" s="13"/>
      <c r="N1560" s="13"/>
      <c r="O1560" s="13"/>
      <c r="P1560" s="13"/>
      <c r="Q1560" s="13"/>
      <c r="R1560" s="13"/>
      <c r="S1560" s="13"/>
      <c r="T1560" s="13"/>
      <c r="U1560" s="13"/>
      <c r="V1560" s="13"/>
      <c r="W1560" s="13"/>
      <c r="X1560" s="13"/>
      <c r="Y1560" s="13"/>
      <c r="Z1560" s="13"/>
      <c r="AA1560" s="13"/>
      <c r="AB1560" s="13"/>
      <c r="AC1560" s="13"/>
      <c r="AD1560" s="13"/>
      <c r="AE1560" s="13"/>
      <c r="AF1560" s="13"/>
      <c r="AG1560" s="13"/>
      <c r="AH1560" s="13"/>
      <c r="AI1560" s="13"/>
      <c r="AJ1560" s="13"/>
      <c r="AK1560" s="13"/>
      <c r="AL1560" s="13"/>
      <c r="AM1560" s="13"/>
      <c r="AN1560" s="13"/>
      <c r="AO1560" s="13"/>
      <c r="AP1560" s="13"/>
      <c r="AQ1560" s="13"/>
      <c r="AR1560" s="13"/>
      <c r="AS1560" s="13"/>
      <c r="AT1560" s="13"/>
      <c r="AU1560" s="13"/>
      <c r="AV1560" s="13"/>
      <c r="AW1560" s="13"/>
      <c r="AX1560" s="13"/>
      <c r="AY1560" s="13"/>
      <c r="AZ1560" s="13"/>
      <c r="BA1560" s="13"/>
      <c r="BB1560" s="13"/>
      <c r="BC1560" s="13"/>
      <c r="BD1560" s="13"/>
      <c r="BE1560" s="13"/>
      <c r="BF1560" s="13"/>
      <c r="BG1560" s="13"/>
      <c r="BH1560" s="13"/>
      <c r="BI1560" s="13"/>
      <c r="BJ1560" s="13"/>
    </row>
    <row r="1561" spans="1:62" ht="15.75">
      <c r="A1561" s="92"/>
      <c r="B1561" s="13"/>
      <c r="C1561" s="13"/>
      <c r="D1561" s="13"/>
      <c r="E1561" s="13"/>
      <c r="F1561" s="13"/>
      <c r="G1561" s="13"/>
      <c r="H1561" s="92"/>
      <c r="I1561" s="13"/>
      <c r="J1561" s="94"/>
      <c r="K1561" s="13"/>
      <c r="L1561" s="13"/>
      <c r="M1561" s="13"/>
      <c r="N1561" s="13"/>
      <c r="O1561" s="13"/>
      <c r="P1561" s="13"/>
      <c r="Q1561" s="13"/>
      <c r="R1561" s="13"/>
      <c r="S1561" s="13"/>
      <c r="T1561" s="13"/>
      <c r="U1561" s="13"/>
      <c r="V1561" s="13"/>
      <c r="W1561" s="13"/>
      <c r="X1561" s="13"/>
      <c r="Y1561" s="13"/>
      <c r="Z1561" s="13"/>
      <c r="AA1561" s="13"/>
      <c r="AB1561" s="13"/>
      <c r="AC1561" s="13"/>
      <c r="AD1561" s="13"/>
      <c r="AE1561" s="13"/>
      <c r="AF1561" s="13"/>
      <c r="AG1561" s="13"/>
      <c r="AH1561" s="13"/>
      <c r="AI1561" s="13"/>
      <c r="AJ1561" s="13"/>
      <c r="AK1561" s="13"/>
      <c r="AL1561" s="13"/>
      <c r="AM1561" s="13"/>
      <c r="AN1561" s="13"/>
      <c r="AO1561" s="13"/>
      <c r="AP1561" s="13"/>
      <c r="AQ1561" s="13"/>
      <c r="AR1561" s="13"/>
      <c r="AS1561" s="13"/>
      <c r="AT1561" s="13"/>
      <c r="AU1561" s="13"/>
      <c r="AV1561" s="13"/>
      <c r="AW1561" s="13"/>
      <c r="AX1561" s="13"/>
      <c r="AY1561" s="13"/>
      <c r="AZ1561" s="13"/>
      <c r="BA1561" s="13"/>
      <c r="BB1561" s="13"/>
      <c r="BC1561" s="13"/>
      <c r="BD1561" s="13"/>
      <c r="BE1561" s="13"/>
      <c r="BF1561" s="13"/>
      <c r="BG1561" s="13"/>
      <c r="BH1561" s="13"/>
      <c r="BI1561" s="13"/>
      <c r="BJ1561" s="13"/>
    </row>
    <row r="1562" spans="1:62" ht="15.75">
      <c r="A1562" s="92"/>
      <c r="B1562" s="13"/>
      <c r="C1562" s="13"/>
      <c r="D1562" s="13"/>
      <c r="E1562" s="13"/>
      <c r="F1562" s="13"/>
      <c r="G1562" s="13"/>
      <c r="H1562" s="92"/>
      <c r="I1562" s="13"/>
      <c r="J1562" s="94"/>
      <c r="K1562" s="13"/>
      <c r="L1562" s="13"/>
      <c r="M1562" s="13"/>
      <c r="N1562" s="13"/>
      <c r="O1562" s="13"/>
      <c r="P1562" s="13"/>
      <c r="Q1562" s="13"/>
      <c r="R1562" s="13"/>
      <c r="S1562" s="13"/>
      <c r="T1562" s="13"/>
      <c r="U1562" s="13"/>
      <c r="V1562" s="13"/>
      <c r="W1562" s="13"/>
      <c r="X1562" s="13"/>
      <c r="Y1562" s="13"/>
      <c r="Z1562" s="13"/>
      <c r="AA1562" s="13"/>
      <c r="AB1562" s="13"/>
      <c r="AC1562" s="13"/>
      <c r="AD1562" s="13"/>
      <c r="AE1562" s="13"/>
      <c r="AF1562" s="13"/>
      <c r="AG1562" s="13"/>
      <c r="AH1562" s="13"/>
      <c r="AI1562" s="13"/>
      <c r="AJ1562" s="13"/>
      <c r="AK1562" s="13"/>
      <c r="AL1562" s="13"/>
      <c r="AM1562" s="13"/>
      <c r="AN1562" s="13"/>
      <c r="AO1562" s="13"/>
      <c r="AP1562" s="13"/>
      <c r="AQ1562" s="13"/>
      <c r="AR1562" s="13"/>
      <c r="AS1562" s="13"/>
      <c r="AT1562" s="13"/>
      <c r="AU1562" s="13"/>
      <c r="AV1562" s="13"/>
      <c r="AW1562" s="13"/>
      <c r="AX1562" s="13"/>
      <c r="AY1562" s="13"/>
      <c r="AZ1562" s="13"/>
      <c r="BA1562" s="13"/>
      <c r="BB1562" s="13"/>
      <c r="BC1562" s="13"/>
      <c r="BD1562" s="13"/>
      <c r="BE1562" s="13"/>
      <c r="BF1562" s="13"/>
      <c r="BG1562" s="13"/>
      <c r="BH1562" s="13"/>
      <c r="BI1562" s="13"/>
      <c r="BJ1562" s="13"/>
    </row>
    <row r="1563" spans="1:62" ht="15.75">
      <c r="A1563" s="92"/>
      <c r="B1563" s="13"/>
      <c r="C1563" s="13"/>
      <c r="D1563" s="13"/>
      <c r="E1563" s="13"/>
      <c r="F1563" s="13"/>
      <c r="G1563" s="13"/>
      <c r="H1563" s="92"/>
      <c r="I1563" s="13"/>
      <c r="J1563" s="94"/>
      <c r="K1563" s="13"/>
      <c r="L1563" s="13"/>
      <c r="M1563" s="13"/>
      <c r="N1563" s="13"/>
      <c r="O1563" s="13"/>
      <c r="P1563" s="13"/>
      <c r="Q1563" s="13"/>
      <c r="R1563" s="13"/>
      <c r="S1563" s="13"/>
      <c r="T1563" s="13"/>
      <c r="U1563" s="13"/>
      <c r="V1563" s="13"/>
      <c r="W1563" s="13"/>
      <c r="X1563" s="13"/>
      <c r="Y1563" s="13"/>
      <c r="Z1563" s="13"/>
      <c r="AA1563" s="13"/>
      <c r="AB1563" s="13"/>
      <c r="AC1563" s="13"/>
      <c r="AD1563" s="13"/>
      <c r="AE1563" s="13"/>
      <c r="AF1563" s="13"/>
      <c r="AG1563" s="13"/>
      <c r="AH1563" s="13"/>
      <c r="AI1563" s="13"/>
      <c r="AJ1563" s="13"/>
      <c r="AK1563" s="13"/>
      <c r="AL1563" s="13"/>
      <c r="AM1563" s="13"/>
      <c r="AN1563" s="13"/>
      <c r="AO1563" s="13"/>
      <c r="AP1563" s="13"/>
      <c r="AQ1563" s="13"/>
      <c r="AR1563" s="13"/>
      <c r="AS1563" s="13"/>
      <c r="AT1563" s="13"/>
      <c r="AU1563" s="13"/>
      <c r="AV1563" s="13"/>
      <c r="AW1563" s="13"/>
      <c r="AX1563" s="13"/>
      <c r="AY1563" s="13"/>
      <c r="AZ1563" s="13"/>
      <c r="BA1563" s="13"/>
      <c r="BB1563" s="13"/>
      <c r="BC1563" s="13"/>
      <c r="BD1563" s="13"/>
      <c r="BE1563" s="13"/>
      <c r="BF1563" s="13"/>
      <c r="BG1563" s="13"/>
      <c r="BH1563" s="13"/>
      <c r="BI1563" s="13"/>
      <c r="BJ1563" s="13"/>
    </row>
    <row r="1564" spans="1:62" ht="15.75">
      <c r="A1564" s="92"/>
      <c r="B1564" s="13"/>
      <c r="C1564" s="13"/>
      <c r="D1564" s="13"/>
      <c r="E1564" s="13"/>
      <c r="F1564" s="13"/>
      <c r="G1564" s="13"/>
      <c r="H1564" s="92"/>
      <c r="I1564" s="13"/>
      <c r="J1564" s="94"/>
      <c r="K1564" s="13"/>
      <c r="L1564" s="13"/>
      <c r="M1564" s="13"/>
      <c r="N1564" s="13"/>
      <c r="O1564" s="13"/>
      <c r="P1564" s="13"/>
      <c r="Q1564" s="13"/>
      <c r="R1564" s="13"/>
      <c r="S1564" s="13"/>
      <c r="T1564" s="13"/>
      <c r="U1564" s="13"/>
      <c r="V1564" s="13"/>
      <c r="W1564" s="13"/>
      <c r="X1564" s="13"/>
      <c r="Y1564" s="13"/>
      <c r="Z1564" s="13"/>
      <c r="AA1564" s="13"/>
      <c r="AB1564" s="13"/>
      <c r="AC1564" s="13"/>
      <c r="AD1564" s="13"/>
      <c r="AE1564" s="13"/>
      <c r="AF1564" s="13"/>
      <c r="AG1564" s="13"/>
      <c r="AH1564" s="13"/>
      <c r="AI1564" s="13"/>
      <c r="AJ1564" s="13"/>
      <c r="AK1564" s="13"/>
      <c r="AL1564" s="13"/>
      <c r="AM1564" s="13"/>
      <c r="AN1564" s="13"/>
      <c r="AO1564" s="13"/>
      <c r="AP1564" s="13"/>
      <c r="AQ1564" s="13"/>
      <c r="AR1564" s="13"/>
      <c r="AS1564" s="13"/>
      <c r="AT1564" s="13"/>
      <c r="AU1564" s="13"/>
      <c r="AV1564" s="13"/>
      <c r="AW1564" s="13"/>
      <c r="AX1564" s="13"/>
      <c r="AY1564" s="13"/>
      <c r="AZ1564" s="13"/>
      <c r="BA1564" s="13"/>
      <c r="BB1564" s="13"/>
      <c r="BC1564" s="13"/>
      <c r="BD1564" s="13"/>
      <c r="BE1564" s="13"/>
      <c r="BF1564" s="13"/>
      <c r="BG1564" s="13"/>
      <c r="BH1564" s="13"/>
      <c r="BI1564" s="13"/>
      <c r="BJ1564" s="13"/>
    </row>
    <row r="1565" spans="1:62" ht="15.75">
      <c r="A1565" s="92"/>
      <c r="B1565" s="13"/>
      <c r="C1565" s="13"/>
      <c r="D1565" s="13"/>
      <c r="E1565" s="13"/>
      <c r="F1565" s="13"/>
      <c r="G1565" s="13"/>
      <c r="H1565" s="92"/>
      <c r="I1565" s="13"/>
      <c r="J1565" s="94"/>
      <c r="K1565" s="13"/>
      <c r="L1565" s="13"/>
      <c r="M1565" s="13"/>
      <c r="N1565" s="13"/>
      <c r="O1565" s="13"/>
      <c r="P1565" s="13"/>
      <c r="Q1565" s="13"/>
      <c r="R1565" s="13"/>
      <c r="S1565" s="13"/>
      <c r="T1565" s="13"/>
      <c r="U1565" s="13"/>
      <c r="V1565" s="13"/>
      <c r="W1565" s="13"/>
      <c r="X1565" s="13"/>
      <c r="Y1565" s="13"/>
      <c r="Z1565" s="13"/>
      <c r="AA1565" s="13"/>
      <c r="AB1565" s="13"/>
      <c r="AC1565" s="13"/>
      <c r="AD1565" s="13"/>
      <c r="AE1565" s="13"/>
      <c r="AF1565" s="13"/>
      <c r="AG1565" s="13"/>
      <c r="AH1565" s="13"/>
      <c r="AI1565" s="13"/>
      <c r="AJ1565" s="13"/>
      <c r="AK1565" s="13"/>
      <c r="AL1565" s="13"/>
      <c r="AM1565" s="13"/>
      <c r="AN1565" s="13"/>
      <c r="AO1565" s="13"/>
      <c r="AP1565" s="13"/>
      <c r="AQ1565" s="13"/>
      <c r="AR1565" s="13"/>
      <c r="AS1565" s="13"/>
      <c r="AT1565" s="13"/>
      <c r="AU1565" s="13"/>
      <c r="AV1565" s="13"/>
      <c r="AW1565" s="13"/>
      <c r="AX1565" s="13"/>
      <c r="AY1565" s="13"/>
      <c r="AZ1565" s="13"/>
      <c r="BA1565" s="13"/>
      <c r="BB1565" s="13"/>
      <c r="BC1565" s="13"/>
      <c r="BD1565" s="13"/>
      <c r="BE1565" s="13"/>
      <c r="BF1565" s="13"/>
      <c r="BG1565" s="13"/>
      <c r="BH1565" s="13"/>
      <c r="BI1565" s="13"/>
      <c r="BJ1565" s="13"/>
    </row>
    <row r="1566" spans="1:62" ht="15.75">
      <c r="A1566" s="92"/>
      <c r="B1566" s="13"/>
      <c r="C1566" s="13"/>
      <c r="D1566" s="13"/>
      <c r="E1566" s="13"/>
      <c r="F1566" s="13"/>
      <c r="G1566" s="13"/>
      <c r="H1566" s="92"/>
      <c r="I1566" s="13"/>
      <c r="J1566" s="94"/>
      <c r="K1566" s="13"/>
      <c r="L1566" s="13"/>
      <c r="M1566" s="13"/>
      <c r="N1566" s="13"/>
      <c r="O1566" s="13"/>
      <c r="P1566" s="13"/>
      <c r="Q1566" s="13"/>
      <c r="R1566" s="13"/>
      <c r="S1566" s="13"/>
      <c r="T1566" s="13"/>
      <c r="U1566" s="13"/>
      <c r="V1566" s="13"/>
      <c r="W1566" s="13"/>
      <c r="X1566" s="13"/>
      <c r="Y1566" s="13"/>
      <c r="Z1566" s="13"/>
      <c r="AA1566" s="13"/>
      <c r="AB1566" s="13"/>
      <c r="AC1566" s="13"/>
      <c r="AD1566" s="13"/>
      <c r="AE1566" s="13"/>
      <c r="AF1566" s="13"/>
      <c r="AG1566" s="13"/>
      <c r="AH1566" s="13"/>
      <c r="AI1566" s="13"/>
      <c r="AJ1566" s="13"/>
      <c r="AK1566" s="13"/>
      <c r="AL1566" s="13"/>
      <c r="AM1566" s="13"/>
      <c r="AN1566" s="13"/>
      <c r="AO1566" s="13"/>
      <c r="AP1566" s="13"/>
      <c r="AQ1566" s="13"/>
      <c r="AR1566" s="13"/>
      <c r="AS1566" s="13"/>
      <c r="AT1566" s="13"/>
      <c r="AU1566" s="13"/>
      <c r="AV1566" s="13"/>
      <c r="AW1566" s="13"/>
      <c r="AX1566" s="13"/>
      <c r="AY1566" s="13"/>
      <c r="AZ1566" s="13"/>
      <c r="BA1566" s="13"/>
      <c r="BB1566" s="13"/>
      <c r="BC1566" s="13"/>
      <c r="BD1566" s="13"/>
      <c r="BE1566" s="13"/>
      <c r="BF1566" s="13"/>
      <c r="BG1566" s="13"/>
      <c r="BH1566" s="13"/>
      <c r="BI1566" s="13"/>
      <c r="BJ1566" s="13"/>
    </row>
    <row r="1567" spans="1:62" ht="15.75">
      <c r="A1567" s="92"/>
      <c r="B1567" s="13"/>
      <c r="C1567" s="13"/>
      <c r="D1567" s="13"/>
      <c r="E1567" s="13"/>
      <c r="F1567" s="13"/>
      <c r="G1567" s="13"/>
      <c r="H1567" s="92"/>
      <c r="I1567" s="13"/>
      <c r="J1567" s="94"/>
      <c r="K1567" s="13"/>
      <c r="L1567" s="13"/>
      <c r="M1567" s="13"/>
      <c r="N1567" s="13"/>
      <c r="O1567" s="13"/>
      <c r="P1567" s="13"/>
      <c r="Q1567" s="13"/>
      <c r="R1567" s="13"/>
      <c r="S1567" s="13"/>
      <c r="T1567" s="13"/>
      <c r="U1567" s="13"/>
      <c r="V1567" s="13"/>
      <c r="W1567" s="13"/>
      <c r="X1567" s="13"/>
      <c r="Y1567" s="13"/>
      <c r="Z1567" s="13"/>
      <c r="AA1567" s="13"/>
      <c r="AB1567" s="13"/>
      <c r="AC1567" s="13"/>
      <c r="AD1567" s="13"/>
      <c r="AE1567" s="13"/>
      <c r="AF1567" s="13"/>
      <c r="AG1567" s="13"/>
      <c r="AH1567" s="13"/>
      <c r="AI1567" s="13"/>
      <c r="AJ1567" s="13"/>
      <c r="AK1567" s="13"/>
      <c r="AL1567" s="13"/>
      <c r="AM1567" s="13"/>
      <c r="AN1567" s="13"/>
      <c r="AO1567" s="13"/>
      <c r="AP1567" s="13"/>
      <c r="AQ1567" s="13"/>
      <c r="AR1567" s="13"/>
      <c r="AS1567" s="13"/>
      <c r="AT1567" s="13"/>
      <c r="AU1567" s="13"/>
      <c r="AV1567" s="13"/>
      <c r="AW1567" s="13"/>
      <c r="AX1567" s="13"/>
      <c r="AY1567" s="13"/>
      <c r="AZ1567" s="13"/>
      <c r="BA1567" s="13"/>
      <c r="BB1567" s="13"/>
      <c r="BC1567" s="13"/>
      <c r="BD1567" s="13"/>
      <c r="BE1567" s="13"/>
      <c r="BF1567" s="13"/>
      <c r="BG1567" s="13"/>
      <c r="BH1567" s="13"/>
      <c r="BI1567" s="13"/>
      <c r="BJ1567" s="13"/>
    </row>
    <row r="1568" spans="1:62" ht="15.75">
      <c r="A1568" s="92"/>
      <c r="B1568" s="13"/>
      <c r="C1568" s="13"/>
      <c r="D1568" s="13"/>
      <c r="E1568" s="13"/>
      <c r="F1568" s="13"/>
      <c r="G1568" s="13"/>
      <c r="H1568" s="92"/>
      <c r="I1568" s="13"/>
      <c r="J1568" s="94"/>
      <c r="K1568" s="13"/>
      <c r="L1568" s="13"/>
      <c r="M1568" s="13"/>
      <c r="N1568" s="13"/>
      <c r="O1568" s="13"/>
      <c r="P1568" s="13"/>
      <c r="Q1568" s="13"/>
      <c r="R1568" s="13"/>
      <c r="S1568" s="13"/>
      <c r="T1568" s="13"/>
      <c r="U1568" s="13"/>
      <c r="V1568" s="13"/>
      <c r="W1568" s="13"/>
      <c r="X1568" s="13"/>
      <c r="Y1568" s="13"/>
      <c r="Z1568" s="13"/>
      <c r="AA1568" s="13"/>
      <c r="AB1568" s="13"/>
      <c r="AC1568" s="13"/>
      <c r="AD1568" s="13"/>
      <c r="AE1568" s="13"/>
      <c r="AF1568" s="13"/>
      <c r="AG1568" s="13"/>
      <c r="AH1568" s="13"/>
      <c r="AI1568" s="13"/>
      <c r="AJ1568" s="13"/>
      <c r="AK1568" s="13"/>
      <c r="AL1568" s="13"/>
      <c r="AM1568" s="13"/>
      <c r="AN1568" s="13"/>
      <c r="AO1568" s="13"/>
      <c r="AP1568" s="13"/>
      <c r="AQ1568" s="13"/>
      <c r="AR1568" s="13"/>
      <c r="AS1568" s="13"/>
      <c r="AT1568" s="13"/>
      <c r="AU1568" s="13"/>
      <c r="AV1568" s="13"/>
      <c r="AW1568" s="13"/>
      <c r="AX1568" s="13"/>
      <c r="AY1568" s="13"/>
      <c r="AZ1568" s="13"/>
      <c r="BA1568" s="13"/>
      <c r="BB1568" s="13"/>
      <c r="BC1568" s="13"/>
      <c r="BD1568" s="13"/>
      <c r="BE1568" s="13"/>
      <c r="BF1568" s="13"/>
      <c r="BG1568" s="13"/>
      <c r="BH1568" s="13"/>
      <c r="BI1568" s="13"/>
      <c r="BJ1568" s="13"/>
    </row>
    <row r="1569" spans="1:62" ht="15.75">
      <c r="A1569" s="92"/>
      <c r="B1569" s="13"/>
      <c r="C1569" s="13"/>
      <c r="D1569" s="13"/>
      <c r="E1569" s="13"/>
      <c r="F1569" s="13"/>
      <c r="G1569" s="13"/>
      <c r="H1569" s="92"/>
      <c r="I1569" s="13"/>
      <c r="J1569" s="94"/>
      <c r="K1569" s="13"/>
      <c r="L1569" s="13"/>
      <c r="M1569" s="13"/>
      <c r="N1569" s="13"/>
      <c r="O1569" s="13"/>
      <c r="P1569" s="13"/>
      <c r="Q1569" s="13"/>
      <c r="R1569" s="13"/>
      <c r="S1569" s="13"/>
      <c r="T1569" s="13"/>
      <c r="U1569" s="13"/>
      <c r="V1569" s="13"/>
      <c r="W1569" s="13"/>
      <c r="X1569" s="13"/>
      <c r="Y1569" s="13"/>
      <c r="Z1569" s="13"/>
      <c r="AA1569" s="13"/>
      <c r="AB1569" s="13"/>
      <c r="AC1569" s="13"/>
      <c r="AD1569" s="13"/>
      <c r="AE1569" s="13"/>
      <c r="AF1569" s="13"/>
      <c r="AG1569" s="13"/>
      <c r="AH1569" s="13"/>
      <c r="AI1569" s="13"/>
      <c r="AJ1569" s="13"/>
      <c r="AK1569" s="13"/>
      <c r="AL1569" s="13"/>
      <c r="AM1569" s="13"/>
      <c r="AN1569" s="13"/>
      <c r="AO1569" s="13"/>
      <c r="AP1569" s="13"/>
      <c r="AQ1569" s="13"/>
      <c r="AR1569" s="13"/>
      <c r="AS1569" s="13"/>
      <c r="AT1569" s="13"/>
      <c r="AU1569" s="13"/>
      <c r="AV1569" s="13"/>
      <c r="AW1569" s="13"/>
      <c r="AX1569" s="13"/>
      <c r="AY1569" s="13"/>
      <c r="AZ1569" s="13"/>
      <c r="BA1569" s="13"/>
      <c r="BB1569" s="13"/>
      <c r="BC1569" s="13"/>
      <c r="BD1569" s="13"/>
      <c r="BE1569" s="13"/>
      <c r="BF1569" s="13"/>
      <c r="BG1569" s="13"/>
      <c r="BH1569" s="13"/>
      <c r="BI1569" s="13"/>
      <c r="BJ1569" s="13"/>
    </row>
    <row r="1570" spans="1:62" ht="15.75">
      <c r="A1570" s="92"/>
      <c r="B1570" s="13"/>
      <c r="C1570" s="13"/>
      <c r="D1570" s="13"/>
      <c r="E1570" s="13"/>
      <c r="F1570" s="13"/>
      <c r="G1570" s="13"/>
      <c r="H1570" s="92"/>
      <c r="I1570" s="13"/>
      <c r="J1570" s="94"/>
      <c r="K1570" s="13"/>
      <c r="L1570" s="13"/>
      <c r="M1570" s="13"/>
      <c r="N1570" s="13"/>
      <c r="O1570" s="13"/>
      <c r="P1570" s="13"/>
      <c r="Q1570" s="13"/>
      <c r="R1570" s="13"/>
      <c r="S1570" s="13"/>
      <c r="T1570" s="13"/>
      <c r="U1570" s="13"/>
      <c r="V1570" s="13"/>
      <c r="W1570" s="13"/>
      <c r="X1570" s="13"/>
      <c r="Y1570" s="13"/>
      <c r="Z1570" s="13"/>
      <c r="AA1570" s="13"/>
      <c r="AB1570" s="13"/>
      <c r="AC1570" s="13"/>
      <c r="AD1570" s="13"/>
      <c r="AE1570" s="13"/>
      <c r="AF1570" s="13"/>
      <c r="AG1570" s="13"/>
      <c r="AH1570" s="13"/>
      <c r="AI1570" s="13"/>
      <c r="AJ1570" s="13"/>
      <c r="AK1570" s="13"/>
      <c r="AL1570" s="13"/>
      <c r="AM1570" s="13"/>
      <c r="AN1570" s="13"/>
      <c r="AO1570" s="13"/>
      <c r="AP1570" s="13"/>
      <c r="AQ1570" s="13"/>
      <c r="AR1570" s="13"/>
      <c r="AS1570" s="13"/>
      <c r="AT1570" s="13"/>
      <c r="AU1570" s="13"/>
      <c r="AV1570" s="13"/>
      <c r="AW1570" s="13"/>
      <c r="AX1570" s="13"/>
      <c r="AY1570" s="13"/>
      <c r="AZ1570" s="13"/>
      <c r="BA1570" s="13"/>
      <c r="BB1570" s="13"/>
      <c r="BC1570" s="13"/>
      <c r="BD1570" s="13"/>
      <c r="BE1570" s="13"/>
      <c r="BF1570" s="13"/>
      <c r="BG1570" s="13"/>
      <c r="BH1570" s="13"/>
      <c r="BI1570" s="13"/>
      <c r="BJ1570" s="13"/>
    </row>
    <row r="1571" spans="1:62" ht="15.75">
      <c r="A1571" s="92"/>
      <c r="B1571" s="13"/>
      <c r="C1571" s="13"/>
      <c r="D1571" s="13"/>
      <c r="E1571" s="13"/>
      <c r="F1571" s="13"/>
      <c r="G1571" s="13"/>
      <c r="H1571" s="92"/>
      <c r="I1571" s="13"/>
      <c r="J1571" s="94"/>
      <c r="K1571" s="13"/>
      <c r="L1571" s="13"/>
      <c r="M1571" s="13"/>
      <c r="N1571" s="13"/>
      <c r="O1571" s="13"/>
      <c r="P1571" s="13"/>
      <c r="Q1571" s="13"/>
      <c r="R1571" s="13"/>
      <c r="S1571" s="13"/>
      <c r="T1571" s="13"/>
      <c r="U1571" s="13"/>
      <c r="V1571" s="13"/>
      <c r="W1571" s="13"/>
      <c r="X1571" s="13"/>
      <c r="Y1571" s="13"/>
      <c r="Z1571" s="13"/>
      <c r="AA1571" s="13"/>
      <c r="AB1571" s="13"/>
      <c r="AC1571" s="13"/>
      <c r="AD1571" s="13"/>
      <c r="AE1571" s="13"/>
      <c r="AF1571" s="13"/>
      <c r="AG1571" s="13"/>
      <c r="AH1571" s="13"/>
      <c r="AI1571" s="13"/>
      <c r="AJ1571" s="13"/>
      <c r="AK1571" s="13"/>
      <c r="AL1571" s="13"/>
      <c r="AM1571" s="13"/>
      <c r="AN1571" s="13"/>
      <c r="AO1571" s="13"/>
      <c r="AP1571" s="13"/>
      <c r="AQ1571" s="13"/>
      <c r="AR1571" s="13"/>
      <c r="AS1571" s="13"/>
      <c r="AT1571" s="13"/>
      <c r="AU1571" s="13"/>
      <c r="AV1571" s="13"/>
      <c r="AW1571" s="13"/>
      <c r="AX1571" s="13"/>
      <c r="AY1571" s="13"/>
      <c r="AZ1571" s="13"/>
      <c r="BA1571" s="13"/>
      <c r="BB1571" s="13"/>
      <c r="BC1571" s="13"/>
      <c r="BD1571" s="13"/>
      <c r="BE1571" s="13"/>
      <c r="BF1571" s="13"/>
      <c r="BG1571" s="13"/>
      <c r="BH1571" s="13"/>
      <c r="BI1571" s="13"/>
      <c r="BJ1571" s="13"/>
    </row>
    <row r="1572" spans="1:62" ht="15.75">
      <c r="A1572" s="92"/>
      <c r="B1572" s="13"/>
      <c r="C1572" s="13"/>
      <c r="D1572" s="13"/>
      <c r="E1572" s="13"/>
      <c r="F1572" s="13"/>
      <c r="G1572" s="13"/>
      <c r="H1572" s="92"/>
      <c r="I1572" s="13"/>
      <c r="J1572" s="94"/>
      <c r="K1572" s="13"/>
      <c r="L1572" s="13"/>
      <c r="M1572" s="13"/>
      <c r="N1572" s="13"/>
      <c r="O1572" s="13"/>
      <c r="P1572" s="13"/>
      <c r="Q1572" s="13"/>
      <c r="R1572" s="13"/>
      <c r="S1572" s="13"/>
      <c r="T1572" s="13"/>
      <c r="U1572" s="13"/>
      <c r="V1572" s="13"/>
      <c r="W1572" s="13"/>
      <c r="X1572" s="13"/>
      <c r="Y1572" s="13"/>
      <c r="Z1572" s="13"/>
      <c r="AA1572" s="13"/>
      <c r="AB1572" s="13"/>
      <c r="AC1572" s="13"/>
      <c r="AD1572" s="13"/>
      <c r="AE1572" s="13"/>
      <c r="AF1572" s="13"/>
      <c r="AG1572" s="13"/>
      <c r="AH1572" s="13"/>
      <c r="AI1572" s="13"/>
      <c r="AJ1572" s="13"/>
      <c r="AK1572" s="13"/>
      <c r="AL1572" s="13"/>
      <c r="AM1572" s="13"/>
      <c r="AN1572" s="13"/>
      <c r="AO1572" s="13"/>
      <c r="AP1572" s="13"/>
      <c r="AQ1572" s="13"/>
      <c r="AR1572" s="13"/>
      <c r="AS1572" s="13"/>
      <c r="AT1572" s="13"/>
      <c r="AU1572" s="13"/>
      <c r="AV1572" s="13"/>
      <c r="AW1572" s="13"/>
      <c r="AX1572" s="13"/>
      <c r="AY1572" s="13"/>
      <c r="AZ1572" s="13"/>
      <c r="BA1572" s="13"/>
      <c r="BB1572" s="13"/>
      <c r="BC1572" s="13"/>
      <c r="BD1572" s="13"/>
      <c r="BE1572" s="13"/>
      <c r="BF1572" s="13"/>
      <c r="BG1572" s="13"/>
      <c r="BH1572" s="13"/>
      <c r="BI1572" s="13"/>
      <c r="BJ1572" s="13"/>
    </row>
    <row r="1573" spans="1:62" ht="15.75">
      <c r="A1573" s="92"/>
      <c r="B1573" s="13"/>
      <c r="C1573" s="13"/>
      <c r="D1573" s="13"/>
      <c r="E1573" s="13"/>
      <c r="F1573" s="13"/>
      <c r="G1573" s="13"/>
      <c r="H1573" s="92"/>
      <c r="I1573" s="13"/>
      <c r="J1573" s="94"/>
      <c r="K1573" s="13"/>
      <c r="L1573" s="13"/>
      <c r="M1573" s="13"/>
      <c r="N1573" s="13"/>
      <c r="O1573" s="13"/>
      <c r="P1573" s="13"/>
      <c r="Q1573" s="13"/>
      <c r="R1573" s="13"/>
      <c r="S1573" s="13"/>
      <c r="T1573" s="13"/>
      <c r="U1573" s="13"/>
      <c r="V1573" s="13"/>
      <c r="W1573" s="13"/>
      <c r="X1573" s="13"/>
      <c r="Y1573" s="13"/>
      <c r="Z1573" s="13"/>
      <c r="AA1573" s="13"/>
      <c r="AB1573" s="13"/>
      <c r="AC1573" s="13"/>
      <c r="AD1573" s="13"/>
      <c r="AE1573" s="13"/>
      <c r="AF1573" s="13"/>
      <c r="AG1573" s="13"/>
      <c r="AH1573" s="13"/>
      <c r="AI1573" s="13"/>
      <c r="AJ1573" s="13"/>
      <c r="AK1573" s="13"/>
      <c r="AL1573" s="13"/>
      <c r="AM1573" s="13"/>
      <c r="AN1573" s="13"/>
      <c r="AO1573" s="13"/>
      <c r="AP1573" s="13"/>
      <c r="AQ1573" s="13"/>
      <c r="AR1573" s="13"/>
      <c r="AS1573" s="13"/>
      <c r="AT1573" s="13"/>
      <c r="AU1573" s="13"/>
      <c r="AV1573" s="13"/>
      <c r="AW1573" s="13"/>
      <c r="AX1573" s="13"/>
      <c r="AY1573" s="13"/>
      <c r="AZ1573" s="13"/>
      <c r="BA1573" s="13"/>
      <c r="BB1573" s="13"/>
      <c r="BC1573" s="13"/>
      <c r="BD1573" s="13"/>
      <c r="BE1573" s="13"/>
      <c r="BF1573" s="13"/>
      <c r="BG1573" s="13"/>
      <c r="BH1573" s="13"/>
      <c r="BI1573" s="13"/>
      <c r="BJ1573" s="13"/>
    </row>
    <row r="1574" spans="1:62" ht="15.75">
      <c r="A1574" s="92"/>
      <c r="B1574" s="13"/>
      <c r="C1574" s="13"/>
      <c r="D1574" s="13"/>
      <c r="E1574" s="13"/>
      <c r="F1574" s="13"/>
      <c r="G1574" s="13"/>
      <c r="H1574" s="92"/>
      <c r="I1574" s="13"/>
      <c r="J1574" s="94"/>
      <c r="K1574" s="13"/>
      <c r="L1574" s="13"/>
      <c r="M1574" s="13"/>
      <c r="N1574" s="13"/>
      <c r="O1574" s="13"/>
      <c r="P1574" s="13"/>
      <c r="Q1574" s="13"/>
      <c r="R1574" s="13"/>
      <c r="S1574" s="13"/>
      <c r="T1574" s="13"/>
      <c r="U1574" s="13"/>
      <c r="V1574" s="13"/>
      <c r="W1574" s="13"/>
      <c r="X1574" s="13"/>
      <c r="Y1574" s="13"/>
      <c r="Z1574" s="13"/>
      <c r="AA1574" s="13"/>
      <c r="AB1574" s="13"/>
      <c r="AC1574" s="13"/>
      <c r="AD1574" s="13"/>
      <c r="AE1574" s="13"/>
      <c r="AF1574" s="13"/>
      <c r="AG1574" s="13"/>
      <c r="AH1574" s="13"/>
      <c r="AI1574" s="13"/>
      <c r="AJ1574" s="13"/>
      <c r="AK1574" s="13"/>
      <c r="AL1574" s="13"/>
      <c r="AM1574" s="13"/>
      <c r="AN1574" s="13"/>
      <c r="AO1574" s="13"/>
      <c r="AP1574" s="13"/>
      <c r="AQ1574" s="13"/>
      <c r="AR1574" s="13"/>
      <c r="AS1574" s="13"/>
      <c r="AT1574" s="13"/>
      <c r="AU1574" s="13"/>
      <c r="AV1574" s="13"/>
      <c r="AW1574" s="13"/>
      <c r="AX1574" s="13"/>
      <c r="AY1574" s="13"/>
      <c r="AZ1574" s="13"/>
      <c r="BA1574" s="13"/>
      <c r="BB1574" s="13"/>
      <c r="BC1574" s="13"/>
      <c r="BD1574" s="13"/>
      <c r="BE1574" s="13"/>
      <c r="BF1574" s="13"/>
      <c r="BG1574" s="13"/>
      <c r="BH1574" s="13"/>
      <c r="BI1574" s="13"/>
      <c r="BJ1574" s="13"/>
    </row>
    <row r="1575" spans="1:62" ht="15.75">
      <c r="A1575" s="92"/>
      <c r="B1575" s="13"/>
      <c r="C1575" s="13"/>
      <c r="D1575" s="13"/>
      <c r="E1575" s="13"/>
      <c r="F1575" s="13"/>
      <c r="G1575" s="13"/>
      <c r="H1575" s="92"/>
      <c r="I1575" s="13"/>
      <c r="J1575" s="94"/>
      <c r="K1575" s="13"/>
      <c r="L1575" s="13"/>
      <c r="M1575" s="13"/>
      <c r="N1575" s="13"/>
      <c r="O1575" s="13"/>
      <c r="P1575" s="13"/>
      <c r="Q1575" s="13"/>
      <c r="R1575" s="13"/>
      <c r="S1575" s="13"/>
      <c r="T1575" s="13"/>
      <c r="U1575" s="13"/>
      <c r="V1575" s="13"/>
      <c r="W1575" s="13"/>
      <c r="X1575" s="13"/>
      <c r="Y1575" s="13"/>
      <c r="Z1575" s="13"/>
      <c r="AA1575" s="13"/>
      <c r="AB1575" s="13"/>
      <c r="AC1575" s="13"/>
      <c r="AD1575" s="13"/>
      <c r="AE1575" s="13"/>
      <c r="AF1575" s="13"/>
      <c r="AG1575" s="13"/>
      <c r="AH1575" s="13"/>
      <c r="AI1575" s="13"/>
      <c r="AJ1575" s="13"/>
      <c r="AK1575" s="13"/>
      <c r="AL1575" s="13"/>
      <c r="AM1575" s="13"/>
      <c r="AN1575" s="13"/>
      <c r="AO1575" s="13"/>
      <c r="AP1575" s="13"/>
      <c r="AQ1575" s="13"/>
      <c r="AR1575" s="13"/>
      <c r="AS1575" s="13"/>
      <c r="AT1575" s="13"/>
      <c r="AU1575" s="13"/>
      <c r="AV1575" s="13"/>
      <c r="AW1575" s="13"/>
      <c r="AX1575" s="13"/>
      <c r="AY1575" s="13"/>
      <c r="AZ1575" s="13"/>
      <c r="BA1575" s="13"/>
      <c r="BB1575" s="13"/>
      <c r="BC1575" s="13"/>
      <c r="BD1575" s="13"/>
      <c r="BE1575" s="13"/>
      <c r="BF1575" s="13"/>
      <c r="BG1575" s="13"/>
      <c r="BH1575" s="13"/>
      <c r="BI1575" s="13"/>
      <c r="BJ1575" s="13"/>
    </row>
    <row r="1576" spans="1:62" ht="15.75">
      <c r="A1576" s="92"/>
      <c r="B1576" s="13"/>
      <c r="C1576" s="13"/>
      <c r="D1576" s="13"/>
      <c r="E1576" s="13"/>
      <c r="F1576" s="13"/>
      <c r="G1576" s="13"/>
      <c r="H1576" s="92"/>
      <c r="I1576" s="13"/>
      <c r="J1576" s="94"/>
      <c r="K1576" s="13"/>
      <c r="L1576" s="13"/>
      <c r="M1576" s="13"/>
      <c r="N1576" s="13"/>
      <c r="O1576" s="13"/>
      <c r="P1576" s="13"/>
      <c r="Q1576" s="13"/>
      <c r="R1576" s="13"/>
      <c r="S1576" s="13"/>
      <c r="T1576" s="13"/>
      <c r="U1576" s="13"/>
      <c r="V1576" s="13"/>
      <c r="W1576" s="13"/>
      <c r="X1576" s="13"/>
      <c r="Y1576" s="13"/>
      <c r="Z1576" s="13"/>
      <c r="AA1576" s="13"/>
      <c r="AB1576" s="13"/>
      <c r="AC1576" s="13"/>
      <c r="AD1576" s="13"/>
      <c r="AE1576" s="13"/>
      <c r="AF1576" s="13"/>
      <c r="AG1576" s="13"/>
      <c r="AH1576" s="13"/>
      <c r="AI1576" s="13"/>
      <c r="AJ1576" s="13"/>
      <c r="AK1576" s="13"/>
      <c r="AL1576" s="13"/>
      <c r="AM1576" s="13"/>
      <c r="AN1576" s="13"/>
      <c r="AO1576" s="13"/>
      <c r="AP1576" s="13"/>
      <c r="AQ1576" s="13"/>
      <c r="AR1576" s="13"/>
      <c r="AS1576" s="13"/>
      <c r="AT1576" s="13"/>
      <c r="AU1576" s="13"/>
      <c r="AV1576" s="13"/>
      <c r="AW1576" s="13"/>
      <c r="AX1576" s="13"/>
      <c r="AY1576" s="13"/>
      <c r="AZ1576" s="13"/>
      <c r="BA1576" s="13"/>
      <c r="BB1576" s="13"/>
      <c r="BC1576" s="13"/>
      <c r="BD1576" s="13"/>
      <c r="BE1576" s="13"/>
      <c r="BF1576" s="13"/>
      <c r="BG1576" s="13"/>
      <c r="BH1576" s="13"/>
      <c r="BI1576" s="13"/>
      <c r="BJ1576" s="13"/>
    </row>
    <row r="1577" spans="1:62" ht="15.75">
      <c r="A1577" s="92"/>
      <c r="B1577" s="13"/>
      <c r="C1577" s="13"/>
      <c r="D1577" s="13"/>
      <c r="E1577" s="13"/>
      <c r="F1577" s="13"/>
      <c r="G1577" s="13"/>
      <c r="H1577" s="92"/>
      <c r="I1577" s="13"/>
      <c r="J1577" s="94"/>
      <c r="K1577" s="13"/>
      <c r="L1577" s="13"/>
      <c r="M1577" s="13"/>
      <c r="N1577" s="13"/>
      <c r="O1577" s="13"/>
      <c r="P1577" s="13"/>
      <c r="Q1577" s="13"/>
      <c r="R1577" s="13"/>
      <c r="S1577" s="13"/>
      <c r="T1577" s="13"/>
      <c r="U1577" s="13"/>
      <c r="V1577" s="13"/>
      <c r="W1577" s="13"/>
      <c r="X1577" s="13"/>
      <c r="Y1577" s="13"/>
      <c r="Z1577" s="13"/>
      <c r="AA1577" s="13"/>
      <c r="AB1577" s="13"/>
      <c r="AC1577" s="13"/>
      <c r="AD1577" s="13"/>
      <c r="AE1577" s="13"/>
      <c r="AF1577" s="13"/>
      <c r="AG1577" s="13"/>
      <c r="AH1577" s="13"/>
      <c r="AI1577" s="13"/>
      <c r="AJ1577" s="13"/>
      <c r="AK1577" s="13"/>
      <c r="AL1577" s="13"/>
      <c r="AM1577" s="13"/>
      <c r="AN1577" s="13"/>
      <c r="AO1577" s="13"/>
      <c r="AP1577" s="13"/>
      <c r="AQ1577" s="13"/>
      <c r="AR1577" s="13"/>
      <c r="AS1577" s="13"/>
      <c r="AT1577" s="13"/>
      <c r="AU1577" s="13"/>
      <c r="AV1577" s="13"/>
      <c r="AW1577" s="13"/>
      <c r="AX1577" s="13"/>
      <c r="AY1577" s="13"/>
      <c r="AZ1577" s="13"/>
      <c r="BA1577" s="13"/>
      <c r="BB1577" s="13"/>
      <c r="BC1577" s="13"/>
      <c r="BD1577" s="13"/>
      <c r="BE1577" s="13"/>
      <c r="BF1577" s="13"/>
      <c r="BG1577" s="13"/>
      <c r="BH1577" s="13"/>
      <c r="BI1577" s="13"/>
      <c r="BJ1577" s="13"/>
    </row>
    <row r="1578" spans="1:62" ht="15.75">
      <c r="A1578" s="92"/>
      <c r="B1578" s="13"/>
      <c r="C1578" s="13"/>
      <c r="D1578" s="13"/>
      <c r="E1578" s="13"/>
      <c r="F1578" s="13"/>
      <c r="G1578" s="13"/>
      <c r="H1578" s="92"/>
      <c r="I1578" s="13"/>
      <c r="J1578" s="94"/>
      <c r="K1578" s="13"/>
      <c r="L1578" s="13"/>
      <c r="M1578" s="13"/>
      <c r="N1578" s="13"/>
      <c r="O1578" s="13"/>
      <c r="P1578" s="13"/>
      <c r="Q1578" s="13"/>
      <c r="R1578" s="13"/>
      <c r="S1578" s="13"/>
      <c r="T1578" s="13"/>
      <c r="U1578" s="13"/>
      <c r="V1578" s="13"/>
      <c r="W1578" s="13"/>
      <c r="X1578" s="13"/>
      <c r="Y1578" s="13"/>
      <c r="Z1578" s="13"/>
      <c r="AA1578" s="13"/>
      <c r="AB1578" s="13"/>
      <c r="AC1578" s="13"/>
      <c r="AD1578" s="13"/>
      <c r="AE1578" s="13"/>
      <c r="AF1578" s="13"/>
      <c r="AG1578" s="13"/>
      <c r="AH1578" s="13"/>
      <c r="AI1578" s="13"/>
      <c r="AJ1578" s="13"/>
      <c r="AK1578" s="13"/>
      <c r="AL1578" s="13"/>
      <c r="AM1578" s="13"/>
      <c r="AN1578" s="13"/>
      <c r="AO1578" s="13"/>
      <c r="AP1578" s="13"/>
      <c r="AQ1578" s="13"/>
      <c r="AR1578" s="13"/>
      <c r="AS1578" s="13"/>
      <c r="AT1578" s="13"/>
      <c r="AU1578" s="13"/>
      <c r="AV1578" s="13"/>
      <c r="AW1578" s="13"/>
      <c r="AX1578" s="13"/>
      <c r="AY1578" s="13"/>
      <c r="AZ1578" s="13"/>
      <c r="BA1578" s="13"/>
      <c r="BB1578" s="13"/>
      <c r="BC1578" s="13"/>
      <c r="BD1578" s="13"/>
      <c r="BE1578" s="13"/>
      <c r="BF1578" s="13"/>
      <c r="BG1578" s="13"/>
      <c r="BH1578" s="13"/>
      <c r="BI1578" s="13"/>
      <c r="BJ1578" s="13"/>
    </row>
    <row r="1579" spans="1:62" ht="15.75">
      <c r="A1579" s="92"/>
      <c r="B1579" s="13"/>
      <c r="C1579" s="13"/>
      <c r="D1579" s="13"/>
      <c r="E1579" s="13"/>
      <c r="F1579" s="13"/>
      <c r="G1579" s="13"/>
      <c r="H1579" s="92"/>
      <c r="I1579" s="13"/>
      <c r="J1579" s="94"/>
      <c r="K1579" s="13"/>
      <c r="L1579" s="13"/>
      <c r="M1579" s="13"/>
      <c r="N1579" s="13"/>
      <c r="O1579" s="13"/>
      <c r="P1579" s="13"/>
      <c r="Q1579" s="13"/>
      <c r="R1579" s="13"/>
      <c r="S1579" s="13"/>
      <c r="T1579" s="13"/>
      <c r="U1579" s="13"/>
      <c r="V1579" s="13"/>
      <c r="W1579" s="13"/>
      <c r="X1579" s="13"/>
      <c r="Y1579" s="13"/>
      <c r="Z1579" s="13"/>
      <c r="AA1579" s="13"/>
      <c r="AB1579" s="13"/>
      <c r="AC1579" s="13"/>
      <c r="AD1579" s="13"/>
      <c r="AE1579" s="13"/>
      <c r="AF1579" s="13"/>
      <c r="AG1579" s="13"/>
      <c r="AH1579" s="13"/>
      <c r="AI1579" s="13"/>
      <c r="AJ1579" s="13"/>
      <c r="AK1579" s="13"/>
      <c r="AL1579" s="13"/>
      <c r="AM1579" s="13"/>
      <c r="AN1579" s="13"/>
      <c r="AO1579" s="13"/>
      <c r="AP1579" s="13"/>
      <c r="AQ1579" s="13"/>
      <c r="AR1579" s="13"/>
      <c r="AS1579" s="13"/>
      <c r="AT1579" s="13"/>
      <c r="AU1579" s="13"/>
      <c r="AV1579" s="13"/>
      <c r="AW1579" s="13"/>
      <c r="AX1579" s="13"/>
      <c r="AY1579" s="13"/>
      <c r="AZ1579" s="13"/>
      <c r="BA1579" s="13"/>
      <c r="BB1579" s="13"/>
      <c r="BC1579" s="13"/>
      <c r="BD1579" s="13"/>
      <c r="BE1579" s="13"/>
      <c r="BF1579" s="13"/>
      <c r="BG1579" s="13"/>
      <c r="BH1579" s="13"/>
      <c r="BI1579" s="13"/>
      <c r="BJ1579" s="13"/>
    </row>
    <row r="1580" spans="1:62" ht="15.75">
      <c r="A1580" s="92"/>
      <c r="B1580" s="13"/>
      <c r="C1580" s="13"/>
      <c r="D1580" s="13"/>
      <c r="E1580" s="13"/>
      <c r="F1580" s="13"/>
      <c r="G1580" s="13"/>
      <c r="H1580" s="92"/>
      <c r="I1580" s="13"/>
      <c r="J1580" s="94"/>
      <c r="K1580" s="13"/>
      <c r="L1580" s="13"/>
      <c r="M1580" s="13"/>
      <c r="N1580" s="13"/>
      <c r="O1580" s="13"/>
      <c r="P1580" s="13"/>
      <c r="Q1580" s="13"/>
      <c r="R1580" s="13"/>
      <c r="S1580" s="13"/>
      <c r="T1580" s="13"/>
      <c r="U1580" s="13"/>
      <c r="V1580" s="13"/>
      <c r="W1580" s="13"/>
      <c r="X1580" s="13"/>
      <c r="Y1580" s="13"/>
      <c r="Z1580" s="13"/>
      <c r="AA1580" s="13"/>
      <c r="AB1580" s="13"/>
      <c r="AC1580" s="13"/>
      <c r="AD1580" s="13"/>
      <c r="AE1580" s="13"/>
      <c r="AF1580" s="13"/>
      <c r="AG1580" s="13"/>
      <c r="AH1580" s="13"/>
      <c r="AI1580" s="13"/>
      <c r="AJ1580" s="13"/>
      <c r="AK1580" s="13"/>
      <c r="AL1580" s="13"/>
      <c r="AM1580" s="13"/>
      <c r="AN1580" s="13"/>
      <c r="AO1580" s="13"/>
      <c r="AP1580" s="13"/>
      <c r="AQ1580" s="13"/>
      <c r="AR1580" s="13"/>
      <c r="AS1580" s="13"/>
      <c r="AT1580" s="13"/>
      <c r="AU1580" s="13"/>
      <c r="AV1580" s="13"/>
      <c r="AW1580" s="13"/>
      <c r="AX1580" s="13"/>
      <c r="AY1580" s="13"/>
      <c r="AZ1580" s="13"/>
      <c r="BA1580" s="13"/>
      <c r="BB1580" s="13"/>
      <c r="BC1580" s="13"/>
      <c r="BD1580" s="13"/>
      <c r="BE1580" s="13"/>
      <c r="BF1580" s="13"/>
      <c r="BG1580" s="13"/>
      <c r="BH1580" s="13"/>
      <c r="BI1580" s="13"/>
      <c r="BJ1580" s="13"/>
    </row>
    <row r="1581" spans="1:62" ht="15.75">
      <c r="A1581" s="92"/>
      <c r="B1581" s="13"/>
      <c r="C1581" s="13"/>
      <c r="D1581" s="13"/>
      <c r="E1581" s="13"/>
      <c r="F1581" s="13"/>
      <c r="G1581" s="13"/>
      <c r="H1581" s="92"/>
      <c r="I1581" s="13"/>
      <c r="J1581" s="94"/>
      <c r="K1581" s="13"/>
      <c r="L1581" s="13"/>
      <c r="M1581" s="13"/>
      <c r="N1581" s="13"/>
      <c r="O1581" s="13"/>
      <c r="P1581" s="13"/>
      <c r="Q1581" s="13"/>
      <c r="R1581" s="13"/>
      <c r="S1581" s="13"/>
      <c r="T1581" s="13"/>
      <c r="U1581" s="13"/>
      <c r="V1581" s="13"/>
      <c r="W1581" s="13"/>
      <c r="X1581" s="13"/>
      <c r="Y1581" s="13"/>
      <c r="Z1581" s="13"/>
      <c r="AA1581" s="13"/>
      <c r="AB1581" s="13"/>
      <c r="AC1581" s="13"/>
      <c r="AD1581" s="13"/>
      <c r="AE1581" s="13"/>
      <c r="AF1581" s="13"/>
      <c r="AG1581" s="13"/>
      <c r="AH1581" s="13"/>
      <c r="AI1581" s="13"/>
      <c r="AJ1581" s="13"/>
      <c r="AK1581" s="13"/>
      <c r="AL1581" s="13"/>
      <c r="AM1581" s="13"/>
      <c r="AN1581" s="13"/>
      <c r="AO1581" s="13"/>
      <c r="AP1581" s="13"/>
      <c r="AQ1581" s="13"/>
      <c r="AR1581" s="13"/>
      <c r="AS1581" s="13"/>
      <c r="AT1581" s="13"/>
      <c r="AU1581" s="13"/>
      <c r="AV1581" s="13"/>
      <c r="AW1581" s="13"/>
      <c r="AX1581" s="13"/>
      <c r="AY1581" s="13"/>
      <c r="AZ1581" s="13"/>
      <c r="BA1581" s="13"/>
      <c r="BB1581" s="13"/>
      <c r="BC1581" s="13"/>
      <c r="BD1581" s="13"/>
      <c r="BE1581" s="13"/>
      <c r="BF1581" s="13"/>
      <c r="BG1581" s="13"/>
      <c r="BH1581" s="13"/>
      <c r="BI1581" s="13"/>
      <c r="BJ1581" s="13"/>
    </row>
    <row r="1582" spans="1:62" ht="15.75">
      <c r="A1582" s="92"/>
      <c r="B1582" s="13"/>
      <c r="C1582" s="13"/>
      <c r="D1582" s="13"/>
      <c r="E1582" s="13"/>
      <c r="F1582" s="13"/>
      <c r="G1582" s="13"/>
      <c r="H1582" s="92"/>
      <c r="I1582" s="13"/>
      <c r="J1582" s="94"/>
      <c r="K1582" s="13"/>
      <c r="L1582" s="13"/>
      <c r="M1582" s="13"/>
      <c r="N1582" s="13"/>
      <c r="O1582" s="13"/>
      <c r="P1582" s="13"/>
      <c r="Q1582" s="13"/>
      <c r="R1582" s="13"/>
      <c r="S1582" s="13"/>
      <c r="T1582" s="13"/>
      <c r="U1582" s="13"/>
      <c r="V1582" s="13"/>
      <c r="W1582" s="13"/>
      <c r="X1582" s="13"/>
      <c r="Y1582" s="13"/>
      <c r="Z1582" s="13"/>
      <c r="AA1582" s="13"/>
      <c r="AB1582" s="13"/>
      <c r="AC1582" s="13"/>
      <c r="AD1582" s="13"/>
      <c r="AE1582" s="13"/>
      <c r="AF1582" s="13"/>
      <c r="AG1582" s="13"/>
      <c r="AH1582" s="13"/>
      <c r="AI1582" s="13"/>
      <c r="AJ1582" s="13"/>
      <c r="AK1582" s="13"/>
      <c r="AL1582" s="13"/>
      <c r="AM1582" s="13"/>
      <c r="AN1582" s="13"/>
      <c r="AO1582" s="13"/>
      <c r="AP1582" s="13"/>
      <c r="AQ1582" s="13"/>
      <c r="AR1582" s="13"/>
      <c r="AS1582" s="13"/>
      <c r="AT1582" s="13"/>
      <c r="AU1582" s="13"/>
      <c r="AV1582" s="13"/>
      <c r="AW1582" s="13"/>
      <c r="AX1582" s="13"/>
      <c r="AY1582" s="13"/>
      <c r="AZ1582" s="13"/>
      <c r="BA1582" s="13"/>
      <c r="BB1582" s="13"/>
      <c r="BC1582" s="13"/>
      <c r="BD1582" s="13"/>
      <c r="BE1582" s="13"/>
      <c r="BF1582" s="13"/>
      <c r="BG1582" s="13"/>
      <c r="BH1582" s="13"/>
      <c r="BI1582" s="13"/>
      <c r="BJ1582" s="13"/>
    </row>
    <row r="1583" spans="1:62" ht="15.75">
      <c r="A1583" s="92"/>
      <c r="B1583" s="13"/>
      <c r="C1583" s="13"/>
      <c r="D1583" s="13"/>
      <c r="E1583" s="13"/>
      <c r="F1583" s="13"/>
      <c r="G1583" s="13"/>
      <c r="H1583" s="92"/>
      <c r="I1583" s="13"/>
      <c r="J1583" s="94"/>
      <c r="K1583" s="13"/>
      <c r="L1583" s="13"/>
      <c r="M1583" s="13"/>
      <c r="N1583" s="13"/>
      <c r="O1583" s="13"/>
      <c r="P1583" s="13"/>
      <c r="Q1583" s="13"/>
      <c r="R1583" s="13"/>
      <c r="S1583" s="13"/>
      <c r="T1583" s="13"/>
      <c r="U1583" s="13"/>
      <c r="V1583" s="13"/>
      <c r="W1583" s="13"/>
      <c r="X1583" s="13"/>
      <c r="Y1583" s="13"/>
      <c r="Z1583" s="13"/>
      <c r="AA1583" s="13"/>
      <c r="AB1583" s="13"/>
      <c r="AC1583" s="13"/>
      <c r="AD1583" s="13"/>
      <c r="AE1583" s="13"/>
      <c r="AF1583" s="13"/>
      <c r="AG1583" s="13"/>
      <c r="AH1583" s="13"/>
      <c r="AI1583" s="13"/>
      <c r="AJ1583" s="13"/>
      <c r="AK1583" s="13"/>
      <c r="AL1583" s="13"/>
      <c r="AM1583" s="13"/>
      <c r="AN1583" s="13"/>
      <c r="AO1583" s="13"/>
      <c r="AP1583" s="13"/>
      <c r="AQ1583" s="13"/>
      <c r="AR1583" s="13"/>
      <c r="AS1583" s="13"/>
      <c r="AT1583" s="13"/>
      <c r="AU1583" s="13"/>
      <c r="AV1583" s="13"/>
      <c r="AW1583" s="13"/>
      <c r="AX1583" s="13"/>
      <c r="AY1583" s="13"/>
      <c r="AZ1583" s="13"/>
      <c r="BA1583" s="13"/>
      <c r="BB1583" s="13"/>
      <c r="BC1583" s="13"/>
      <c r="BD1583" s="13"/>
      <c r="BE1583" s="13"/>
      <c r="BF1583" s="13"/>
      <c r="BG1583" s="13"/>
      <c r="BH1583" s="13"/>
      <c r="BI1583" s="13"/>
      <c r="BJ1583" s="13"/>
    </row>
    <row r="1584" spans="1:62" ht="15.75">
      <c r="A1584" s="92"/>
      <c r="B1584" s="13"/>
      <c r="C1584" s="13"/>
      <c r="D1584" s="13"/>
      <c r="E1584" s="13"/>
      <c r="F1584" s="13"/>
      <c r="G1584" s="13"/>
      <c r="H1584" s="92"/>
      <c r="I1584" s="13"/>
      <c r="J1584" s="94"/>
      <c r="K1584" s="13"/>
      <c r="L1584" s="13"/>
      <c r="M1584" s="13"/>
      <c r="N1584" s="13"/>
      <c r="O1584" s="13"/>
      <c r="P1584" s="13"/>
      <c r="Q1584" s="13"/>
      <c r="R1584" s="13"/>
      <c r="S1584" s="13"/>
      <c r="T1584" s="13"/>
      <c r="U1584" s="13"/>
      <c r="V1584" s="13"/>
      <c r="W1584" s="13"/>
      <c r="X1584" s="13"/>
      <c r="Y1584" s="13"/>
      <c r="Z1584" s="13"/>
      <c r="AA1584" s="13"/>
      <c r="AB1584" s="13"/>
      <c r="AC1584" s="13"/>
      <c r="AD1584" s="13"/>
      <c r="AE1584" s="13"/>
      <c r="AF1584" s="13"/>
      <c r="AG1584" s="13"/>
      <c r="AH1584" s="13"/>
      <c r="AI1584" s="13"/>
      <c r="AJ1584" s="13"/>
      <c r="AK1584" s="13"/>
      <c r="AL1584" s="13"/>
      <c r="AM1584" s="13"/>
      <c r="AN1584" s="13"/>
      <c r="AO1584" s="13"/>
      <c r="AP1584" s="13"/>
      <c r="AQ1584" s="13"/>
      <c r="AR1584" s="13"/>
      <c r="AS1584" s="13"/>
      <c r="AT1584" s="13"/>
      <c r="AU1584" s="13"/>
      <c r="AV1584" s="13"/>
      <c r="AW1584" s="13"/>
      <c r="AX1584" s="13"/>
      <c r="AY1584" s="13"/>
      <c r="AZ1584" s="13"/>
      <c r="BA1584" s="13"/>
      <c r="BB1584" s="13"/>
      <c r="BC1584" s="13"/>
      <c r="BD1584" s="13"/>
      <c r="BE1584" s="13"/>
      <c r="BF1584" s="13"/>
      <c r="BG1584" s="13"/>
      <c r="BH1584" s="13"/>
      <c r="BI1584" s="13"/>
      <c r="BJ1584" s="13"/>
    </row>
    <row r="1585" spans="1:62" ht="15.75">
      <c r="A1585" s="92"/>
      <c r="B1585" s="13"/>
      <c r="C1585" s="13"/>
      <c r="D1585" s="13"/>
      <c r="E1585" s="13"/>
      <c r="F1585" s="13"/>
      <c r="G1585" s="13"/>
      <c r="H1585" s="92"/>
      <c r="I1585" s="13"/>
      <c r="J1585" s="94"/>
      <c r="K1585" s="13"/>
      <c r="L1585" s="13"/>
      <c r="M1585" s="13"/>
      <c r="N1585" s="13"/>
      <c r="O1585" s="13"/>
      <c r="P1585" s="13"/>
      <c r="Q1585" s="13"/>
      <c r="R1585" s="13"/>
      <c r="S1585" s="13"/>
      <c r="T1585" s="13"/>
      <c r="U1585" s="13"/>
      <c r="V1585" s="13"/>
      <c r="W1585" s="13"/>
      <c r="X1585" s="13"/>
      <c r="Y1585" s="13"/>
      <c r="Z1585" s="13"/>
      <c r="AA1585" s="13"/>
      <c r="AB1585" s="13"/>
      <c r="AC1585" s="13"/>
      <c r="AD1585" s="13"/>
      <c r="AE1585" s="13"/>
      <c r="AF1585" s="13"/>
      <c r="AG1585" s="13"/>
      <c r="AH1585" s="13"/>
      <c r="AI1585" s="13"/>
      <c r="AJ1585" s="13"/>
      <c r="AK1585" s="13"/>
      <c r="AL1585" s="13"/>
      <c r="AM1585" s="13"/>
      <c r="AN1585" s="13"/>
      <c r="AO1585" s="13"/>
      <c r="AP1585" s="13"/>
      <c r="AQ1585" s="13"/>
      <c r="AR1585" s="13"/>
      <c r="AS1585" s="13"/>
      <c r="AT1585" s="13"/>
      <c r="AU1585" s="13"/>
      <c r="AV1585" s="13"/>
      <c r="AW1585" s="13"/>
      <c r="AX1585" s="13"/>
      <c r="AY1585" s="13"/>
      <c r="AZ1585" s="13"/>
      <c r="BA1585" s="13"/>
      <c r="BB1585" s="13"/>
      <c r="BC1585" s="13"/>
      <c r="BD1585" s="13"/>
      <c r="BE1585" s="13"/>
      <c r="BF1585" s="13"/>
      <c r="BG1585" s="13"/>
      <c r="BH1585" s="13"/>
      <c r="BI1585" s="13"/>
      <c r="BJ1585" s="13"/>
    </row>
    <row r="1586" spans="1:62" ht="15.75">
      <c r="A1586" s="92"/>
      <c r="B1586" s="13"/>
      <c r="C1586" s="13"/>
      <c r="D1586" s="13"/>
      <c r="E1586" s="13"/>
      <c r="F1586" s="13"/>
      <c r="G1586" s="13"/>
      <c r="H1586" s="92"/>
      <c r="I1586" s="13"/>
      <c r="J1586" s="94"/>
      <c r="K1586" s="13"/>
      <c r="L1586" s="13"/>
      <c r="M1586" s="13"/>
      <c r="N1586" s="13"/>
      <c r="O1586" s="13"/>
      <c r="P1586" s="13"/>
      <c r="Q1586" s="13"/>
      <c r="R1586" s="13"/>
      <c r="S1586" s="13"/>
      <c r="T1586" s="13"/>
      <c r="U1586" s="13"/>
      <c r="V1586" s="13"/>
      <c r="W1586" s="13"/>
      <c r="X1586" s="13"/>
      <c r="Y1586" s="13"/>
      <c r="Z1586" s="13"/>
      <c r="AA1586" s="13"/>
      <c r="AB1586" s="13"/>
      <c r="AC1586" s="13"/>
      <c r="AD1586" s="13"/>
      <c r="AE1586" s="13"/>
      <c r="AF1586" s="13"/>
      <c r="AG1586" s="13"/>
      <c r="AH1586" s="13"/>
      <c r="AI1586" s="13"/>
      <c r="AJ1586" s="13"/>
      <c r="AK1586" s="13"/>
      <c r="AL1586" s="13"/>
      <c r="AM1586" s="13"/>
      <c r="AN1586" s="13"/>
      <c r="AO1586" s="13"/>
      <c r="AP1586" s="13"/>
      <c r="AQ1586" s="13"/>
      <c r="AR1586" s="13"/>
      <c r="AS1586" s="13"/>
      <c r="AT1586" s="13"/>
      <c r="AU1586" s="13"/>
      <c r="AV1586" s="13"/>
      <c r="AW1586" s="13"/>
      <c r="AX1586" s="13"/>
      <c r="AY1586" s="13"/>
      <c r="AZ1586" s="13"/>
      <c r="BA1586" s="13"/>
      <c r="BB1586" s="13"/>
      <c r="BC1586" s="13"/>
      <c r="BD1586" s="13"/>
      <c r="BE1586" s="13"/>
      <c r="BF1586" s="13"/>
      <c r="BG1586" s="13"/>
      <c r="BH1586" s="13"/>
      <c r="BI1586" s="13"/>
      <c r="BJ1586" s="13"/>
    </row>
    <row r="1587" spans="1:62" ht="15.75">
      <c r="A1587" s="92"/>
      <c r="B1587" s="13"/>
      <c r="C1587" s="13"/>
      <c r="D1587" s="13"/>
      <c r="E1587" s="13"/>
      <c r="F1587" s="13"/>
      <c r="G1587" s="13"/>
      <c r="H1587" s="92"/>
      <c r="I1587" s="13"/>
      <c r="J1587" s="94"/>
      <c r="K1587" s="13"/>
      <c r="L1587" s="13"/>
      <c r="M1587" s="13"/>
      <c r="N1587" s="13"/>
      <c r="O1587" s="13"/>
      <c r="P1587" s="13"/>
      <c r="Q1587" s="13"/>
      <c r="R1587" s="13"/>
      <c r="S1587" s="13"/>
      <c r="T1587" s="13"/>
      <c r="U1587" s="13"/>
      <c r="V1587" s="13"/>
      <c r="W1587" s="13"/>
      <c r="X1587" s="13"/>
      <c r="Y1587" s="13"/>
      <c r="Z1587" s="13"/>
      <c r="AA1587" s="13"/>
      <c r="AB1587" s="13"/>
      <c r="AC1587" s="13"/>
      <c r="AD1587" s="13"/>
      <c r="AE1587" s="13"/>
      <c r="AF1587" s="13"/>
      <c r="AG1587" s="13"/>
      <c r="AH1587" s="13"/>
      <c r="AI1587" s="13"/>
      <c r="AJ1587" s="13"/>
      <c r="AK1587" s="13"/>
      <c r="AL1587" s="13"/>
      <c r="AM1587" s="13"/>
      <c r="AN1587" s="13"/>
      <c r="AO1587" s="13"/>
      <c r="AP1587" s="13"/>
      <c r="AQ1587" s="13"/>
      <c r="AR1587" s="13"/>
      <c r="AS1587" s="13"/>
      <c r="AT1587" s="13"/>
      <c r="AU1587" s="13"/>
      <c r="AV1587" s="13"/>
      <c r="AW1587" s="13"/>
      <c r="AX1587" s="13"/>
      <c r="AY1587" s="13"/>
      <c r="AZ1587" s="13"/>
      <c r="BA1587" s="13"/>
      <c r="BB1587" s="13"/>
      <c r="BC1587" s="13"/>
      <c r="BD1587" s="13"/>
      <c r="BE1587" s="13"/>
      <c r="BF1587" s="13"/>
      <c r="BG1587" s="13"/>
      <c r="BH1587" s="13"/>
      <c r="BI1587" s="13"/>
      <c r="BJ1587" s="13"/>
    </row>
    <row r="1588" spans="1:62" ht="15.75">
      <c r="A1588" s="92"/>
      <c r="B1588" s="13"/>
      <c r="C1588" s="13"/>
      <c r="D1588" s="13"/>
      <c r="E1588" s="13"/>
      <c r="F1588" s="13"/>
      <c r="G1588" s="13"/>
      <c r="H1588" s="92"/>
      <c r="I1588" s="13"/>
      <c r="J1588" s="94"/>
      <c r="K1588" s="13"/>
      <c r="L1588" s="13"/>
      <c r="M1588" s="13"/>
      <c r="N1588" s="13"/>
      <c r="O1588" s="13"/>
      <c r="P1588" s="13"/>
      <c r="Q1588" s="13"/>
      <c r="R1588" s="13"/>
      <c r="S1588" s="13"/>
      <c r="T1588" s="13"/>
      <c r="U1588" s="13"/>
      <c r="V1588" s="13"/>
      <c r="W1588" s="13"/>
      <c r="X1588" s="13"/>
      <c r="Y1588" s="13"/>
      <c r="Z1588" s="13"/>
      <c r="AA1588" s="13"/>
      <c r="AB1588" s="13"/>
      <c r="AC1588" s="13"/>
      <c r="AD1588" s="13"/>
      <c r="AE1588" s="13"/>
      <c r="AF1588" s="13"/>
      <c r="AG1588" s="13"/>
      <c r="AH1588" s="13"/>
      <c r="AI1588" s="13"/>
      <c r="AJ1588" s="13"/>
      <c r="AK1588" s="13"/>
      <c r="AL1588" s="13"/>
      <c r="AM1588" s="13"/>
      <c r="AN1588" s="13"/>
      <c r="AO1588" s="13"/>
      <c r="AP1588" s="13"/>
      <c r="AQ1588" s="13"/>
      <c r="AR1588" s="13"/>
      <c r="AS1588" s="13"/>
      <c r="AT1588" s="13"/>
      <c r="AU1588" s="13"/>
      <c r="AV1588" s="13"/>
      <c r="AW1588" s="13"/>
      <c r="AX1588" s="13"/>
      <c r="AY1588" s="13"/>
      <c r="AZ1588" s="13"/>
      <c r="BA1588" s="13"/>
      <c r="BB1588" s="13"/>
      <c r="BC1588" s="13"/>
      <c r="BD1588" s="13"/>
      <c r="BE1588" s="13"/>
      <c r="BF1588" s="13"/>
      <c r="BG1588" s="13"/>
      <c r="BH1588" s="13"/>
      <c r="BI1588" s="13"/>
      <c r="BJ1588" s="13"/>
    </row>
    <row r="1589" spans="1:62" ht="15.75">
      <c r="A1589" s="92"/>
      <c r="B1589" s="13"/>
      <c r="C1589" s="13"/>
      <c r="D1589" s="13"/>
      <c r="E1589" s="13"/>
      <c r="F1589" s="13"/>
      <c r="G1589" s="13"/>
      <c r="H1589" s="92"/>
      <c r="I1589" s="13"/>
      <c r="J1589" s="94"/>
      <c r="K1589" s="13"/>
      <c r="L1589" s="13"/>
      <c r="M1589" s="13"/>
      <c r="N1589" s="13"/>
      <c r="O1589" s="13"/>
      <c r="P1589" s="13"/>
      <c r="Q1589" s="13"/>
      <c r="R1589" s="13"/>
      <c r="S1589" s="13"/>
      <c r="T1589" s="13"/>
      <c r="U1589" s="13"/>
      <c r="V1589" s="13"/>
      <c r="W1589" s="13"/>
      <c r="X1589" s="13"/>
      <c r="Y1589" s="13"/>
      <c r="Z1589" s="13"/>
      <c r="AA1589" s="13"/>
      <c r="AB1589" s="13"/>
      <c r="AC1589" s="13"/>
      <c r="AD1589" s="13"/>
      <c r="AE1589" s="13"/>
      <c r="AF1589" s="13"/>
      <c r="AG1589" s="13"/>
      <c r="AH1589" s="13"/>
      <c r="AI1589" s="13"/>
      <c r="AJ1589" s="13"/>
      <c r="AK1589" s="13"/>
      <c r="AL1589" s="13"/>
      <c r="AM1589" s="13"/>
      <c r="AN1589" s="13"/>
      <c r="AO1589" s="13"/>
      <c r="AP1589" s="13"/>
      <c r="AQ1589" s="13"/>
      <c r="AR1589" s="13"/>
      <c r="AS1589" s="13"/>
      <c r="AT1589" s="13"/>
      <c r="AU1589" s="13"/>
      <c r="AV1589" s="13"/>
      <c r="AW1589" s="13"/>
      <c r="AX1589" s="13"/>
      <c r="AY1589" s="13"/>
      <c r="AZ1589" s="13"/>
      <c r="BA1589" s="13"/>
      <c r="BB1589" s="13"/>
      <c r="BC1589" s="13"/>
      <c r="BD1589" s="13"/>
      <c r="BE1589" s="13"/>
      <c r="BF1589" s="13"/>
      <c r="BG1589" s="13"/>
      <c r="BH1589" s="13"/>
      <c r="BI1589" s="13"/>
      <c r="BJ1589" s="13"/>
    </row>
    <row r="1590" spans="1:62" ht="15.75">
      <c r="A1590" s="92"/>
      <c r="B1590" s="13"/>
      <c r="C1590" s="13"/>
      <c r="D1590" s="13"/>
      <c r="E1590" s="13"/>
      <c r="F1590" s="13"/>
      <c r="G1590" s="13"/>
      <c r="H1590" s="92"/>
      <c r="I1590" s="13"/>
      <c r="J1590" s="94"/>
      <c r="K1590" s="13"/>
      <c r="L1590" s="13"/>
      <c r="M1590" s="13"/>
      <c r="N1590" s="13"/>
      <c r="O1590" s="13"/>
      <c r="P1590" s="13"/>
      <c r="Q1590" s="13"/>
      <c r="R1590" s="13"/>
      <c r="S1590" s="13"/>
      <c r="T1590" s="13"/>
      <c r="U1590" s="13"/>
      <c r="V1590" s="13"/>
      <c r="W1590" s="13"/>
      <c r="X1590" s="13"/>
      <c r="Y1590" s="13"/>
      <c r="Z1590" s="13"/>
      <c r="AA1590" s="13"/>
      <c r="AB1590" s="13"/>
      <c r="AC1590" s="13"/>
      <c r="AD1590" s="13"/>
      <c r="AE1590" s="13"/>
      <c r="AF1590" s="13"/>
      <c r="AG1590" s="13"/>
      <c r="AH1590" s="13"/>
      <c r="AI1590" s="13"/>
      <c r="AJ1590" s="13"/>
      <c r="AK1590" s="13"/>
      <c r="AL1590" s="13"/>
      <c r="AM1590" s="13"/>
      <c r="AN1590" s="13"/>
      <c r="AO1590" s="13"/>
      <c r="AP1590" s="13"/>
      <c r="AQ1590" s="13"/>
      <c r="AR1590" s="13"/>
      <c r="AS1590" s="13"/>
      <c r="AT1590" s="13"/>
      <c r="AU1590" s="13"/>
      <c r="AV1590" s="13"/>
      <c r="AW1590" s="13"/>
      <c r="AX1590" s="13"/>
      <c r="AY1590" s="13"/>
      <c r="AZ1590" s="13"/>
      <c r="BA1590" s="13"/>
      <c r="BB1590" s="13"/>
      <c r="BC1590" s="13"/>
      <c r="BD1590" s="13"/>
      <c r="BE1590" s="13"/>
      <c r="BF1590" s="13"/>
      <c r="BG1590" s="13"/>
      <c r="BH1590" s="13"/>
      <c r="BI1590" s="13"/>
      <c r="BJ1590" s="13"/>
    </row>
    <row r="1591" spans="1:62" ht="15.75">
      <c r="A1591" s="92"/>
      <c r="B1591" s="13"/>
      <c r="C1591" s="13"/>
      <c r="D1591" s="13"/>
      <c r="E1591" s="13"/>
      <c r="F1591" s="13"/>
      <c r="G1591" s="13"/>
      <c r="H1591" s="92"/>
      <c r="I1591" s="13"/>
      <c r="J1591" s="94"/>
      <c r="K1591" s="13"/>
      <c r="L1591" s="13"/>
      <c r="M1591" s="13"/>
      <c r="N1591" s="13"/>
      <c r="O1591" s="13"/>
      <c r="P1591" s="13"/>
      <c r="Q1591" s="13"/>
      <c r="R1591" s="13"/>
      <c r="S1591" s="13"/>
      <c r="T1591" s="13"/>
      <c r="U1591" s="13"/>
      <c r="V1591" s="13"/>
      <c r="W1591" s="13"/>
      <c r="X1591" s="13"/>
      <c r="Y1591" s="13"/>
      <c r="Z1591" s="13"/>
      <c r="AA1591" s="13"/>
      <c r="AB1591" s="13"/>
      <c r="AC1591" s="13"/>
      <c r="AD1591" s="13"/>
      <c r="AE1591" s="13"/>
      <c r="AF1591" s="13"/>
      <c r="AG1591" s="13"/>
      <c r="AH1591" s="13"/>
      <c r="AI1591" s="13"/>
      <c r="AJ1591" s="13"/>
      <c r="AK1591" s="13"/>
      <c r="AL1591" s="13"/>
      <c r="AM1591" s="13"/>
      <c r="AN1591" s="13"/>
      <c r="AO1591" s="13"/>
      <c r="AP1591" s="13"/>
      <c r="AQ1591" s="13"/>
      <c r="AR1591" s="13"/>
      <c r="AS1591" s="13"/>
      <c r="AT1591" s="13"/>
      <c r="AU1591" s="13"/>
      <c r="AV1591" s="13"/>
      <c r="AW1591" s="13"/>
      <c r="AX1591" s="13"/>
      <c r="AY1591" s="13"/>
      <c r="AZ1591" s="13"/>
      <c r="BA1591" s="13"/>
      <c r="BB1591" s="13"/>
      <c r="BC1591" s="13"/>
      <c r="BD1591" s="13"/>
      <c r="BE1591" s="13"/>
      <c r="BF1591" s="13"/>
      <c r="BG1591" s="13"/>
      <c r="BH1591" s="13"/>
      <c r="BI1591" s="13"/>
      <c r="BJ1591" s="13"/>
    </row>
    <row r="1592" spans="1:62" ht="15.75">
      <c r="A1592" s="92"/>
      <c r="B1592" s="13"/>
      <c r="C1592" s="13"/>
      <c r="D1592" s="13"/>
      <c r="E1592" s="13"/>
      <c r="F1592" s="13"/>
      <c r="G1592" s="13"/>
      <c r="H1592" s="92"/>
      <c r="I1592" s="13"/>
      <c r="J1592" s="94"/>
      <c r="K1592" s="13"/>
      <c r="L1592" s="13"/>
      <c r="M1592" s="13"/>
      <c r="N1592" s="13"/>
      <c r="O1592" s="13"/>
      <c r="P1592" s="13"/>
      <c r="Q1592" s="13"/>
      <c r="R1592" s="13"/>
      <c r="S1592" s="13"/>
      <c r="T1592" s="13"/>
      <c r="U1592" s="13"/>
      <c r="V1592" s="13"/>
      <c r="W1592" s="13"/>
      <c r="X1592" s="13"/>
      <c r="Y1592" s="13"/>
      <c r="Z1592" s="13"/>
      <c r="AA1592" s="13"/>
      <c r="AB1592" s="13"/>
      <c r="AC1592" s="13"/>
      <c r="AD1592" s="13"/>
      <c r="AE1592" s="13"/>
      <c r="AF1592" s="13"/>
      <c r="AG1592" s="13"/>
      <c r="AH1592" s="13"/>
      <c r="AI1592" s="13"/>
      <c r="AJ1592" s="13"/>
      <c r="AK1592" s="13"/>
      <c r="AL1592" s="13"/>
      <c r="AM1592" s="13"/>
      <c r="AN1592" s="13"/>
      <c r="AO1592" s="13"/>
      <c r="AP1592" s="13"/>
      <c r="AQ1592" s="13"/>
      <c r="AR1592" s="13"/>
      <c r="AS1592" s="13"/>
      <c r="AT1592" s="13"/>
      <c r="AU1592" s="13"/>
      <c r="AV1592" s="13"/>
      <c r="AW1592" s="13"/>
      <c r="AX1592" s="13"/>
      <c r="AY1592" s="13"/>
      <c r="AZ1592" s="13"/>
      <c r="BA1592" s="13"/>
      <c r="BB1592" s="13"/>
      <c r="BC1592" s="13"/>
      <c r="BD1592" s="13"/>
      <c r="BE1592" s="13"/>
      <c r="BF1592" s="13"/>
      <c r="BG1592" s="13"/>
      <c r="BH1592" s="13"/>
      <c r="BI1592" s="13"/>
      <c r="BJ1592" s="13"/>
    </row>
    <row r="1593" spans="1:62" ht="15.75">
      <c r="A1593" s="92"/>
      <c r="B1593" s="13"/>
      <c r="C1593" s="13"/>
      <c r="D1593" s="13"/>
      <c r="E1593" s="13"/>
      <c r="F1593" s="13"/>
      <c r="G1593" s="13"/>
      <c r="H1593" s="92"/>
      <c r="I1593" s="13"/>
      <c r="J1593" s="94"/>
      <c r="K1593" s="13"/>
      <c r="L1593" s="13"/>
      <c r="M1593" s="13"/>
      <c r="N1593" s="13"/>
      <c r="O1593" s="13"/>
      <c r="P1593" s="13"/>
      <c r="Q1593" s="13"/>
      <c r="R1593" s="13"/>
      <c r="S1593" s="13"/>
      <c r="T1593" s="13"/>
      <c r="U1593" s="13"/>
      <c r="V1593" s="13"/>
      <c r="W1593" s="13"/>
      <c r="X1593" s="13"/>
      <c r="Y1593" s="13"/>
      <c r="Z1593" s="13"/>
      <c r="AA1593" s="13"/>
      <c r="AB1593" s="13"/>
      <c r="AC1593" s="13"/>
      <c r="AD1593" s="13"/>
      <c r="AE1593" s="13"/>
      <c r="AF1593" s="13"/>
      <c r="AG1593" s="13"/>
      <c r="AH1593" s="13"/>
      <c r="AI1593" s="13"/>
      <c r="AJ1593" s="13"/>
      <c r="AK1593" s="13"/>
      <c r="AL1593" s="13"/>
      <c r="AM1593" s="13"/>
      <c r="AN1593" s="13"/>
      <c r="AO1593" s="13"/>
      <c r="AP1593" s="13"/>
      <c r="AQ1593" s="13"/>
      <c r="AR1593" s="13"/>
      <c r="AS1593" s="13"/>
      <c r="AT1593" s="13"/>
      <c r="AU1593" s="13"/>
      <c r="AV1593" s="13"/>
      <c r="AW1593" s="13"/>
      <c r="AX1593" s="13"/>
      <c r="AY1593" s="13"/>
      <c r="AZ1593" s="13"/>
      <c r="BA1593" s="13"/>
      <c r="BB1593" s="13"/>
      <c r="BC1593" s="13"/>
      <c r="BD1593" s="13"/>
      <c r="BE1593" s="13"/>
      <c r="BF1593" s="13"/>
      <c r="BG1593" s="13"/>
      <c r="BH1593" s="13"/>
      <c r="BI1593" s="13"/>
      <c r="BJ1593" s="13"/>
    </row>
    <row r="1594" spans="1:62" ht="15.75">
      <c r="A1594" s="92"/>
      <c r="B1594" s="13"/>
      <c r="C1594" s="13"/>
      <c r="D1594" s="13"/>
      <c r="E1594" s="13"/>
      <c r="F1594" s="13"/>
      <c r="G1594" s="13"/>
      <c r="H1594" s="92"/>
      <c r="I1594" s="13"/>
      <c r="J1594" s="94"/>
      <c r="K1594" s="13"/>
      <c r="L1594" s="13"/>
      <c r="M1594" s="13"/>
      <c r="N1594" s="13"/>
      <c r="O1594" s="13"/>
      <c r="P1594" s="13"/>
      <c r="Q1594" s="13"/>
      <c r="R1594" s="13"/>
      <c r="S1594" s="13"/>
      <c r="T1594" s="13"/>
      <c r="U1594" s="13"/>
      <c r="V1594" s="13"/>
      <c r="W1594" s="13"/>
      <c r="X1594" s="13"/>
      <c r="Y1594" s="13"/>
      <c r="Z1594" s="13"/>
      <c r="AA1594" s="13"/>
      <c r="AB1594" s="13"/>
      <c r="AC1594" s="13"/>
      <c r="AD1594" s="13"/>
      <c r="AE1594" s="13"/>
      <c r="AF1594" s="13"/>
      <c r="AG1594" s="13"/>
      <c r="AH1594" s="13"/>
      <c r="AI1594" s="13"/>
      <c r="AJ1594" s="13"/>
      <c r="AK1594" s="13"/>
      <c r="AL1594" s="13"/>
      <c r="AM1594" s="13"/>
      <c r="AN1594" s="13"/>
      <c r="AO1594" s="13"/>
      <c r="AP1594" s="13"/>
      <c r="AQ1594" s="13"/>
      <c r="AR1594" s="13"/>
      <c r="AS1594" s="13"/>
      <c r="AT1594" s="13"/>
      <c r="AU1594" s="13"/>
      <c r="AV1594" s="13"/>
      <c r="AW1594" s="13"/>
      <c r="AX1594" s="13"/>
      <c r="AY1594" s="13"/>
      <c r="AZ1594" s="13"/>
      <c r="BA1594" s="13"/>
      <c r="BB1594" s="13"/>
      <c r="BC1594" s="13"/>
      <c r="BD1594" s="13"/>
      <c r="BE1594" s="13"/>
      <c r="BF1594" s="13"/>
      <c r="BG1594" s="13"/>
      <c r="BH1594" s="13"/>
      <c r="BI1594" s="13"/>
      <c r="BJ1594" s="13"/>
    </row>
    <row r="1595" spans="1:62" ht="15.75">
      <c r="A1595" s="92"/>
      <c r="B1595" s="13"/>
      <c r="C1595" s="13"/>
      <c r="D1595" s="13"/>
      <c r="E1595" s="13"/>
      <c r="F1595" s="13"/>
      <c r="G1595" s="13"/>
      <c r="H1595" s="92"/>
      <c r="I1595" s="13"/>
      <c r="J1595" s="94"/>
      <c r="K1595" s="13"/>
      <c r="L1595" s="13"/>
      <c r="M1595" s="13"/>
      <c r="N1595" s="13"/>
      <c r="O1595" s="13"/>
      <c r="P1595" s="13"/>
      <c r="Q1595" s="13"/>
      <c r="R1595" s="13"/>
      <c r="S1595" s="13"/>
      <c r="T1595" s="13"/>
      <c r="U1595" s="13"/>
      <c r="V1595" s="13"/>
      <c r="W1595" s="13"/>
      <c r="X1595" s="13"/>
      <c r="Y1595" s="13"/>
      <c r="Z1595" s="13"/>
      <c r="AA1595" s="13"/>
      <c r="AB1595" s="13"/>
      <c r="AC1595" s="13"/>
      <c r="AD1595" s="13"/>
      <c r="AE1595" s="13"/>
      <c r="AF1595" s="13"/>
      <c r="AG1595" s="13"/>
      <c r="AH1595" s="13"/>
      <c r="AI1595" s="13"/>
      <c r="AJ1595" s="13"/>
      <c r="AK1595" s="13"/>
      <c r="AL1595" s="13"/>
      <c r="AM1595" s="13"/>
      <c r="AN1595" s="13"/>
      <c r="AO1595" s="13"/>
      <c r="AP1595" s="13"/>
      <c r="AQ1595" s="13"/>
      <c r="AR1595" s="13"/>
      <c r="AS1595" s="13"/>
      <c r="AT1595" s="13"/>
      <c r="AU1595" s="13"/>
      <c r="AV1595" s="13"/>
      <c r="AW1595" s="13"/>
      <c r="AX1595" s="13"/>
      <c r="AY1595" s="13"/>
      <c r="AZ1595" s="13"/>
      <c r="BA1595" s="13"/>
      <c r="BB1595" s="13"/>
      <c r="BC1595" s="13"/>
      <c r="BD1595" s="13"/>
      <c r="BE1595" s="13"/>
      <c r="BF1595" s="13"/>
      <c r="BG1595" s="13"/>
      <c r="BH1595" s="13"/>
      <c r="BI1595" s="13"/>
      <c r="BJ1595" s="13"/>
    </row>
    <row r="1596" spans="1:62" ht="15.75">
      <c r="A1596" s="92"/>
      <c r="B1596" s="13"/>
      <c r="C1596" s="13"/>
      <c r="D1596" s="13"/>
      <c r="E1596" s="13"/>
      <c r="F1596" s="13"/>
      <c r="G1596" s="13"/>
      <c r="H1596" s="92"/>
      <c r="I1596" s="13"/>
      <c r="J1596" s="94"/>
      <c r="K1596" s="13"/>
      <c r="L1596" s="13"/>
      <c r="M1596" s="13"/>
      <c r="N1596" s="13"/>
      <c r="O1596" s="13"/>
      <c r="P1596" s="13"/>
      <c r="Q1596" s="13"/>
      <c r="R1596" s="13"/>
      <c r="S1596" s="13"/>
      <c r="T1596" s="13"/>
      <c r="U1596" s="13"/>
      <c r="V1596" s="13"/>
      <c r="W1596" s="13"/>
      <c r="X1596" s="13"/>
      <c r="Y1596" s="13"/>
      <c r="Z1596" s="13"/>
      <c r="AA1596" s="13"/>
      <c r="AB1596" s="13"/>
      <c r="AC1596" s="13"/>
      <c r="AD1596" s="13"/>
      <c r="AE1596" s="13"/>
      <c r="AF1596" s="13"/>
      <c r="AG1596" s="13"/>
      <c r="AH1596" s="13"/>
      <c r="AI1596" s="13"/>
      <c r="AJ1596" s="13"/>
      <c r="AK1596" s="13"/>
      <c r="AL1596" s="13"/>
      <c r="AM1596" s="13"/>
      <c r="AN1596" s="13"/>
      <c r="AO1596" s="13"/>
      <c r="AP1596" s="13"/>
      <c r="AQ1596" s="13"/>
      <c r="AR1596" s="13"/>
      <c r="AS1596" s="13"/>
      <c r="AT1596" s="13"/>
      <c r="AU1596" s="13"/>
      <c r="AV1596" s="13"/>
      <c r="AW1596" s="13"/>
      <c r="AX1596" s="13"/>
      <c r="AY1596" s="13"/>
      <c r="AZ1596" s="13"/>
      <c r="BA1596" s="13"/>
      <c r="BB1596" s="13"/>
      <c r="BC1596" s="13"/>
      <c r="BD1596" s="13"/>
      <c r="BE1596" s="13"/>
      <c r="BF1596" s="13"/>
      <c r="BG1596" s="13"/>
      <c r="BH1596" s="13"/>
      <c r="BI1596" s="13"/>
      <c r="BJ1596" s="13"/>
    </row>
    <row r="1597" spans="1:62" ht="15.75">
      <c r="A1597" s="92"/>
      <c r="B1597" s="13"/>
      <c r="C1597" s="13"/>
      <c r="D1597" s="13"/>
      <c r="E1597" s="13"/>
      <c r="F1597" s="13"/>
      <c r="G1597" s="13"/>
      <c r="H1597" s="92"/>
      <c r="I1597" s="13"/>
      <c r="J1597" s="94"/>
      <c r="K1597" s="13"/>
      <c r="L1597" s="13"/>
      <c r="M1597" s="13"/>
      <c r="N1597" s="13"/>
      <c r="O1597" s="13"/>
      <c r="P1597" s="13"/>
      <c r="Q1597" s="13"/>
      <c r="R1597" s="13"/>
      <c r="S1597" s="13"/>
      <c r="T1597" s="13"/>
      <c r="U1597" s="13"/>
      <c r="V1597" s="13"/>
      <c r="W1597" s="13"/>
      <c r="X1597" s="13"/>
      <c r="Y1597" s="13"/>
      <c r="Z1597" s="13"/>
      <c r="AA1597" s="13"/>
      <c r="AB1597" s="13"/>
      <c r="AC1597" s="13"/>
      <c r="AD1597" s="13"/>
      <c r="AE1597" s="13"/>
      <c r="AF1597" s="13"/>
      <c r="AG1597" s="13"/>
      <c r="AH1597" s="13"/>
      <c r="AI1597" s="13"/>
      <c r="AJ1597" s="13"/>
      <c r="AK1597" s="13"/>
      <c r="AL1597" s="13"/>
      <c r="AM1597" s="13"/>
      <c r="AN1597" s="13"/>
      <c r="AO1597" s="13"/>
      <c r="AP1597" s="13"/>
      <c r="AQ1597" s="13"/>
      <c r="AR1597" s="13"/>
      <c r="AS1597" s="13"/>
      <c r="AT1597" s="13"/>
      <c r="AU1597" s="13"/>
      <c r="AV1597" s="13"/>
      <c r="AW1597" s="13"/>
      <c r="AX1597" s="13"/>
      <c r="AY1597" s="13"/>
      <c r="AZ1597" s="13"/>
      <c r="BA1597" s="13"/>
      <c r="BB1597" s="13"/>
      <c r="BC1597" s="13"/>
      <c r="BD1597" s="13"/>
      <c r="BE1597" s="13"/>
      <c r="BF1597" s="13"/>
      <c r="BG1597" s="13"/>
      <c r="BH1597" s="13"/>
      <c r="BI1597" s="13"/>
      <c r="BJ1597" s="13"/>
    </row>
    <row r="1598" spans="1:62" ht="15.75">
      <c r="A1598" s="92"/>
      <c r="B1598" s="13"/>
      <c r="C1598" s="13"/>
      <c r="D1598" s="13"/>
      <c r="E1598" s="13"/>
      <c r="F1598" s="13"/>
      <c r="G1598" s="13"/>
      <c r="H1598" s="92"/>
      <c r="I1598" s="13"/>
      <c r="J1598" s="94"/>
      <c r="K1598" s="13"/>
      <c r="L1598" s="13"/>
      <c r="M1598" s="13"/>
      <c r="N1598" s="13"/>
      <c r="O1598" s="13"/>
      <c r="P1598" s="13"/>
      <c r="Q1598" s="13"/>
      <c r="R1598" s="13"/>
      <c r="S1598" s="13"/>
      <c r="T1598" s="13"/>
      <c r="U1598" s="13"/>
      <c r="V1598" s="13"/>
      <c r="W1598" s="13"/>
      <c r="X1598" s="13"/>
      <c r="Y1598" s="13"/>
      <c r="Z1598" s="13"/>
      <c r="AA1598" s="13"/>
      <c r="AB1598" s="13"/>
      <c r="AC1598" s="13"/>
      <c r="AD1598" s="13"/>
      <c r="AE1598" s="13"/>
      <c r="AF1598" s="13"/>
      <c r="AG1598" s="13"/>
      <c r="AH1598" s="13"/>
      <c r="AI1598" s="13"/>
      <c r="AJ1598" s="13"/>
      <c r="AK1598" s="13"/>
      <c r="AL1598" s="13"/>
      <c r="AM1598" s="13"/>
      <c r="AN1598" s="13"/>
      <c r="AO1598" s="13"/>
      <c r="AP1598" s="13"/>
      <c r="AQ1598" s="13"/>
      <c r="AR1598" s="13"/>
      <c r="AS1598" s="13"/>
      <c r="AT1598" s="13"/>
      <c r="AU1598" s="13"/>
      <c r="AV1598" s="13"/>
      <c r="AW1598" s="13"/>
      <c r="AX1598" s="13"/>
      <c r="AY1598" s="13"/>
      <c r="AZ1598" s="13"/>
      <c r="BA1598" s="13"/>
      <c r="BB1598" s="13"/>
      <c r="BC1598" s="13"/>
      <c r="BD1598" s="13"/>
      <c r="BE1598" s="13"/>
      <c r="BF1598" s="13"/>
      <c r="BG1598" s="13"/>
      <c r="BH1598" s="13"/>
      <c r="BI1598" s="13"/>
      <c r="BJ1598" s="13"/>
    </row>
    <row r="1599" spans="1:62" ht="15.75">
      <c r="A1599" s="92"/>
      <c r="B1599" s="13"/>
      <c r="C1599" s="13"/>
      <c r="D1599" s="13"/>
      <c r="E1599" s="13"/>
      <c r="F1599" s="13"/>
      <c r="G1599" s="13"/>
      <c r="H1599" s="92"/>
      <c r="I1599" s="13"/>
      <c r="J1599" s="94"/>
      <c r="K1599" s="13"/>
      <c r="L1599" s="13"/>
      <c r="M1599" s="13"/>
      <c r="N1599" s="13"/>
      <c r="O1599" s="13"/>
      <c r="P1599" s="13"/>
      <c r="Q1599" s="13"/>
      <c r="R1599" s="13"/>
      <c r="S1599" s="13"/>
      <c r="T1599" s="13"/>
      <c r="U1599" s="13"/>
      <c r="V1599" s="13"/>
      <c r="W1599" s="13"/>
      <c r="X1599" s="13"/>
      <c r="Y1599" s="13"/>
      <c r="Z1599" s="13"/>
      <c r="AA1599" s="13"/>
      <c r="AB1599" s="13"/>
      <c r="AC1599" s="13"/>
      <c r="AD1599" s="13"/>
      <c r="AE1599" s="13"/>
      <c r="AF1599" s="13"/>
      <c r="AG1599" s="13"/>
      <c r="AH1599" s="13"/>
      <c r="AI1599" s="13"/>
      <c r="AJ1599" s="13"/>
      <c r="AK1599" s="13"/>
      <c r="AL1599" s="13"/>
      <c r="AM1599" s="13"/>
      <c r="AN1599" s="13"/>
      <c r="AO1599" s="13"/>
      <c r="AP1599" s="13"/>
      <c r="AQ1599" s="13"/>
      <c r="AR1599" s="13"/>
      <c r="AS1599" s="13"/>
      <c r="AT1599" s="13"/>
      <c r="AU1599" s="13"/>
      <c r="AV1599" s="13"/>
      <c r="AW1599" s="13"/>
      <c r="AX1599" s="13"/>
      <c r="AY1599" s="13"/>
      <c r="AZ1599" s="13"/>
      <c r="BA1599" s="13"/>
      <c r="BB1599" s="13"/>
      <c r="BC1599" s="13"/>
      <c r="BD1599" s="13"/>
      <c r="BE1599" s="13"/>
      <c r="BF1599" s="13"/>
      <c r="BG1599" s="13"/>
      <c r="BH1599" s="13"/>
      <c r="BI1599" s="13"/>
      <c r="BJ1599" s="13"/>
    </row>
    <row r="1600" spans="1:62" ht="15.75">
      <c r="A1600" s="92"/>
      <c r="B1600" s="13"/>
      <c r="C1600" s="13"/>
      <c r="D1600" s="13"/>
      <c r="E1600" s="13"/>
      <c r="F1600" s="13"/>
      <c r="G1600" s="13"/>
      <c r="H1600" s="92"/>
      <c r="I1600" s="13"/>
      <c r="J1600" s="94"/>
      <c r="K1600" s="13"/>
      <c r="L1600" s="13"/>
      <c r="M1600" s="13"/>
      <c r="N1600" s="13"/>
      <c r="O1600" s="13"/>
      <c r="P1600" s="13"/>
      <c r="Q1600" s="13"/>
      <c r="R1600" s="13"/>
      <c r="S1600" s="13"/>
      <c r="T1600" s="13"/>
      <c r="U1600" s="13"/>
      <c r="V1600" s="13"/>
      <c r="W1600" s="13"/>
      <c r="X1600" s="13"/>
      <c r="Y1600" s="13"/>
      <c r="Z1600" s="13"/>
      <c r="AA1600" s="13"/>
      <c r="AB1600" s="13"/>
      <c r="AC1600" s="13"/>
      <c r="AD1600" s="13"/>
      <c r="AE1600" s="13"/>
      <c r="AF1600" s="13"/>
      <c r="AG1600" s="13"/>
      <c r="AH1600" s="13"/>
      <c r="AI1600" s="13"/>
      <c r="AJ1600" s="13"/>
      <c r="AK1600" s="13"/>
      <c r="AL1600" s="13"/>
      <c r="AM1600" s="13"/>
      <c r="AN1600" s="13"/>
      <c r="AO1600" s="13"/>
      <c r="AP1600" s="13"/>
      <c r="AQ1600" s="13"/>
      <c r="AR1600" s="13"/>
      <c r="AS1600" s="13"/>
      <c r="AT1600" s="13"/>
      <c r="AU1600" s="13"/>
      <c r="AV1600" s="13"/>
      <c r="AW1600" s="13"/>
      <c r="AX1600" s="13"/>
      <c r="AY1600" s="13"/>
      <c r="AZ1600" s="13"/>
      <c r="BA1600" s="13"/>
      <c r="BB1600" s="13"/>
      <c r="BC1600" s="13"/>
      <c r="BD1600" s="13"/>
      <c r="BE1600" s="13"/>
      <c r="BF1600" s="13"/>
      <c r="BG1600" s="13"/>
      <c r="BH1600" s="13"/>
      <c r="BI1600" s="13"/>
      <c r="BJ1600" s="13"/>
    </row>
    <row r="1601" spans="1:62" ht="15.75">
      <c r="A1601" s="92"/>
      <c r="B1601" s="13"/>
      <c r="C1601" s="13"/>
      <c r="D1601" s="13"/>
      <c r="E1601" s="13"/>
      <c r="F1601" s="13"/>
      <c r="G1601" s="13"/>
      <c r="H1601" s="92"/>
      <c r="I1601" s="13"/>
      <c r="J1601" s="94"/>
      <c r="K1601" s="13"/>
      <c r="L1601" s="13"/>
      <c r="M1601" s="13"/>
      <c r="N1601" s="13"/>
      <c r="O1601" s="13"/>
      <c r="P1601" s="13"/>
      <c r="Q1601" s="13"/>
      <c r="R1601" s="13"/>
      <c r="S1601" s="13"/>
      <c r="T1601" s="13"/>
      <c r="U1601" s="13"/>
      <c r="V1601" s="13"/>
      <c r="W1601" s="13"/>
      <c r="X1601" s="13"/>
      <c r="Y1601" s="13"/>
      <c r="Z1601" s="13"/>
      <c r="AA1601" s="13"/>
      <c r="AB1601" s="13"/>
      <c r="AC1601" s="13"/>
      <c r="AD1601" s="13"/>
      <c r="AE1601" s="13"/>
      <c r="AF1601" s="13"/>
      <c r="AG1601" s="13"/>
      <c r="AH1601" s="13"/>
      <c r="AI1601" s="13"/>
      <c r="AJ1601" s="13"/>
      <c r="AK1601" s="13"/>
      <c r="AL1601" s="13"/>
      <c r="AM1601" s="13"/>
      <c r="AN1601" s="13"/>
      <c r="AO1601" s="13"/>
      <c r="AP1601" s="13"/>
      <c r="AQ1601" s="13"/>
      <c r="AR1601" s="13"/>
      <c r="AS1601" s="13"/>
      <c r="AT1601" s="13"/>
      <c r="AU1601" s="13"/>
      <c r="AV1601" s="13"/>
      <c r="AW1601" s="13"/>
      <c r="AX1601" s="13"/>
      <c r="AY1601" s="13"/>
      <c r="AZ1601" s="13"/>
      <c r="BA1601" s="13"/>
      <c r="BB1601" s="13"/>
      <c r="BC1601" s="13"/>
      <c r="BD1601" s="13"/>
      <c r="BE1601" s="13"/>
      <c r="BF1601" s="13"/>
      <c r="BG1601" s="13"/>
      <c r="BH1601" s="13"/>
      <c r="BI1601" s="13"/>
      <c r="BJ1601" s="13"/>
    </row>
    <row r="1602" spans="1:62" ht="15.75">
      <c r="A1602" s="92"/>
      <c r="B1602" s="13"/>
      <c r="C1602" s="13"/>
      <c r="D1602" s="13"/>
      <c r="E1602" s="13"/>
      <c r="F1602" s="13"/>
      <c r="G1602" s="13"/>
      <c r="H1602" s="92"/>
      <c r="I1602" s="13"/>
      <c r="J1602" s="94"/>
      <c r="K1602" s="13"/>
      <c r="L1602" s="13"/>
      <c r="M1602" s="13"/>
      <c r="N1602" s="13"/>
      <c r="O1602" s="13"/>
      <c r="P1602" s="13"/>
      <c r="Q1602" s="13"/>
      <c r="R1602" s="13"/>
      <c r="S1602" s="13"/>
      <c r="T1602" s="13"/>
      <c r="U1602" s="13"/>
      <c r="V1602" s="13"/>
      <c r="W1602" s="13"/>
      <c r="X1602" s="13"/>
      <c r="Y1602" s="13"/>
      <c r="Z1602" s="13"/>
      <c r="AA1602" s="13"/>
      <c r="AB1602" s="13"/>
      <c r="AC1602" s="13"/>
      <c r="AD1602" s="13"/>
      <c r="AE1602" s="13"/>
      <c r="AF1602" s="13"/>
      <c r="AG1602" s="13"/>
      <c r="AH1602" s="13"/>
      <c r="AI1602" s="13"/>
      <c r="AJ1602" s="13"/>
      <c r="AK1602" s="13"/>
      <c r="AL1602" s="13"/>
      <c r="AM1602" s="13"/>
      <c r="AN1602" s="13"/>
      <c r="AO1602" s="13"/>
      <c r="AP1602" s="13"/>
      <c r="AQ1602" s="13"/>
      <c r="AR1602" s="13"/>
      <c r="AS1602" s="13"/>
      <c r="AT1602" s="13"/>
      <c r="AU1602" s="13"/>
      <c r="AV1602" s="13"/>
      <c r="AW1602" s="13"/>
      <c r="AX1602" s="13"/>
      <c r="AY1602" s="13"/>
      <c r="AZ1602" s="13"/>
      <c r="BA1602" s="13"/>
      <c r="BB1602" s="13"/>
      <c r="BC1602" s="13"/>
      <c r="BD1602" s="13"/>
      <c r="BE1602" s="13"/>
      <c r="BF1602" s="13"/>
      <c r="BG1602" s="13"/>
      <c r="BH1602" s="13"/>
      <c r="BI1602" s="13"/>
      <c r="BJ1602" s="13"/>
    </row>
    <row r="1603" spans="1:62" ht="15.75">
      <c r="A1603" s="92"/>
      <c r="B1603" s="13"/>
      <c r="C1603" s="13"/>
      <c r="D1603" s="13"/>
      <c r="E1603" s="13"/>
      <c r="F1603" s="13"/>
      <c r="G1603" s="13"/>
      <c r="H1603" s="92"/>
      <c r="I1603" s="13"/>
      <c r="J1603" s="94"/>
      <c r="K1603" s="13"/>
      <c r="L1603" s="13"/>
      <c r="M1603" s="13"/>
      <c r="N1603" s="13"/>
      <c r="O1603" s="13"/>
      <c r="P1603" s="13"/>
      <c r="Q1603" s="13"/>
      <c r="R1603" s="13"/>
      <c r="S1603" s="13"/>
      <c r="T1603" s="13"/>
      <c r="U1603" s="13"/>
      <c r="V1603" s="13"/>
      <c r="W1603" s="13"/>
      <c r="X1603" s="13"/>
      <c r="Y1603" s="13"/>
      <c r="Z1603" s="13"/>
      <c r="AA1603" s="13"/>
      <c r="AB1603" s="13"/>
      <c r="AC1603" s="13"/>
      <c r="AD1603" s="13"/>
      <c r="AE1603" s="13"/>
      <c r="AF1603" s="13"/>
      <c r="AG1603" s="13"/>
      <c r="AH1603" s="13"/>
      <c r="AI1603" s="13"/>
      <c r="AJ1603" s="13"/>
      <c r="AK1603" s="13"/>
      <c r="AL1603" s="13"/>
      <c r="AM1603" s="13"/>
      <c r="AN1603" s="13"/>
      <c r="AO1603" s="13"/>
      <c r="AP1603" s="13"/>
      <c r="AQ1603" s="13"/>
      <c r="AR1603" s="13"/>
      <c r="AS1603" s="13"/>
      <c r="AT1603" s="13"/>
      <c r="AU1603" s="13"/>
      <c r="AV1603" s="13"/>
      <c r="AW1603" s="13"/>
      <c r="AX1603" s="13"/>
      <c r="AY1603" s="13"/>
      <c r="AZ1603" s="13"/>
      <c r="BA1603" s="13"/>
      <c r="BB1603" s="13"/>
      <c r="BC1603" s="13"/>
      <c r="BD1603" s="13"/>
      <c r="BE1603" s="13"/>
      <c r="BF1603" s="13"/>
      <c r="BG1603" s="13"/>
      <c r="BH1603" s="13"/>
      <c r="BI1603" s="13"/>
      <c r="BJ1603" s="13"/>
    </row>
    <row r="1604" spans="1:62" ht="15.75">
      <c r="A1604" s="92"/>
      <c r="B1604" s="13"/>
      <c r="C1604" s="13"/>
      <c r="D1604" s="13"/>
      <c r="E1604" s="13"/>
      <c r="F1604" s="13"/>
      <c r="G1604" s="13"/>
      <c r="H1604" s="92"/>
      <c r="I1604" s="13"/>
      <c r="J1604" s="94"/>
      <c r="K1604" s="13"/>
      <c r="L1604" s="13"/>
      <c r="M1604" s="13"/>
      <c r="N1604" s="13"/>
      <c r="O1604" s="13"/>
      <c r="P1604" s="13"/>
      <c r="Q1604" s="13"/>
      <c r="R1604" s="13"/>
      <c r="S1604" s="13"/>
      <c r="T1604" s="13"/>
      <c r="U1604" s="13"/>
      <c r="V1604" s="13"/>
      <c r="W1604" s="13"/>
      <c r="X1604" s="13"/>
      <c r="Y1604" s="13"/>
      <c r="Z1604" s="13"/>
      <c r="AA1604" s="13"/>
      <c r="AB1604" s="13"/>
      <c r="AC1604" s="13"/>
      <c r="AD1604" s="13"/>
      <c r="AE1604" s="13"/>
      <c r="AF1604" s="13"/>
      <c r="AG1604" s="13"/>
      <c r="AH1604" s="13"/>
      <c r="AI1604" s="13"/>
      <c r="AJ1604" s="13"/>
      <c r="AK1604" s="13"/>
      <c r="AL1604" s="13"/>
      <c r="AM1604" s="13"/>
      <c r="AN1604" s="13"/>
      <c r="AO1604" s="13"/>
      <c r="AP1604" s="13"/>
      <c r="AQ1604" s="13"/>
      <c r="AR1604" s="13"/>
      <c r="AS1604" s="13"/>
      <c r="AT1604" s="13"/>
      <c r="AU1604" s="13"/>
      <c r="AV1604" s="13"/>
      <c r="AW1604" s="13"/>
      <c r="AX1604" s="13"/>
      <c r="AY1604" s="13"/>
      <c r="AZ1604" s="13"/>
      <c r="BA1604" s="13"/>
      <c r="BB1604" s="13"/>
      <c r="BC1604" s="13"/>
      <c r="BD1604" s="13"/>
      <c r="BE1604" s="13"/>
      <c r="BF1604" s="13"/>
      <c r="BG1604" s="13"/>
      <c r="BH1604" s="13"/>
      <c r="BI1604" s="13"/>
      <c r="BJ1604" s="13"/>
    </row>
    <row r="1605" spans="1:62" ht="15.75">
      <c r="A1605" s="92"/>
      <c r="B1605" s="13"/>
      <c r="C1605" s="13"/>
      <c r="D1605" s="13"/>
      <c r="E1605" s="13"/>
      <c r="F1605" s="13"/>
      <c r="G1605" s="13"/>
      <c r="H1605" s="92"/>
      <c r="I1605" s="13"/>
      <c r="J1605" s="94"/>
      <c r="K1605" s="13"/>
      <c r="L1605" s="13"/>
      <c r="M1605" s="13"/>
      <c r="N1605" s="13"/>
      <c r="O1605" s="13"/>
      <c r="P1605" s="13"/>
      <c r="Q1605" s="13"/>
      <c r="R1605" s="13"/>
      <c r="S1605" s="13"/>
      <c r="T1605" s="13"/>
      <c r="U1605" s="13"/>
      <c r="V1605" s="13"/>
      <c r="W1605" s="13"/>
      <c r="X1605" s="13"/>
      <c r="Y1605" s="13"/>
      <c r="Z1605" s="13"/>
      <c r="AA1605" s="13"/>
      <c r="AB1605" s="13"/>
      <c r="AC1605" s="13"/>
      <c r="AD1605" s="13"/>
      <c r="AE1605" s="13"/>
      <c r="AF1605" s="13"/>
      <c r="AG1605" s="13"/>
      <c r="AH1605" s="13"/>
      <c r="AI1605" s="13"/>
      <c r="AJ1605" s="13"/>
      <c r="AK1605" s="13"/>
      <c r="AL1605" s="13"/>
      <c r="AM1605" s="13"/>
      <c r="AN1605" s="13"/>
      <c r="AO1605" s="13"/>
      <c r="AP1605" s="13"/>
      <c r="AQ1605" s="13"/>
      <c r="AR1605" s="13"/>
      <c r="AS1605" s="13"/>
      <c r="AT1605" s="13"/>
      <c r="AU1605" s="13"/>
      <c r="AV1605" s="13"/>
      <c r="AW1605" s="13"/>
      <c r="AX1605" s="13"/>
      <c r="AY1605" s="13"/>
      <c r="AZ1605" s="13"/>
      <c r="BA1605" s="13"/>
      <c r="BB1605" s="13"/>
      <c r="BC1605" s="13"/>
      <c r="BD1605" s="13"/>
      <c r="BE1605" s="13"/>
      <c r="BF1605" s="13"/>
      <c r="BG1605" s="13"/>
      <c r="BH1605" s="13"/>
      <c r="BI1605" s="13"/>
      <c r="BJ1605" s="13"/>
    </row>
    <row r="1606" spans="1:62" ht="15.75">
      <c r="A1606" s="92"/>
      <c r="B1606" s="13"/>
      <c r="C1606" s="13"/>
      <c r="D1606" s="13"/>
      <c r="E1606" s="13"/>
      <c r="F1606" s="13"/>
      <c r="G1606" s="13"/>
      <c r="H1606" s="92"/>
      <c r="I1606" s="13"/>
      <c r="J1606" s="94"/>
      <c r="K1606" s="13"/>
      <c r="L1606" s="13"/>
      <c r="M1606" s="13"/>
      <c r="N1606" s="13"/>
      <c r="O1606" s="13"/>
      <c r="P1606" s="13"/>
      <c r="Q1606" s="13"/>
      <c r="R1606" s="13"/>
      <c r="S1606" s="13"/>
      <c r="T1606" s="13"/>
      <c r="U1606" s="13"/>
      <c r="V1606" s="13"/>
      <c r="W1606" s="13"/>
      <c r="X1606" s="13"/>
      <c r="Y1606" s="13"/>
      <c r="Z1606" s="13"/>
      <c r="AA1606" s="13"/>
      <c r="AB1606" s="13"/>
      <c r="AC1606" s="13"/>
      <c r="AD1606" s="13"/>
      <c r="AE1606" s="13"/>
      <c r="AF1606" s="13"/>
      <c r="AG1606" s="13"/>
      <c r="AH1606" s="13"/>
      <c r="AI1606" s="13"/>
      <c r="AJ1606" s="13"/>
      <c r="AK1606" s="13"/>
      <c r="AL1606" s="13"/>
      <c r="AM1606" s="13"/>
      <c r="AN1606" s="13"/>
      <c r="AO1606" s="13"/>
      <c r="AP1606" s="13"/>
      <c r="AQ1606" s="13"/>
      <c r="AR1606" s="13"/>
      <c r="AS1606" s="13"/>
      <c r="AT1606" s="13"/>
      <c r="AU1606" s="13"/>
      <c r="AV1606" s="13"/>
      <c r="AW1606" s="13"/>
      <c r="AX1606" s="13"/>
      <c r="AY1606" s="13"/>
      <c r="AZ1606" s="13"/>
      <c r="BA1606" s="13"/>
      <c r="BB1606" s="13"/>
      <c r="BC1606" s="13"/>
      <c r="BD1606" s="13"/>
      <c r="BE1606" s="13"/>
      <c r="BF1606" s="13"/>
      <c r="BG1606" s="13"/>
      <c r="BH1606" s="13"/>
      <c r="BI1606" s="13"/>
      <c r="BJ1606" s="13"/>
    </row>
    <row r="1607" spans="1:62" ht="15.75">
      <c r="A1607" s="92"/>
      <c r="B1607" s="13"/>
      <c r="C1607" s="13"/>
      <c r="D1607" s="13"/>
      <c r="E1607" s="13"/>
      <c r="F1607" s="13"/>
      <c r="G1607" s="13"/>
      <c r="H1607" s="92"/>
      <c r="I1607" s="13"/>
      <c r="J1607" s="94"/>
      <c r="K1607" s="13"/>
      <c r="L1607" s="13"/>
      <c r="M1607" s="13"/>
      <c r="N1607" s="13"/>
      <c r="O1607" s="13"/>
      <c r="P1607" s="13"/>
      <c r="Q1607" s="13"/>
      <c r="R1607" s="13"/>
      <c r="S1607" s="13"/>
      <c r="T1607" s="13"/>
      <c r="U1607" s="13"/>
      <c r="V1607" s="13"/>
      <c r="W1607" s="13"/>
      <c r="X1607" s="13"/>
      <c r="Y1607" s="13"/>
      <c r="Z1607" s="13"/>
      <c r="AA1607" s="13"/>
      <c r="AB1607" s="13"/>
      <c r="AC1607" s="13"/>
      <c r="AD1607" s="13"/>
      <c r="AE1607" s="13"/>
      <c r="AF1607" s="13"/>
      <c r="AG1607" s="13"/>
      <c r="AH1607" s="13"/>
      <c r="AI1607" s="13"/>
      <c r="AJ1607" s="13"/>
      <c r="AK1607" s="13"/>
      <c r="AL1607" s="13"/>
      <c r="AM1607" s="13"/>
      <c r="AN1607" s="13"/>
      <c r="AO1607" s="13"/>
      <c r="AP1607" s="13"/>
      <c r="AQ1607" s="13"/>
      <c r="AR1607" s="13"/>
      <c r="AS1607" s="13"/>
      <c r="AT1607" s="13"/>
      <c r="AU1607" s="13"/>
      <c r="AV1607" s="13"/>
      <c r="AW1607" s="13"/>
      <c r="AX1607" s="13"/>
      <c r="AY1607" s="13"/>
      <c r="AZ1607" s="13"/>
      <c r="BA1607" s="13"/>
      <c r="BB1607" s="13"/>
      <c r="BC1607" s="13"/>
      <c r="BD1607" s="13"/>
      <c r="BE1607" s="13"/>
      <c r="BF1607" s="13"/>
      <c r="BG1607" s="13"/>
      <c r="BH1607" s="13"/>
      <c r="BI1607" s="13"/>
      <c r="BJ1607" s="13"/>
    </row>
    <row r="1608" spans="1:62" ht="15.75">
      <c r="A1608" s="92"/>
      <c r="B1608" s="13"/>
      <c r="C1608" s="13"/>
      <c r="D1608" s="13"/>
      <c r="E1608" s="13"/>
      <c r="F1608" s="13"/>
      <c r="G1608" s="13"/>
      <c r="H1608" s="92"/>
      <c r="I1608" s="13"/>
      <c r="J1608" s="94"/>
      <c r="K1608" s="13"/>
      <c r="L1608" s="13"/>
      <c r="M1608" s="13"/>
      <c r="N1608" s="13"/>
      <c r="O1608" s="13"/>
      <c r="P1608" s="13"/>
      <c r="Q1608" s="13"/>
      <c r="R1608" s="13"/>
      <c r="S1608" s="13"/>
      <c r="T1608" s="13"/>
      <c r="U1608" s="13"/>
      <c r="V1608" s="13"/>
      <c r="W1608" s="13"/>
      <c r="X1608" s="13"/>
      <c r="Y1608" s="13"/>
      <c r="Z1608" s="13"/>
      <c r="AA1608" s="13"/>
      <c r="AB1608" s="13"/>
      <c r="AC1608" s="13"/>
      <c r="AD1608" s="13"/>
      <c r="AE1608" s="13"/>
      <c r="AF1608" s="13"/>
      <c r="AG1608" s="13"/>
      <c r="AH1608" s="13"/>
      <c r="AI1608" s="13"/>
      <c r="AJ1608" s="13"/>
      <c r="AK1608" s="13"/>
      <c r="AL1608" s="13"/>
      <c r="AM1608" s="13"/>
      <c r="AN1608" s="13"/>
      <c r="AO1608" s="13"/>
      <c r="AP1608" s="13"/>
      <c r="AQ1608" s="13"/>
      <c r="AR1608" s="13"/>
      <c r="AS1608" s="13"/>
      <c r="AT1608" s="13"/>
      <c r="AU1608" s="13"/>
      <c r="AV1608" s="13"/>
      <c r="AW1608" s="13"/>
      <c r="AX1608" s="13"/>
      <c r="AY1608" s="13"/>
      <c r="AZ1608" s="13"/>
      <c r="BA1608" s="13"/>
      <c r="BB1608" s="13"/>
      <c r="BC1608" s="13"/>
      <c r="BD1608" s="13"/>
      <c r="BE1608" s="13"/>
      <c r="BF1608" s="13"/>
      <c r="BG1608" s="13"/>
      <c r="BH1608" s="13"/>
      <c r="BI1608" s="13"/>
      <c r="BJ1608" s="13"/>
    </row>
    <row r="1609" spans="1:62" ht="15.75">
      <c r="A1609" s="92"/>
      <c r="B1609" s="13"/>
      <c r="C1609" s="13"/>
      <c r="D1609" s="13"/>
      <c r="E1609" s="13"/>
      <c r="F1609" s="13"/>
      <c r="G1609" s="13"/>
      <c r="H1609" s="92"/>
      <c r="I1609" s="13"/>
      <c r="J1609" s="94"/>
      <c r="K1609" s="13"/>
      <c r="L1609" s="13"/>
      <c r="M1609" s="13"/>
      <c r="N1609" s="13"/>
      <c r="O1609" s="13"/>
      <c r="P1609" s="13"/>
      <c r="Q1609" s="13"/>
      <c r="R1609" s="13"/>
      <c r="S1609" s="13"/>
      <c r="T1609" s="13"/>
      <c r="U1609" s="13"/>
      <c r="V1609" s="13"/>
      <c r="W1609" s="13"/>
      <c r="X1609" s="13"/>
      <c r="Y1609" s="13"/>
      <c r="Z1609" s="13"/>
      <c r="AA1609" s="13"/>
      <c r="AB1609" s="13"/>
      <c r="AC1609" s="13"/>
      <c r="AD1609" s="13"/>
      <c r="AE1609" s="13"/>
      <c r="AF1609" s="13"/>
      <c r="AG1609" s="13"/>
      <c r="AH1609" s="13"/>
      <c r="AI1609" s="13"/>
      <c r="AJ1609" s="13"/>
      <c r="AK1609" s="13"/>
      <c r="AL1609" s="13"/>
      <c r="AM1609" s="13"/>
      <c r="AN1609" s="13"/>
      <c r="AO1609" s="13"/>
      <c r="AP1609" s="13"/>
      <c r="AQ1609" s="13"/>
      <c r="AR1609" s="13"/>
      <c r="AS1609" s="13"/>
      <c r="AT1609" s="13"/>
      <c r="AU1609" s="13"/>
      <c r="AV1609" s="13"/>
      <c r="AW1609" s="13"/>
      <c r="AX1609" s="13"/>
      <c r="AY1609" s="13"/>
      <c r="AZ1609" s="13"/>
      <c r="BA1609" s="13"/>
      <c r="BB1609" s="13"/>
      <c r="BC1609" s="13"/>
      <c r="BD1609" s="13"/>
      <c r="BE1609" s="13"/>
      <c r="BF1609" s="13"/>
      <c r="BG1609" s="13"/>
      <c r="BH1609" s="13"/>
      <c r="BI1609" s="13"/>
      <c r="BJ1609" s="13"/>
    </row>
    <row r="1610" spans="1:62" ht="15.75">
      <c r="A1610" s="92"/>
      <c r="B1610" s="13"/>
      <c r="C1610" s="13"/>
      <c r="D1610" s="13"/>
      <c r="E1610" s="13"/>
      <c r="F1610" s="13"/>
      <c r="G1610" s="13"/>
      <c r="H1610" s="92"/>
      <c r="I1610" s="13"/>
      <c r="J1610" s="94"/>
      <c r="K1610" s="13"/>
      <c r="L1610" s="13"/>
      <c r="M1610" s="13"/>
      <c r="N1610" s="13"/>
      <c r="O1610" s="13"/>
      <c r="P1610" s="13"/>
      <c r="Q1610" s="13"/>
      <c r="R1610" s="13"/>
      <c r="S1610" s="13"/>
      <c r="T1610" s="13"/>
      <c r="U1610" s="13"/>
      <c r="V1610" s="13"/>
      <c r="W1610" s="13"/>
      <c r="X1610" s="13"/>
      <c r="Y1610" s="13"/>
      <c r="Z1610" s="13"/>
      <c r="AA1610" s="13"/>
      <c r="AB1610" s="13"/>
      <c r="AC1610" s="13"/>
      <c r="AD1610" s="13"/>
      <c r="AE1610" s="13"/>
      <c r="AF1610" s="13"/>
      <c r="AG1610" s="13"/>
      <c r="AH1610" s="13"/>
      <c r="AI1610" s="13"/>
      <c r="AJ1610" s="13"/>
      <c r="AK1610" s="13"/>
      <c r="AL1610" s="13"/>
      <c r="AM1610" s="13"/>
      <c r="AN1610" s="13"/>
      <c r="AO1610" s="13"/>
      <c r="AP1610" s="13"/>
      <c r="AQ1610" s="13"/>
      <c r="AR1610" s="13"/>
      <c r="AS1610" s="13"/>
      <c r="AT1610" s="13"/>
      <c r="AU1610" s="13"/>
      <c r="AV1610" s="13"/>
      <c r="AW1610" s="13"/>
      <c r="AX1610" s="13"/>
      <c r="AY1610" s="13"/>
      <c r="AZ1610" s="13"/>
      <c r="BA1610" s="13"/>
      <c r="BB1610" s="13"/>
      <c r="BC1610" s="13"/>
      <c r="BD1610" s="13"/>
      <c r="BE1610" s="13"/>
      <c r="BF1610" s="13"/>
      <c r="BG1610" s="13"/>
      <c r="BH1610" s="13"/>
      <c r="BI1610" s="13"/>
      <c r="BJ1610" s="13"/>
    </row>
    <row r="1611" spans="1:62" ht="15.75">
      <c r="A1611" s="92"/>
      <c r="B1611" s="13"/>
      <c r="C1611" s="13"/>
      <c r="D1611" s="13"/>
      <c r="E1611" s="13"/>
      <c r="F1611" s="13"/>
      <c r="G1611" s="13"/>
      <c r="H1611" s="92"/>
      <c r="I1611" s="13"/>
      <c r="J1611" s="94"/>
      <c r="K1611" s="13"/>
      <c r="L1611" s="13"/>
      <c r="M1611" s="13"/>
      <c r="N1611" s="13"/>
      <c r="O1611" s="13"/>
      <c r="P1611" s="13"/>
      <c r="Q1611" s="13"/>
      <c r="R1611" s="13"/>
      <c r="S1611" s="13"/>
      <c r="T1611" s="13"/>
      <c r="U1611" s="13"/>
      <c r="V1611" s="13"/>
      <c r="W1611" s="13"/>
      <c r="X1611" s="13"/>
      <c r="Y1611" s="13"/>
      <c r="Z1611" s="13"/>
      <c r="AA1611" s="13"/>
      <c r="AB1611" s="13"/>
      <c r="AC1611" s="13"/>
      <c r="AD1611" s="13"/>
      <c r="AE1611" s="13"/>
      <c r="AF1611" s="13"/>
      <c r="AG1611" s="13"/>
      <c r="AH1611" s="13"/>
      <c r="AI1611" s="13"/>
      <c r="AJ1611" s="13"/>
      <c r="AK1611" s="13"/>
      <c r="AL1611" s="13"/>
      <c r="AM1611" s="13"/>
      <c r="AN1611" s="13"/>
      <c r="AO1611" s="13"/>
      <c r="AP1611" s="13"/>
      <c r="AQ1611" s="13"/>
      <c r="AR1611" s="13"/>
      <c r="AS1611" s="13"/>
      <c r="AT1611" s="13"/>
      <c r="AU1611" s="13"/>
      <c r="AV1611" s="13"/>
      <c r="AW1611" s="13"/>
      <c r="AX1611" s="13"/>
      <c r="AY1611" s="13"/>
      <c r="AZ1611" s="13"/>
      <c r="BA1611" s="13"/>
      <c r="BB1611" s="13"/>
      <c r="BC1611" s="13"/>
      <c r="BD1611" s="13"/>
      <c r="BE1611" s="13"/>
      <c r="BF1611" s="13"/>
      <c r="BG1611" s="13"/>
      <c r="BH1611" s="13"/>
      <c r="BI1611" s="13"/>
      <c r="BJ1611" s="13"/>
    </row>
    <row r="1612" spans="1:62" ht="15.75">
      <c r="A1612" s="92"/>
      <c r="B1612" s="13"/>
      <c r="C1612" s="13"/>
      <c r="D1612" s="13"/>
      <c r="E1612" s="13"/>
      <c r="F1612" s="13"/>
      <c r="G1612" s="13"/>
      <c r="H1612" s="92"/>
      <c r="I1612" s="13"/>
      <c r="J1612" s="94"/>
      <c r="K1612" s="13"/>
      <c r="L1612" s="13"/>
      <c r="M1612" s="13"/>
      <c r="N1612" s="13"/>
      <c r="O1612" s="13"/>
      <c r="P1612" s="13"/>
      <c r="Q1612" s="13"/>
      <c r="R1612" s="13"/>
      <c r="S1612" s="13"/>
      <c r="T1612" s="13"/>
      <c r="U1612" s="13"/>
      <c r="V1612" s="13"/>
      <c r="W1612" s="13"/>
      <c r="X1612" s="13"/>
      <c r="Y1612" s="13"/>
      <c r="Z1612" s="13"/>
      <c r="AA1612" s="13"/>
      <c r="AB1612" s="13"/>
      <c r="AC1612" s="13"/>
      <c r="AD1612" s="13"/>
      <c r="AE1612" s="13"/>
      <c r="AF1612" s="13"/>
      <c r="AG1612" s="13"/>
      <c r="AH1612" s="13"/>
      <c r="AI1612" s="13"/>
      <c r="AJ1612" s="13"/>
      <c r="AK1612" s="13"/>
      <c r="AL1612" s="13"/>
      <c r="AM1612" s="13"/>
      <c r="AN1612" s="13"/>
      <c r="AO1612" s="13"/>
      <c r="AP1612" s="13"/>
      <c r="AQ1612" s="13"/>
      <c r="AR1612" s="13"/>
      <c r="AS1612" s="13"/>
      <c r="AT1612" s="13"/>
      <c r="AU1612" s="13"/>
      <c r="AV1612" s="13"/>
      <c r="AW1612" s="13"/>
      <c r="AX1612" s="13"/>
      <c r="AY1612" s="13"/>
      <c r="AZ1612" s="13"/>
      <c r="BA1612" s="13"/>
      <c r="BB1612" s="13"/>
      <c r="BC1612" s="13"/>
      <c r="BD1612" s="13"/>
      <c r="BE1612" s="13"/>
      <c r="BF1612" s="13"/>
      <c r="BG1612" s="13"/>
      <c r="BH1612" s="13"/>
      <c r="BI1612" s="13"/>
      <c r="BJ1612" s="13"/>
    </row>
    <row r="1613" spans="1:62" ht="15.75">
      <c r="A1613" s="92"/>
      <c r="B1613" s="13"/>
      <c r="C1613" s="13"/>
      <c r="D1613" s="13"/>
      <c r="E1613" s="13"/>
      <c r="F1613" s="13"/>
      <c r="G1613" s="13"/>
      <c r="H1613" s="92"/>
      <c r="I1613" s="13"/>
      <c r="J1613" s="94"/>
      <c r="K1613" s="13"/>
      <c r="L1613" s="13"/>
      <c r="M1613" s="13"/>
      <c r="N1613" s="13"/>
      <c r="O1613" s="13"/>
      <c r="P1613" s="13"/>
      <c r="Q1613" s="13"/>
      <c r="R1613" s="13"/>
      <c r="S1613" s="13"/>
      <c r="T1613" s="13"/>
      <c r="U1613" s="13"/>
      <c r="V1613" s="13"/>
      <c r="W1613" s="13"/>
      <c r="X1613" s="13"/>
      <c r="Y1613" s="13"/>
      <c r="Z1613" s="13"/>
      <c r="AA1613" s="13"/>
      <c r="AB1613" s="13"/>
      <c r="AC1613" s="13"/>
      <c r="AD1613" s="13"/>
      <c r="AE1613" s="13"/>
      <c r="AF1613" s="13"/>
      <c r="AG1613" s="13"/>
      <c r="AH1613" s="13"/>
      <c r="AI1613" s="13"/>
      <c r="AJ1613" s="13"/>
      <c r="AK1613" s="13"/>
      <c r="AL1613" s="13"/>
      <c r="AM1613" s="13"/>
      <c r="AN1613" s="13"/>
      <c r="AO1613" s="13"/>
      <c r="AP1613" s="13"/>
      <c r="AQ1613" s="13"/>
      <c r="AR1613" s="13"/>
      <c r="AS1613" s="13"/>
      <c r="AT1613" s="13"/>
      <c r="AU1613" s="13"/>
      <c r="AV1613" s="13"/>
      <c r="AW1613" s="13"/>
      <c r="AX1613" s="13"/>
      <c r="AY1613" s="13"/>
      <c r="AZ1613" s="13"/>
      <c r="BA1613" s="13"/>
      <c r="BB1613" s="13"/>
      <c r="BC1613" s="13"/>
      <c r="BD1613" s="13"/>
      <c r="BE1613" s="13"/>
      <c r="BF1613" s="13"/>
      <c r="BG1613" s="13"/>
      <c r="BH1613" s="13"/>
      <c r="BI1613" s="13"/>
      <c r="BJ1613" s="13"/>
    </row>
    <row r="1614" spans="1:62" ht="15.75">
      <c r="A1614" s="92"/>
      <c r="B1614" s="13"/>
      <c r="C1614" s="13"/>
      <c r="D1614" s="13"/>
      <c r="E1614" s="13"/>
      <c r="F1614" s="13"/>
      <c r="G1614" s="13"/>
      <c r="H1614" s="92"/>
      <c r="I1614" s="13"/>
      <c r="J1614" s="94"/>
      <c r="K1614" s="13"/>
      <c r="L1614" s="13"/>
      <c r="M1614" s="13"/>
      <c r="N1614" s="13"/>
      <c r="O1614" s="13"/>
      <c r="P1614" s="13"/>
      <c r="Q1614" s="13"/>
      <c r="R1614" s="13"/>
      <c r="S1614" s="13"/>
      <c r="T1614" s="13"/>
      <c r="U1614" s="13"/>
      <c r="V1614" s="13"/>
      <c r="W1614" s="13"/>
      <c r="X1614" s="13"/>
      <c r="Y1614" s="13"/>
      <c r="Z1614" s="13"/>
      <c r="AA1614" s="13"/>
      <c r="AB1614" s="13"/>
      <c r="AC1614" s="13"/>
      <c r="AD1614" s="13"/>
      <c r="AE1614" s="13"/>
      <c r="AF1614" s="13"/>
      <c r="AG1614" s="13"/>
      <c r="AH1614" s="13"/>
      <c r="AI1614" s="13"/>
      <c r="AJ1614" s="13"/>
      <c r="AK1614" s="13"/>
      <c r="AL1614" s="13"/>
      <c r="AM1614" s="13"/>
      <c r="AN1614" s="13"/>
      <c r="AO1614" s="13"/>
      <c r="AP1614" s="13"/>
      <c r="AQ1614" s="13"/>
      <c r="AR1614" s="13"/>
      <c r="AS1614" s="13"/>
      <c r="AT1614" s="13"/>
      <c r="AU1614" s="13"/>
      <c r="AV1614" s="13"/>
      <c r="AW1614" s="13"/>
      <c r="AX1614" s="13"/>
      <c r="AY1614" s="13"/>
      <c r="AZ1614" s="13"/>
      <c r="BA1614" s="13"/>
      <c r="BB1614" s="13"/>
      <c r="BC1614" s="13"/>
      <c r="BD1614" s="13"/>
      <c r="BE1614" s="13"/>
      <c r="BF1614" s="13"/>
      <c r="BG1614" s="13"/>
      <c r="BH1614" s="13"/>
      <c r="BI1614" s="13"/>
      <c r="BJ1614" s="13"/>
    </row>
    <row r="1615" spans="1:62" ht="15.75">
      <c r="A1615" s="92"/>
      <c r="B1615" s="13"/>
      <c r="C1615" s="13"/>
      <c r="D1615" s="13"/>
      <c r="E1615" s="13"/>
      <c r="F1615" s="13"/>
      <c r="G1615" s="13"/>
      <c r="H1615" s="92"/>
      <c r="I1615" s="13"/>
      <c r="J1615" s="94"/>
      <c r="K1615" s="13"/>
      <c r="L1615" s="13"/>
      <c r="M1615" s="13"/>
      <c r="N1615" s="13"/>
      <c r="O1615" s="13"/>
      <c r="P1615" s="13"/>
      <c r="Q1615" s="13"/>
      <c r="R1615" s="13"/>
      <c r="S1615" s="13"/>
      <c r="T1615" s="13"/>
      <c r="U1615" s="13"/>
      <c r="V1615" s="13"/>
      <c r="W1615" s="13"/>
      <c r="X1615" s="13"/>
      <c r="Y1615" s="13"/>
      <c r="Z1615" s="13"/>
      <c r="AA1615" s="13"/>
      <c r="AB1615" s="13"/>
      <c r="AC1615" s="13"/>
      <c r="AD1615" s="13"/>
      <c r="AE1615" s="13"/>
      <c r="AF1615" s="13"/>
      <c r="AG1615" s="13"/>
      <c r="AH1615" s="13"/>
      <c r="AI1615" s="13"/>
      <c r="AJ1615" s="13"/>
      <c r="AK1615" s="13"/>
      <c r="AL1615" s="13"/>
      <c r="AM1615" s="13"/>
      <c r="AN1615" s="13"/>
      <c r="AO1615" s="13"/>
      <c r="AP1615" s="13"/>
      <c r="AQ1615" s="13"/>
      <c r="AR1615" s="13"/>
      <c r="AS1615" s="13"/>
      <c r="AT1615" s="13"/>
      <c r="AU1615" s="13"/>
      <c r="AV1615" s="13"/>
      <c r="AW1615" s="13"/>
      <c r="AX1615" s="13"/>
      <c r="AY1615" s="13"/>
      <c r="AZ1615" s="13"/>
      <c r="BA1615" s="13"/>
      <c r="BB1615" s="13"/>
      <c r="BC1615" s="13"/>
      <c r="BD1615" s="13"/>
      <c r="BE1615" s="13"/>
      <c r="BF1615" s="13"/>
      <c r="BG1615" s="13"/>
      <c r="BH1615" s="13"/>
      <c r="BI1615" s="13"/>
      <c r="BJ1615" s="13"/>
    </row>
    <row r="1616" spans="1:62" ht="15.75">
      <c r="A1616" s="92"/>
      <c r="B1616" s="13"/>
      <c r="C1616" s="13"/>
      <c r="D1616" s="13"/>
      <c r="E1616" s="13"/>
      <c r="F1616" s="13"/>
      <c r="G1616" s="13"/>
      <c r="H1616" s="92"/>
      <c r="I1616" s="13"/>
      <c r="J1616" s="94"/>
      <c r="K1616" s="13"/>
      <c r="L1616" s="13"/>
      <c r="M1616" s="13"/>
      <c r="N1616" s="13"/>
      <c r="O1616" s="13"/>
      <c r="P1616" s="13"/>
      <c r="Q1616" s="13"/>
      <c r="R1616" s="13"/>
      <c r="S1616" s="13"/>
      <c r="T1616" s="13"/>
      <c r="U1616" s="13"/>
      <c r="V1616" s="13"/>
      <c r="W1616" s="13"/>
      <c r="X1616" s="13"/>
      <c r="Y1616" s="13"/>
      <c r="Z1616" s="13"/>
      <c r="AA1616" s="13"/>
      <c r="AB1616" s="13"/>
      <c r="AC1616" s="13"/>
      <c r="AD1616" s="13"/>
      <c r="AE1616" s="13"/>
      <c r="AF1616" s="13"/>
      <c r="AG1616" s="13"/>
      <c r="AH1616" s="13"/>
      <c r="AI1616" s="13"/>
      <c r="AJ1616" s="13"/>
      <c r="AK1616" s="13"/>
      <c r="AL1616" s="13"/>
      <c r="AM1616" s="13"/>
      <c r="AN1616" s="13"/>
      <c r="AO1616" s="13"/>
      <c r="AP1616" s="13"/>
      <c r="AQ1616" s="13"/>
      <c r="AR1616" s="13"/>
      <c r="AS1616" s="13"/>
      <c r="AT1616" s="13"/>
      <c r="AU1616" s="13"/>
      <c r="AV1616" s="13"/>
      <c r="AW1616" s="13"/>
      <c r="AX1616" s="13"/>
      <c r="AY1616" s="13"/>
      <c r="AZ1616" s="13"/>
      <c r="BA1616" s="13"/>
      <c r="BB1616" s="13"/>
      <c r="BC1616" s="13"/>
      <c r="BD1616" s="13"/>
      <c r="BE1616" s="13"/>
      <c r="BF1616" s="13"/>
      <c r="BG1616" s="13"/>
      <c r="BH1616" s="13"/>
      <c r="BI1616" s="13"/>
      <c r="BJ1616" s="13"/>
    </row>
    <row r="1617" spans="1:62" ht="15.75">
      <c r="A1617" s="92"/>
      <c r="B1617" s="13"/>
      <c r="C1617" s="13"/>
      <c r="D1617" s="13"/>
      <c r="E1617" s="13"/>
      <c r="F1617" s="13"/>
      <c r="G1617" s="13"/>
      <c r="H1617" s="92"/>
      <c r="I1617" s="13"/>
      <c r="J1617" s="94"/>
      <c r="K1617" s="13"/>
      <c r="L1617" s="13"/>
      <c r="M1617" s="13"/>
      <c r="N1617" s="13"/>
      <c r="O1617" s="13"/>
      <c r="P1617" s="13"/>
      <c r="Q1617" s="13"/>
      <c r="R1617" s="13"/>
      <c r="S1617" s="13"/>
      <c r="T1617" s="13"/>
      <c r="U1617" s="13"/>
      <c r="V1617" s="13"/>
      <c r="W1617" s="13"/>
      <c r="X1617" s="13"/>
      <c r="Y1617" s="13"/>
      <c r="Z1617" s="13"/>
      <c r="AA1617" s="13"/>
      <c r="AB1617" s="13"/>
      <c r="AC1617" s="13"/>
      <c r="AD1617" s="13"/>
      <c r="AE1617" s="13"/>
      <c r="AF1617" s="13"/>
      <c r="AG1617" s="13"/>
      <c r="AH1617" s="13"/>
      <c r="AI1617" s="13"/>
      <c r="AJ1617" s="13"/>
      <c r="AK1617" s="13"/>
      <c r="AL1617" s="13"/>
      <c r="AM1617" s="13"/>
      <c r="AN1617" s="13"/>
      <c r="AO1617" s="13"/>
      <c r="AP1617" s="13"/>
      <c r="AQ1617" s="13"/>
      <c r="AR1617" s="13"/>
      <c r="AS1617" s="13"/>
      <c r="AT1617" s="13"/>
      <c r="AU1617" s="13"/>
      <c r="AV1617" s="13"/>
      <c r="AW1617" s="13"/>
      <c r="AX1617" s="13"/>
      <c r="AY1617" s="13"/>
      <c r="AZ1617" s="13"/>
      <c r="BA1617" s="13"/>
      <c r="BB1617" s="13"/>
      <c r="BC1617" s="13"/>
      <c r="BD1617" s="13"/>
      <c r="BE1617" s="13"/>
      <c r="BF1617" s="13"/>
      <c r="BG1617" s="13"/>
      <c r="BH1617" s="13"/>
      <c r="BI1617" s="13"/>
      <c r="BJ1617" s="13"/>
    </row>
    <row r="1618" spans="1:62" ht="15.75">
      <c r="A1618" s="92"/>
      <c r="B1618" s="13"/>
      <c r="C1618" s="13"/>
      <c r="D1618" s="13"/>
      <c r="E1618" s="13"/>
      <c r="F1618" s="13"/>
      <c r="G1618" s="13"/>
      <c r="H1618" s="92"/>
      <c r="I1618" s="13"/>
      <c r="J1618" s="94"/>
      <c r="K1618" s="13"/>
      <c r="L1618" s="13"/>
      <c r="M1618" s="13"/>
      <c r="N1618" s="13"/>
      <c r="O1618" s="13"/>
      <c r="P1618" s="13"/>
      <c r="Q1618" s="13"/>
      <c r="R1618" s="13"/>
      <c r="S1618" s="13"/>
      <c r="T1618" s="13"/>
      <c r="U1618" s="13"/>
      <c r="V1618" s="13"/>
      <c r="W1618" s="13"/>
      <c r="X1618" s="13"/>
      <c r="Y1618" s="13"/>
      <c r="Z1618" s="13"/>
      <c r="AA1618" s="13"/>
      <c r="AB1618" s="13"/>
      <c r="AC1618" s="13"/>
      <c r="AD1618" s="13"/>
      <c r="AE1618" s="13"/>
      <c r="AF1618" s="13"/>
      <c r="AG1618" s="13"/>
      <c r="AH1618" s="13"/>
      <c r="AI1618" s="13"/>
      <c r="AJ1618" s="13"/>
      <c r="AK1618" s="13"/>
      <c r="AL1618" s="13"/>
      <c r="AM1618" s="13"/>
      <c r="AN1618" s="13"/>
      <c r="AO1618" s="13"/>
      <c r="AP1618" s="13"/>
      <c r="AQ1618" s="13"/>
      <c r="AR1618" s="13"/>
      <c r="AS1618" s="13"/>
      <c r="AT1618" s="13"/>
      <c r="AU1618" s="13"/>
      <c r="AV1618" s="13"/>
      <c r="AW1618" s="13"/>
      <c r="AX1618" s="13"/>
      <c r="AY1618" s="13"/>
      <c r="AZ1618" s="13"/>
      <c r="BA1618" s="13"/>
      <c r="BB1618" s="13"/>
      <c r="BC1618" s="13"/>
      <c r="BD1618" s="13"/>
      <c r="BE1618" s="13"/>
      <c r="BF1618" s="13"/>
      <c r="BG1618" s="13"/>
      <c r="BH1618" s="13"/>
      <c r="BI1618" s="13"/>
      <c r="BJ1618" s="13"/>
    </row>
    <row r="1619" spans="1:62" ht="15.75">
      <c r="A1619" s="92"/>
      <c r="B1619" s="13"/>
      <c r="C1619" s="13"/>
      <c r="D1619" s="13"/>
      <c r="E1619" s="13"/>
      <c r="F1619" s="13"/>
      <c r="G1619" s="13"/>
      <c r="H1619" s="92"/>
      <c r="I1619" s="13"/>
      <c r="J1619" s="94"/>
      <c r="K1619" s="13"/>
      <c r="L1619" s="13"/>
      <c r="M1619" s="13"/>
      <c r="N1619" s="13"/>
      <c r="O1619" s="13"/>
      <c r="P1619" s="13"/>
      <c r="Q1619" s="13"/>
      <c r="R1619" s="13"/>
      <c r="S1619" s="13"/>
      <c r="T1619" s="13"/>
      <c r="U1619" s="13"/>
      <c r="V1619" s="13"/>
      <c r="W1619" s="13"/>
      <c r="X1619" s="13"/>
      <c r="Y1619" s="13"/>
      <c r="Z1619" s="13"/>
      <c r="AA1619" s="13"/>
      <c r="AB1619" s="13"/>
      <c r="AC1619" s="13"/>
      <c r="AD1619" s="13"/>
      <c r="AE1619" s="13"/>
      <c r="AF1619" s="13"/>
      <c r="AG1619" s="13"/>
      <c r="AH1619" s="13"/>
      <c r="AI1619" s="13"/>
      <c r="AJ1619" s="13"/>
      <c r="AK1619" s="13"/>
      <c r="AL1619" s="13"/>
      <c r="AM1619" s="13"/>
      <c r="AN1619" s="13"/>
      <c r="AO1619" s="13"/>
      <c r="AP1619" s="13"/>
      <c r="AQ1619" s="13"/>
      <c r="AR1619" s="13"/>
      <c r="AS1619" s="13"/>
      <c r="AT1619" s="13"/>
      <c r="AU1619" s="13"/>
      <c r="AV1619" s="13"/>
      <c r="AW1619" s="13"/>
      <c r="AX1619" s="13"/>
      <c r="AY1619" s="13"/>
      <c r="AZ1619" s="13"/>
      <c r="BA1619" s="13"/>
      <c r="BB1619" s="13"/>
      <c r="BC1619" s="13"/>
      <c r="BD1619" s="13"/>
      <c r="BE1619" s="13"/>
      <c r="BF1619" s="13"/>
      <c r="BG1619" s="13"/>
      <c r="BH1619" s="13"/>
      <c r="BI1619" s="13"/>
      <c r="BJ1619" s="13"/>
    </row>
    <row r="1620" spans="1:62" ht="15.75">
      <c r="A1620" s="92"/>
      <c r="B1620" s="13"/>
      <c r="C1620" s="13"/>
      <c r="D1620" s="13"/>
      <c r="E1620" s="13"/>
      <c r="F1620" s="13"/>
      <c r="G1620" s="13"/>
      <c r="H1620" s="92"/>
      <c r="I1620" s="13"/>
      <c r="J1620" s="94"/>
      <c r="K1620" s="13"/>
      <c r="L1620" s="13"/>
      <c r="M1620" s="13"/>
      <c r="N1620" s="13"/>
      <c r="O1620" s="13"/>
      <c r="P1620" s="13"/>
      <c r="Q1620" s="13"/>
      <c r="R1620" s="13"/>
      <c r="S1620" s="13"/>
      <c r="T1620" s="13"/>
      <c r="U1620" s="13"/>
      <c r="V1620" s="13"/>
      <c r="W1620" s="13"/>
      <c r="X1620" s="13"/>
      <c r="Y1620" s="13"/>
      <c r="Z1620" s="13"/>
      <c r="AA1620" s="13"/>
      <c r="AB1620" s="13"/>
      <c r="AC1620" s="13"/>
      <c r="AD1620" s="13"/>
      <c r="AE1620" s="13"/>
      <c r="AF1620" s="13"/>
      <c r="AG1620" s="13"/>
      <c r="AH1620" s="13"/>
      <c r="AI1620" s="13"/>
      <c r="AJ1620" s="13"/>
      <c r="AK1620" s="13"/>
      <c r="AL1620" s="13"/>
      <c r="AM1620" s="13"/>
      <c r="AN1620" s="13"/>
      <c r="AO1620" s="13"/>
      <c r="AP1620" s="13"/>
      <c r="AQ1620" s="13"/>
      <c r="AR1620" s="13"/>
      <c r="AS1620" s="13"/>
      <c r="AT1620" s="13"/>
      <c r="AU1620" s="13"/>
      <c r="AV1620" s="13"/>
      <c r="AW1620" s="13"/>
      <c r="AX1620" s="13"/>
      <c r="AY1620" s="13"/>
      <c r="AZ1620" s="13"/>
      <c r="BA1620" s="13"/>
      <c r="BB1620" s="13"/>
      <c r="BC1620" s="13"/>
      <c r="BD1620" s="13"/>
      <c r="BE1620" s="13"/>
      <c r="BF1620" s="13"/>
      <c r="BG1620" s="13"/>
      <c r="BH1620" s="13"/>
      <c r="BI1620" s="13"/>
      <c r="BJ1620" s="13"/>
    </row>
    <row r="1621" spans="1:62" ht="15.75">
      <c r="A1621" s="92"/>
      <c r="B1621" s="13"/>
      <c r="C1621" s="13"/>
      <c r="D1621" s="13"/>
      <c r="E1621" s="13"/>
      <c r="F1621" s="13"/>
      <c r="G1621" s="13"/>
      <c r="H1621" s="92"/>
      <c r="I1621" s="13"/>
      <c r="J1621" s="94"/>
      <c r="K1621" s="13"/>
      <c r="L1621" s="13"/>
      <c r="M1621" s="13"/>
      <c r="N1621" s="13"/>
      <c r="O1621" s="13"/>
      <c r="P1621" s="13"/>
      <c r="Q1621" s="13"/>
      <c r="R1621" s="13"/>
      <c r="S1621" s="13"/>
      <c r="T1621" s="13"/>
      <c r="U1621" s="13"/>
      <c r="V1621" s="13"/>
      <c r="W1621" s="13"/>
      <c r="X1621" s="13"/>
      <c r="Y1621" s="13"/>
      <c r="Z1621" s="13"/>
      <c r="AA1621" s="13"/>
      <c r="AB1621" s="13"/>
      <c r="AC1621" s="13"/>
      <c r="AD1621" s="13"/>
      <c r="AE1621" s="13"/>
      <c r="AF1621" s="13"/>
      <c r="AG1621" s="13"/>
      <c r="AH1621" s="13"/>
      <c r="AI1621" s="13"/>
      <c r="AJ1621" s="13"/>
      <c r="AK1621" s="13"/>
      <c r="AL1621" s="13"/>
      <c r="AM1621" s="13"/>
      <c r="AN1621" s="13"/>
      <c r="AO1621" s="13"/>
      <c r="AP1621" s="13"/>
      <c r="AQ1621" s="13"/>
      <c r="AR1621" s="13"/>
      <c r="AS1621" s="13"/>
      <c r="AT1621" s="13"/>
      <c r="AU1621" s="13"/>
      <c r="AV1621" s="13"/>
      <c r="AW1621" s="13"/>
      <c r="AX1621" s="13"/>
      <c r="AY1621" s="13"/>
      <c r="AZ1621" s="13"/>
      <c r="BA1621" s="13"/>
      <c r="BB1621" s="13"/>
      <c r="BC1621" s="13"/>
      <c r="BD1621" s="13"/>
      <c r="BE1621" s="13"/>
      <c r="BF1621" s="13"/>
      <c r="BG1621" s="13"/>
      <c r="BH1621" s="13"/>
      <c r="BI1621" s="13"/>
      <c r="BJ1621" s="13"/>
    </row>
    <row r="1622" spans="1:62" ht="15.75">
      <c r="A1622" s="92"/>
      <c r="B1622" s="13"/>
      <c r="C1622" s="13"/>
      <c r="D1622" s="13"/>
      <c r="E1622" s="13"/>
      <c r="F1622" s="13"/>
      <c r="G1622" s="13"/>
      <c r="H1622" s="92"/>
      <c r="I1622" s="13"/>
      <c r="J1622" s="94"/>
      <c r="K1622" s="13"/>
      <c r="L1622" s="13"/>
      <c r="M1622" s="13"/>
      <c r="N1622" s="13"/>
      <c r="O1622" s="13"/>
      <c r="P1622" s="13"/>
      <c r="Q1622" s="13"/>
      <c r="R1622" s="13"/>
      <c r="S1622" s="13"/>
      <c r="T1622" s="13"/>
      <c r="U1622" s="13"/>
      <c r="V1622" s="13"/>
      <c r="W1622" s="13"/>
      <c r="X1622" s="13"/>
      <c r="Y1622" s="13"/>
      <c r="Z1622" s="13"/>
      <c r="AA1622" s="13"/>
      <c r="AB1622" s="13"/>
      <c r="AC1622" s="13"/>
      <c r="AD1622" s="13"/>
      <c r="AE1622" s="13"/>
      <c r="AF1622" s="13"/>
      <c r="AG1622" s="13"/>
      <c r="AH1622" s="13"/>
      <c r="AI1622" s="13"/>
      <c r="AJ1622" s="13"/>
      <c r="AK1622" s="13"/>
      <c r="AL1622" s="13"/>
      <c r="AM1622" s="13"/>
      <c r="AN1622" s="13"/>
      <c r="AO1622" s="13"/>
      <c r="AP1622" s="13"/>
      <c r="AQ1622" s="13"/>
      <c r="AR1622" s="13"/>
      <c r="AS1622" s="13"/>
      <c r="AT1622" s="13"/>
      <c r="AU1622" s="13"/>
      <c r="AV1622" s="13"/>
      <c r="AW1622" s="13"/>
      <c r="AX1622" s="13"/>
      <c r="AY1622" s="13"/>
      <c r="AZ1622" s="13"/>
      <c r="BA1622" s="13"/>
      <c r="BB1622" s="13"/>
      <c r="BC1622" s="13"/>
      <c r="BD1622" s="13"/>
      <c r="BE1622" s="13"/>
      <c r="BF1622" s="13"/>
      <c r="BG1622" s="13"/>
      <c r="BH1622" s="13"/>
      <c r="BI1622" s="13"/>
      <c r="BJ1622" s="13"/>
    </row>
    <row r="1623" spans="1:62" ht="15.75">
      <c r="A1623" s="92"/>
      <c r="B1623" s="13"/>
      <c r="C1623" s="13"/>
      <c r="D1623" s="13"/>
      <c r="E1623" s="13"/>
      <c r="F1623" s="13"/>
      <c r="G1623" s="13"/>
      <c r="H1623" s="92"/>
      <c r="I1623" s="13"/>
      <c r="J1623" s="94"/>
      <c r="K1623" s="13"/>
      <c r="L1623" s="13"/>
      <c r="M1623" s="13"/>
      <c r="N1623" s="13"/>
      <c r="O1623" s="13"/>
      <c r="P1623" s="13"/>
      <c r="Q1623" s="13"/>
      <c r="R1623" s="13"/>
      <c r="S1623" s="13"/>
      <c r="T1623" s="13"/>
      <c r="U1623" s="13"/>
      <c r="V1623" s="13"/>
      <c r="W1623" s="13"/>
      <c r="X1623" s="13"/>
      <c r="Y1623" s="13"/>
      <c r="Z1623" s="13"/>
      <c r="AA1623" s="13"/>
      <c r="AB1623" s="13"/>
      <c r="AC1623" s="13"/>
      <c r="AD1623" s="13"/>
      <c r="AE1623" s="13"/>
      <c r="AF1623" s="13"/>
      <c r="AG1623" s="13"/>
      <c r="AH1623" s="13"/>
      <c r="AI1623" s="13"/>
      <c r="AJ1623" s="13"/>
      <c r="AK1623" s="13"/>
      <c r="AL1623" s="13"/>
      <c r="AM1623" s="13"/>
      <c r="AN1623" s="13"/>
      <c r="AO1623" s="13"/>
      <c r="AP1623" s="13"/>
      <c r="AQ1623" s="13"/>
      <c r="AR1623" s="13"/>
      <c r="AS1623" s="13"/>
      <c r="AT1623" s="13"/>
      <c r="AU1623" s="13"/>
      <c r="AV1623" s="13"/>
      <c r="AW1623" s="13"/>
      <c r="AX1623" s="13"/>
      <c r="AY1623" s="13"/>
      <c r="AZ1623" s="13"/>
      <c r="BA1623" s="13"/>
      <c r="BB1623" s="13"/>
      <c r="BC1623" s="13"/>
      <c r="BD1623" s="13"/>
      <c r="BE1623" s="13"/>
      <c r="BF1623" s="13"/>
      <c r="BG1623" s="13"/>
      <c r="BH1623" s="13"/>
      <c r="BI1623" s="13"/>
      <c r="BJ1623" s="13"/>
    </row>
    <row r="1624" spans="1:62" ht="15.75">
      <c r="A1624" s="92"/>
      <c r="B1624" s="13"/>
      <c r="C1624" s="13"/>
      <c r="D1624" s="13"/>
      <c r="E1624" s="13"/>
      <c r="F1624" s="13"/>
      <c r="G1624" s="13"/>
      <c r="H1624" s="92"/>
      <c r="I1624" s="13"/>
      <c r="J1624" s="94"/>
      <c r="K1624" s="13"/>
      <c r="L1624" s="13"/>
      <c r="M1624" s="13"/>
      <c r="N1624" s="13"/>
      <c r="O1624" s="13"/>
      <c r="P1624" s="13"/>
      <c r="Q1624" s="13"/>
      <c r="R1624" s="13"/>
      <c r="S1624" s="13"/>
      <c r="T1624" s="13"/>
      <c r="U1624" s="13"/>
      <c r="V1624" s="13"/>
      <c r="W1624" s="13"/>
      <c r="X1624" s="13"/>
      <c r="Y1624" s="13"/>
      <c r="Z1624" s="13"/>
      <c r="AA1624" s="13"/>
      <c r="AB1624" s="13"/>
      <c r="AC1624" s="13"/>
      <c r="AD1624" s="13"/>
      <c r="AE1624" s="13"/>
      <c r="AF1624" s="13"/>
      <c r="AG1624" s="13"/>
      <c r="AH1624" s="13"/>
      <c r="AI1624" s="13"/>
      <c r="AJ1624" s="13"/>
      <c r="AK1624" s="13"/>
      <c r="AL1624" s="13"/>
      <c r="AM1624" s="13"/>
      <c r="AN1624" s="13"/>
      <c r="AO1624" s="13"/>
      <c r="AP1624" s="13"/>
      <c r="AQ1624" s="13"/>
      <c r="AR1624" s="13"/>
      <c r="AS1624" s="13"/>
      <c r="AT1624" s="13"/>
      <c r="AU1624" s="13"/>
      <c r="AV1624" s="13"/>
      <c r="AW1624" s="13"/>
      <c r="AX1624" s="13"/>
      <c r="AY1624" s="13"/>
      <c r="AZ1624" s="13"/>
      <c r="BA1624" s="13"/>
      <c r="BB1624" s="13"/>
      <c r="BC1624" s="13"/>
      <c r="BD1624" s="13"/>
      <c r="BE1624" s="13"/>
      <c r="BF1624" s="13"/>
      <c r="BG1624" s="13"/>
      <c r="BH1624" s="13"/>
      <c r="BI1624" s="13"/>
      <c r="BJ1624" s="13"/>
    </row>
    <row r="1625" spans="1:62" ht="15.75">
      <c r="A1625" s="92"/>
      <c r="B1625" s="13"/>
      <c r="C1625" s="13"/>
      <c r="D1625" s="13"/>
      <c r="E1625" s="13"/>
      <c r="F1625" s="13"/>
      <c r="G1625" s="13"/>
      <c r="H1625" s="92"/>
      <c r="I1625" s="13"/>
      <c r="J1625" s="94"/>
      <c r="K1625" s="13"/>
      <c r="L1625" s="13"/>
      <c r="M1625" s="13"/>
      <c r="N1625" s="13"/>
      <c r="O1625" s="13"/>
      <c r="P1625" s="13"/>
      <c r="Q1625" s="13"/>
      <c r="R1625" s="13"/>
      <c r="S1625" s="13"/>
      <c r="T1625" s="13"/>
      <c r="U1625" s="13"/>
      <c r="V1625" s="13"/>
      <c r="W1625" s="13"/>
      <c r="X1625" s="13"/>
      <c r="Y1625" s="13"/>
      <c r="Z1625" s="13"/>
      <c r="AA1625" s="13"/>
      <c r="AB1625" s="13"/>
      <c r="AC1625" s="13"/>
      <c r="AD1625" s="13"/>
      <c r="AE1625" s="13"/>
      <c r="AF1625" s="13"/>
      <c r="AG1625" s="13"/>
      <c r="AH1625" s="13"/>
      <c r="AI1625" s="13"/>
      <c r="AJ1625" s="13"/>
      <c r="AK1625" s="13"/>
      <c r="AL1625" s="13"/>
      <c r="AM1625" s="13"/>
      <c r="AN1625" s="13"/>
      <c r="AO1625" s="13"/>
      <c r="AP1625" s="13"/>
      <c r="AQ1625" s="13"/>
      <c r="AR1625" s="13"/>
      <c r="AS1625" s="13"/>
      <c r="AT1625" s="13"/>
      <c r="AU1625" s="13"/>
      <c r="AV1625" s="13"/>
      <c r="AW1625" s="13"/>
      <c r="AX1625" s="13"/>
      <c r="AY1625" s="13"/>
      <c r="AZ1625" s="13"/>
      <c r="BA1625" s="13"/>
      <c r="BB1625" s="13"/>
      <c r="BC1625" s="13"/>
      <c r="BD1625" s="13"/>
      <c r="BE1625" s="13"/>
      <c r="BF1625" s="13"/>
      <c r="BG1625" s="13"/>
      <c r="BH1625" s="13"/>
      <c r="BI1625" s="13"/>
      <c r="BJ1625" s="13"/>
    </row>
    <row r="1626" spans="1:62" ht="15.75">
      <c r="A1626" s="92"/>
      <c r="B1626" s="13"/>
      <c r="C1626" s="13"/>
      <c r="D1626" s="13"/>
      <c r="E1626" s="13"/>
      <c r="F1626" s="13"/>
      <c r="G1626" s="13"/>
      <c r="H1626" s="92"/>
      <c r="I1626" s="13"/>
      <c r="J1626" s="94"/>
      <c r="K1626" s="13"/>
      <c r="L1626" s="13"/>
      <c r="M1626" s="13"/>
      <c r="N1626" s="13"/>
      <c r="O1626" s="13"/>
      <c r="P1626" s="13"/>
      <c r="Q1626" s="13"/>
      <c r="R1626" s="13"/>
      <c r="S1626" s="13"/>
      <c r="T1626" s="13"/>
      <c r="U1626" s="13"/>
      <c r="V1626" s="13"/>
      <c r="W1626" s="13"/>
      <c r="X1626" s="13"/>
      <c r="Y1626" s="13"/>
      <c r="Z1626" s="13"/>
      <c r="AA1626" s="13"/>
      <c r="AB1626" s="13"/>
      <c r="AC1626" s="13"/>
      <c r="AD1626" s="13"/>
      <c r="AE1626" s="13"/>
      <c r="AF1626" s="13"/>
      <c r="AG1626" s="13"/>
      <c r="AH1626" s="13"/>
      <c r="AI1626" s="13"/>
      <c r="AJ1626" s="13"/>
      <c r="AK1626" s="13"/>
      <c r="AL1626" s="13"/>
      <c r="AM1626" s="13"/>
      <c r="AN1626" s="13"/>
      <c r="AO1626" s="13"/>
      <c r="AP1626" s="13"/>
      <c r="AQ1626" s="13"/>
      <c r="AR1626" s="13"/>
      <c r="AS1626" s="13"/>
      <c r="AT1626" s="13"/>
      <c r="AU1626" s="13"/>
      <c r="AV1626" s="13"/>
      <c r="AW1626" s="13"/>
      <c r="AX1626" s="13"/>
      <c r="AY1626" s="13"/>
      <c r="AZ1626" s="13"/>
      <c r="BA1626" s="13"/>
      <c r="BB1626" s="13"/>
      <c r="BC1626" s="13"/>
      <c r="BD1626" s="13"/>
      <c r="BE1626" s="13"/>
      <c r="BF1626" s="13"/>
      <c r="BG1626" s="13"/>
      <c r="BH1626" s="13"/>
      <c r="BI1626" s="13"/>
      <c r="BJ1626" s="13"/>
    </row>
    <row r="1627" spans="1:62" ht="15.75">
      <c r="A1627" s="92"/>
      <c r="B1627" s="13"/>
      <c r="C1627" s="13"/>
      <c r="D1627" s="13"/>
      <c r="E1627" s="13"/>
      <c r="F1627" s="13"/>
      <c r="G1627" s="13"/>
      <c r="H1627" s="92"/>
      <c r="I1627" s="13"/>
      <c r="J1627" s="94"/>
      <c r="K1627" s="13"/>
      <c r="L1627" s="13"/>
      <c r="M1627" s="13"/>
      <c r="N1627" s="13"/>
      <c r="O1627" s="13"/>
      <c r="P1627" s="13"/>
      <c r="Q1627" s="13"/>
      <c r="R1627" s="13"/>
      <c r="S1627" s="13"/>
      <c r="T1627" s="13"/>
      <c r="U1627" s="13"/>
      <c r="V1627" s="13"/>
      <c r="W1627" s="13"/>
      <c r="X1627" s="13"/>
      <c r="Y1627" s="13"/>
      <c r="Z1627" s="13"/>
      <c r="AA1627" s="13"/>
      <c r="AB1627" s="13"/>
      <c r="AC1627" s="13"/>
      <c r="AD1627" s="13"/>
      <c r="AE1627" s="13"/>
      <c r="AF1627" s="13"/>
      <c r="AG1627" s="13"/>
      <c r="AH1627" s="13"/>
      <c r="AI1627" s="13"/>
      <c r="AJ1627" s="13"/>
      <c r="AK1627" s="13"/>
      <c r="AL1627" s="13"/>
      <c r="AM1627" s="13"/>
      <c r="AN1627" s="13"/>
      <c r="AO1627" s="13"/>
      <c r="AP1627" s="13"/>
      <c r="AQ1627" s="13"/>
      <c r="AR1627" s="13"/>
      <c r="AS1627" s="13"/>
      <c r="AT1627" s="13"/>
      <c r="AU1627" s="13"/>
      <c r="AV1627" s="13"/>
      <c r="AW1627" s="13"/>
      <c r="AX1627" s="13"/>
      <c r="AY1627" s="13"/>
      <c r="AZ1627" s="13"/>
      <c r="BA1627" s="13"/>
      <c r="BB1627" s="13"/>
      <c r="BC1627" s="13"/>
      <c r="BD1627" s="13"/>
      <c r="BE1627" s="13"/>
      <c r="BF1627" s="13"/>
      <c r="BG1627" s="13"/>
      <c r="BH1627" s="13"/>
      <c r="BI1627" s="13"/>
      <c r="BJ1627" s="13"/>
    </row>
    <row r="1628" spans="1:62" ht="15.75">
      <c r="A1628" s="92"/>
      <c r="B1628" s="13"/>
      <c r="C1628" s="13"/>
      <c r="D1628" s="13"/>
      <c r="E1628" s="13"/>
      <c r="F1628" s="13"/>
      <c r="G1628" s="13"/>
      <c r="H1628" s="92"/>
      <c r="I1628" s="13"/>
      <c r="J1628" s="94"/>
      <c r="K1628" s="13"/>
      <c r="L1628" s="13"/>
      <c r="M1628" s="13"/>
      <c r="N1628" s="13"/>
      <c r="O1628" s="13"/>
      <c r="P1628" s="13"/>
      <c r="Q1628" s="13"/>
      <c r="R1628" s="13"/>
      <c r="S1628" s="13"/>
      <c r="T1628" s="13"/>
      <c r="U1628" s="13"/>
      <c r="V1628" s="13"/>
      <c r="W1628" s="13"/>
      <c r="X1628" s="13"/>
      <c r="Y1628" s="13"/>
      <c r="Z1628" s="13"/>
      <c r="AA1628" s="13"/>
      <c r="AB1628" s="13"/>
      <c r="AC1628" s="13"/>
      <c r="AD1628" s="13"/>
      <c r="AE1628" s="13"/>
      <c r="AF1628" s="13"/>
      <c r="AG1628" s="13"/>
      <c r="AH1628" s="13"/>
      <c r="AI1628" s="13"/>
      <c r="AJ1628" s="13"/>
      <c r="AK1628" s="13"/>
      <c r="AL1628" s="13"/>
      <c r="AM1628" s="13"/>
      <c r="AN1628" s="13"/>
      <c r="AO1628" s="13"/>
      <c r="AP1628" s="13"/>
      <c r="AQ1628" s="13"/>
      <c r="AR1628" s="13"/>
      <c r="AS1628" s="13"/>
      <c r="AT1628" s="13"/>
      <c r="AU1628" s="13"/>
      <c r="AV1628" s="13"/>
      <c r="AW1628" s="13"/>
      <c r="AX1628" s="13"/>
      <c r="AY1628" s="13"/>
      <c r="AZ1628" s="13"/>
      <c r="BA1628" s="13"/>
      <c r="BB1628" s="13"/>
      <c r="BC1628" s="13"/>
      <c r="BD1628" s="13"/>
      <c r="BE1628" s="13"/>
      <c r="BF1628" s="13"/>
      <c r="BG1628" s="13"/>
      <c r="BH1628" s="13"/>
      <c r="BI1628" s="13"/>
      <c r="BJ1628" s="13"/>
    </row>
    <row r="1629" spans="1:62" ht="15.75">
      <c r="A1629" s="92"/>
      <c r="B1629" s="13"/>
      <c r="C1629" s="13"/>
      <c r="D1629" s="13"/>
      <c r="E1629" s="13"/>
      <c r="F1629" s="13"/>
      <c r="G1629" s="13"/>
      <c r="H1629" s="92"/>
      <c r="I1629" s="13"/>
      <c r="J1629" s="94"/>
      <c r="K1629" s="13"/>
      <c r="L1629" s="13"/>
      <c r="M1629" s="13"/>
      <c r="N1629" s="13"/>
      <c r="O1629" s="13"/>
      <c r="P1629" s="13"/>
      <c r="Q1629" s="13"/>
      <c r="R1629" s="13"/>
      <c r="S1629" s="13"/>
      <c r="T1629" s="13"/>
      <c r="U1629" s="13"/>
      <c r="V1629" s="13"/>
      <c r="W1629" s="13"/>
      <c r="X1629" s="13"/>
      <c r="Y1629" s="13"/>
      <c r="Z1629" s="13"/>
      <c r="AA1629" s="13"/>
      <c r="AB1629" s="13"/>
      <c r="AC1629" s="13"/>
      <c r="AD1629" s="13"/>
      <c r="AE1629" s="13"/>
      <c r="AF1629" s="13"/>
      <c r="AG1629" s="13"/>
      <c r="AH1629" s="13"/>
      <c r="AI1629" s="13"/>
      <c r="AJ1629" s="13"/>
      <c r="AK1629" s="13"/>
      <c r="AL1629" s="13"/>
      <c r="AM1629" s="13"/>
      <c r="AN1629" s="13"/>
      <c r="AO1629" s="13"/>
      <c r="AP1629" s="13"/>
      <c r="AQ1629" s="13"/>
      <c r="AR1629" s="13"/>
      <c r="AS1629" s="13"/>
      <c r="AT1629" s="13"/>
      <c r="AU1629" s="13"/>
      <c r="AV1629" s="13"/>
      <c r="AW1629" s="13"/>
      <c r="AX1629" s="13"/>
      <c r="AY1629" s="13"/>
      <c r="AZ1629" s="13"/>
      <c r="BA1629" s="13"/>
      <c r="BB1629" s="13"/>
      <c r="BC1629" s="13"/>
      <c r="BD1629" s="13"/>
      <c r="BE1629" s="13"/>
      <c r="BF1629" s="13"/>
      <c r="BG1629" s="13"/>
      <c r="BH1629" s="13"/>
      <c r="BI1629" s="13"/>
      <c r="BJ1629" s="13"/>
    </row>
    <row r="1630" spans="1:62" ht="15.75">
      <c r="A1630" s="92"/>
      <c r="B1630" s="13"/>
      <c r="C1630" s="13"/>
      <c r="D1630" s="13"/>
      <c r="E1630" s="13"/>
      <c r="F1630" s="13"/>
      <c r="G1630" s="13"/>
      <c r="H1630" s="92"/>
      <c r="I1630" s="13"/>
      <c r="J1630" s="94"/>
      <c r="K1630" s="13"/>
      <c r="L1630" s="13"/>
      <c r="M1630" s="13"/>
      <c r="N1630" s="13"/>
      <c r="O1630" s="13"/>
      <c r="P1630" s="13"/>
      <c r="Q1630" s="13"/>
      <c r="R1630" s="13"/>
      <c r="S1630" s="13"/>
      <c r="T1630" s="13"/>
      <c r="U1630" s="13"/>
      <c r="V1630" s="13"/>
      <c r="W1630" s="13"/>
      <c r="X1630" s="13"/>
      <c r="Y1630" s="13"/>
      <c r="Z1630" s="13"/>
      <c r="AA1630" s="13"/>
      <c r="AB1630" s="13"/>
      <c r="AC1630" s="13"/>
      <c r="AD1630" s="13"/>
      <c r="AE1630" s="13"/>
      <c r="AF1630" s="13"/>
      <c r="AG1630" s="13"/>
      <c r="AH1630" s="13"/>
      <c r="AI1630" s="13"/>
      <c r="AJ1630" s="13"/>
      <c r="AK1630" s="13"/>
      <c r="AL1630" s="13"/>
      <c r="AM1630" s="13"/>
      <c r="AN1630" s="13"/>
      <c r="AO1630" s="13"/>
      <c r="AP1630" s="13"/>
      <c r="AQ1630" s="13"/>
      <c r="AR1630" s="13"/>
      <c r="AS1630" s="13"/>
      <c r="AT1630" s="13"/>
      <c r="AU1630" s="13"/>
      <c r="AV1630" s="13"/>
      <c r="AW1630" s="13"/>
      <c r="AX1630" s="13"/>
      <c r="AY1630" s="13"/>
      <c r="AZ1630" s="13"/>
      <c r="BA1630" s="13"/>
      <c r="BB1630" s="13"/>
      <c r="BC1630" s="13"/>
      <c r="BD1630" s="13"/>
      <c r="BE1630" s="13"/>
      <c r="BF1630" s="13"/>
      <c r="BG1630" s="13"/>
      <c r="BH1630" s="13"/>
      <c r="BI1630" s="13"/>
      <c r="BJ1630" s="13"/>
    </row>
    <row r="1631" spans="1:62" ht="15.75">
      <c r="A1631" s="92"/>
      <c r="B1631" s="13"/>
      <c r="C1631" s="13"/>
      <c r="D1631" s="13"/>
      <c r="E1631" s="13"/>
      <c r="F1631" s="13"/>
      <c r="G1631" s="13"/>
      <c r="H1631" s="92"/>
      <c r="I1631" s="13"/>
      <c r="J1631" s="94"/>
      <c r="K1631" s="13"/>
      <c r="L1631" s="13"/>
      <c r="M1631" s="13"/>
      <c r="N1631" s="13"/>
      <c r="O1631" s="13"/>
      <c r="P1631" s="13"/>
      <c r="Q1631" s="13"/>
      <c r="R1631" s="13"/>
      <c r="S1631" s="13"/>
      <c r="T1631" s="13"/>
      <c r="U1631" s="13"/>
      <c r="V1631" s="13"/>
      <c r="W1631" s="13"/>
      <c r="X1631" s="13"/>
      <c r="Y1631" s="13"/>
      <c r="Z1631" s="13"/>
      <c r="AA1631" s="13"/>
      <c r="AB1631" s="13"/>
      <c r="AC1631" s="13"/>
      <c r="AD1631" s="13"/>
      <c r="AE1631" s="13"/>
      <c r="AF1631" s="13"/>
      <c r="AG1631" s="13"/>
      <c r="AH1631" s="13"/>
      <c r="AI1631" s="13"/>
      <c r="AJ1631" s="13"/>
      <c r="AK1631" s="13"/>
      <c r="AL1631" s="13"/>
      <c r="AM1631" s="13"/>
      <c r="AN1631" s="13"/>
      <c r="AO1631" s="13"/>
      <c r="AP1631" s="13"/>
      <c r="AQ1631" s="13"/>
      <c r="AR1631" s="13"/>
      <c r="AS1631" s="13"/>
      <c r="AT1631" s="13"/>
      <c r="AU1631" s="13"/>
      <c r="AV1631" s="13"/>
      <c r="AW1631" s="13"/>
      <c r="AX1631" s="13"/>
      <c r="AY1631" s="13"/>
      <c r="AZ1631" s="13"/>
      <c r="BA1631" s="13"/>
      <c r="BB1631" s="13"/>
      <c r="BC1631" s="13"/>
      <c r="BD1631" s="13"/>
      <c r="BE1631" s="13"/>
      <c r="BF1631" s="13"/>
      <c r="BG1631" s="13"/>
      <c r="BH1631" s="13"/>
      <c r="BI1631" s="13"/>
      <c r="BJ1631" s="13"/>
    </row>
    <row r="1632" spans="1:62" ht="15.75">
      <c r="A1632" s="92"/>
      <c r="B1632" s="13"/>
      <c r="C1632" s="13"/>
      <c r="D1632" s="13"/>
      <c r="E1632" s="13"/>
      <c r="F1632" s="13"/>
      <c r="G1632" s="13"/>
      <c r="H1632" s="92"/>
      <c r="I1632" s="13"/>
      <c r="J1632" s="94"/>
      <c r="K1632" s="13"/>
      <c r="L1632" s="13"/>
      <c r="M1632" s="13"/>
      <c r="N1632" s="13"/>
      <c r="O1632" s="13"/>
      <c r="P1632" s="13"/>
      <c r="Q1632" s="13"/>
      <c r="R1632" s="13"/>
      <c r="S1632" s="13"/>
      <c r="T1632" s="13"/>
      <c r="U1632" s="13"/>
      <c r="V1632" s="13"/>
      <c r="W1632" s="13"/>
      <c r="X1632" s="13"/>
      <c r="Y1632" s="13"/>
      <c r="Z1632" s="13"/>
      <c r="AA1632" s="13"/>
      <c r="AB1632" s="13"/>
      <c r="AC1632" s="13"/>
      <c r="AD1632" s="13"/>
      <c r="AE1632" s="13"/>
      <c r="AF1632" s="13"/>
      <c r="AG1632" s="13"/>
      <c r="AH1632" s="13"/>
      <c r="AI1632" s="13"/>
      <c r="AJ1632" s="13"/>
      <c r="AK1632" s="13"/>
      <c r="AL1632" s="13"/>
      <c r="AM1632" s="13"/>
      <c r="AN1632" s="13"/>
      <c r="AO1632" s="13"/>
      <c r="AP1632" s="13"/>
      <c r="AQ1632" s="13"/>
      <c r="AR1632" s="13"/>
      <c r="AS1632" s="13"/>
      <c r="AT1632" s="13"/>
      <c r="AU1632" s="13"/>
      <c r="AV1632" s="13"/>
      <c r="AW1632" s="13"/>
      <c r="AX1632" s="13"/>
      <c r="AY1632" s="13"/>
      <c r="AZ1632" s="13"/>
      <c r="BA1632" s="13"/>
      <c r="BB1632" s="13"/>
      <c r="BC1632" s="13"/>
      <c r="BD1632" s="13"/>
      <c r="BE1632" s="13"/>
      <c r="BF1632" s="13"/>
      <c r="BG1632" s="13"/>
      <c r="BH1632" s="13"/>
      <c r="BI1632" s="13"/>
      <c r="BJ1632" s="13"/>
    </row>
    <row r="1633" spans="1:62" ht="15.75">
      <c r="A1633" s="92"/>
      <c r="B1633" s="13"/>
      <c r="C1633" s="13"/>
      <c r="D1633" s="13"/>
      <c r="E1633" s="13"/>
      <c r="F1633" s="13"/>
      <c r="G1633" s="13"/>
      <c r="H1633" s="92"/>
      <c r="I1633" s="13"/>
      <c r="J1633" s="94"/>
      <c r="K1633" s="13"/>
      <c r="L1633" s="13"/>
      <c r="M1633" s="13"/>
      <c r="N1633" s="13"/>
      <c r="O1633" s="13"/>
      <c r="P1633" s="13"/>
      <c r="Q1633" s="13"/>
      <c r="R1633" s="13"/>
      <c r="S1633" s="13"/>
      <c r="T1633" s="13"/>
      <c r="U1633" s="13"/>
      <c r="V1633" s="13"/>
      <c r="W1633" s="13"/>
      <c r="X1633" s="13"/>
      <c r="Y1633" s="13"/>
      <c r="Z1633" s="13"/>
      <c r="AA1633" s="13"/>
      <c r="AB1633" s="13"/>
      <c r="AC1633" s="13"/>
      <c r="AD1633" s="13"/>
      <c r="AE1633" s="13"/>
      <c r="AF1633" s="13"/>
      <c r="AG1633" s="13"/>
      <c r="AH1633" s="13"/>
      <c r="AI1633" s="13"/>
      <c r="AJ1633" s="13"/>
      <c r="AK1633" s="13"/>
      <c r="AL1633" s="13"/>
      <c r="AM1633" s="13"/>
      <c r="AN1633" s="13"/>
      <c r="AO1633" s="13"/>
      <c r="AP1633" s="13"/>
      <c r="AQ1633" s="13"/>
      <c r="AR1633" s="13"/>
      <c r="AS1633" s="13"/>
      <c r="AT1633" s="13"/>
      <c r="AU1633" s="13"/>
      <c r="AV1633" s="13"/>
      <c r="AW1633" s="13"/>
      <c r="AX1633" s="13"/>
      <c r="AY1633" s="13"/>
      <c r="AZ1633" s="13"/>
      <c r="BA1633" s="13"/>
      <c r="BB1633" s="13"/>
      <c r="BC1633" s="13"/>
      <c r="BD1633" s="13"/>
      <c r="BE1633" s="13"/>
      <c r="BF1633" s="13"/>
      <c r="BG1633" s="13"/>
      <c r="BH1633" s="13"/>
      <c r="BI1633" s="13"/>
      <c r="BJ1633" s="13"/>
    </row>
    <row r="1634" spans="1:62" ht="15.75">
      <c r="A1634" s="92"/>
      <c r="B1634" s="13"/>
      <c r="C1634" s="13"/>
      <c r="D1634" s="13"/>
      <c r="E1634" s="13"/>
      <c r="F1634" s="13"/>
      <c r="G1634" s="13"/>
      <c r="H1634" s="92"/>
      <c r="I1634" s="13"/>
      <c r="J1634" s="94"/>
      <c r="K1634" s="13"/>
      <c r="L1634" s="13"/>
      <c r="M1634" s="13"/>
      <c r="N1634" s="13"/>
      <c r="O1634" s="13"/>
      <c r="P1634" s="13"/>
      <c r="Q1634" s="13"/>
      <c r="R1634" s="13"/>
      <c r="S1634" s="13"/>
      <c r="T1634" s="13"/>
      <c r="U1634" s="13"/>
      <c r="V1634" s="13"/>
      <c r="W1634" s="13"/>
      <c r="X1634" s="13"/>
      <c r="Y1634" s="13"/>
      <c r="Z1634" s="13"/>
      <c r="AA1634" s="13"/>
      <c r="AB1634" s="13"/>
      <c r="AC1634" s="13"/>
      <c r="AD1634" s="13"/>
      <c r="AE1634" s="13"/>
      <c r="AF1634" s="13"/>
      <c r="AG1634" s="13"/>
      <c r="AH1634" s="13"/>
      <c r="AI1634" s="13"/>
      <c r="AJ1634" s="13"/>
      <c r="AK1634" s="13"/>
      <c r="AL1634" s="13"/>
      <c r="AM1634" s="13"/>
      <c r="AN1634" s="13"/>
      <c r="AO1634" s="13"/>
      <c r="AP1634" s="13"/>
      <c r="AQ1634" s="13"/>
      <c r="AR1634" s="13"/>
      <c r="AS1634" s="13"/>
      <c r="AT1634" s="13"/>
      <c r="AU1634" s="13"/>
      <c r="AV1634" s="13"/>
      <c r="AW1634" s="13"/>
      <c r="AX1634" s="13"/>
      <c r="AY1634" s="13"/>
      <c r="AZ1634" s="13"/>
      <c r="BA1634" s="13"/>
      <c r="BB1634" s="13"/>
      <c r="BC1634" s="13"/>
      <c r="BD1634" s="13"/>
      <c r="BE1634" s="13"/>
      <c r="BF1634" s="13"/>
      <c r="BG1634" s="13"/>
      <c r="BH1634" s="13"/>
      <c r="BI1634" s="13"/>
      <c r="BJ1634" s="13"/>
    </row>
    <row r="1635" spans="1:62" ht="15.75">
      <c r="A1635" s="92"/>
      <c r="B1635" s="13"/>
      <c r="C1635" s="13"/>
      <c r="D1635" s="13"/>
      <c r="E1635" s="13"/>
      <c r="F1635" s="13"/>
      <c r="G1635" s="13"/>
      <c r="H1635" s="92"/>
      <c r="I1635" s="13"/>
      <c r="J1635" s="94"/>
      <c r="K1635" s="13"/>
      <c r="L1635" s="13"/>
      <c r="M1635" s="13"/>
      <c r="N1635" s="13"/>
      <c r="O1635" s="13"/>
      <c r="P1635" s="13"/>
      <c r="Q1635" s="13"/>
      <c r="R1635" s="13"/>
      <c r="S1635" s="13"/>
      <c r="T1635" s="13"/>
      <c r="U1635" s="13"/>
      <c r="V1635" s="13"/>
      <c r="W1635" s="13"/>
      <c r="X1635" s="13"/>
      <c r="Y1635" s="13"/>
      <c r="Z1635" s="13"/>
      <c r="AA1635" s="13"/>
      <c r="AB1635" s="13"/>
      <c r="AC1635" s="13"/>
      <c r="AD1635" s="13"/>
      <c r="AE1635" s="13"/>
      <c r="AF1635" s="13"/>
      <c r="AG1635" s="13"/>
      <c r="AH1635" s="13"/>
      <c r="AI1635" s="13"/>
      <c r="AJ1635" s="13"/>
      <c r="AK1635" s="13"/>
      <c r="AL1635" s="13"/>
      <c r="AM1635" s="13"/>
      <c r="AN1635" s="13"/>
      <c r="AO1635" s="13"/>
      <c r="AP1635" s="13"/>
      <c r="AQ1635" s="13"/>
      <c r="AR1635" s="13"/>
      <c r="AS1635" s="13"/>
      <c r="AT1635" s="13"/>
      <c r="AU1635" s="13"/>
      <c r="AV1635" s="13"/>
      <c r="AW1635" s="13"/>
      <c r="AX1635" s="13"/>
      <c r="AY1635" s="13"/>
      <c r="AZ1635" s="13"/>
      <c r="BA1635" s="13"/>
      <c r="BB1635" s="13"/>
      <c r="BC1635" s="13"/>
      <c r="BD1635" s="13"/>
      <c r="BE1635" s="13"/>
      <c r="BF1635" s="13"/>
      <c r="BG1635" s="13"/>
      <c r="BH1635" s="13"/>
      <c r="BI1635" s="13"/>
      <c r="BJ1635" s="13"/>
    </row>
    <row r="1636" spans="1:62" ht="15.75">
      <c r="A1636" s="92"/>
      <c r="B1636" s="13"/>
      <c r="C1636" s="13"/>
      <c r="D1636" s="13"/>
      <c r="E1636" s="13"/>
      <c r="F1636" s="13"/>
      <c r="G1636" s="13"/>
      <c r="H1636" s="92"/>
      <c r="I1636" s="13"/>
      <c r="J1636" s="94"/>
      <c r="K1636" s="13"/>
      <c r="L1636" s="13"/>
      <c r="M1636" s="13"/>
      <c r="N1636" s="13"/>
      <c r="O1636" s="13"/>
      <c r="P1636" s="13"/>
      <c r="Q1636" s="13"/>
      <c r="R1636" s="13"/>
      <c r="S1636" s="13"/>
      <c r="T1636" s="13"/>
      <c r="U1636" s="13"/>
      <c r="V1636" s="13"/>
      <c r="W1636" s="13"/>
      <c r="X1636" s="13"/>
      <c r="Y1636" s="13"/>
      <c r="Z1636" s="13"/>
      <c r="AA1636" s="13"/>
      <c r="AB1636" s="13"/>
      <c r="AC1636" s="13"/>
      <c r="AD1636" s="13"/>
      <c r="AE1636" s="13"/>
      <c r="AF1636" s="13"/>
      <c r="AG1636" s="13"/>
      <c r="AH1636" s="13"/>
      <c r="AI1636" s="13"/>
      <c r="AJ1636" s="13"/>
      <c r="AK1636" s="13"/>
      <c r="AL1636" s="13"/>
      <c r="AM1636" s="13"/>
      <c r="AN1636" s="13"/>
      <c r="AO1636" s="13"/>
      <c r="AP1636" s="13"/>
      <c r="AQ1636" s="13"/>
      <c r="AR1636" s="13"/>
      <c r="AS1636" s="13"/>
      <c r="AT1636" s="13"/>
      <c r="AU1636" s="13"/>
      <c r="AV1636" s="13"/>
      <c r="AW1636" s="13"/>
      <c r="AX1636" s="13"/>
      <c r="AY1636" s="13"/>
      <c r="AZ1636" s="13"/>
      <c r="BA1636" s="13"/>
      <c r="BB1636" s="13"/>
      <c r="BC1636" s="13"/>
      <c r="BD1636" s="13"/>
      <c r="BE1636" s="13"/>
      <c r="BF1636" s="13"/>
      <c r="BG1636" s="13"/>
      <c r="BH1636" s="13"/>
      <c r="BI1636" s="13"/>
      <c r="BJ1636" s="13"/>
    </row>
    <row r="1637" spans="1:62" ht="15.75">
      <c r="A1637" s="92"/>
      <c r="B1637" s="13"/>
      <c r="C1637" s="13"/>
      <c r="D1637" s="13"/>
      <c r="E1637" s="13"/>
      <c r="F1637" s="13"/>
      <c r="G1637" s="13"/>
      <c r="H1637" s="92"/>
      <c r="I1637" s="13"/>
      <c r="J1637" s="94"/>
      <c r="K1637" s="13"/>
      <c r="L1637" s="13"/>
      <c r="M1637" s="13"/>
      <c r="N1637" s="13"/>
      <c r="O1637" s="13"/>
      <c r="P1637" s="13"/>
      <c r="Q1637" s="13"/>
      <c r="R1637" s="13"/>
      <c r="S1637" s="13"/>
      <c r="T1637" s="13"/>
      <c r="U1637" s="13"/>
      <c r="V1637" s="13"/>
      <c r="W1637" s="13"/>
      <c r="X1637" s="13"/>
      <c r="Y1637" s="13"/>
      <c r="Z1637" s="13"/>
      <c r="AA1637" s="13"/>
      <c r="AB1637" s="13"/>
      <c r="AC1637" s="13"/>
      <c r="AD1637" s="13"/>
      <c r="AE1637" s="13"/>
      <c r="AF1637" s="13"/>
      <c r="AG1637" s="13"/>
      <c r="AH1637" s="13"/>
      <c r="AI1637" s="13"/>
      <c r="AJ1637" s="13"/>
      <c r="AK1637" s="13"/>
      <c r="AL1637" s="13"/>
      <c r="AM1637" s="13"/>
      <c r="AN1637" s="13"/>
      <c r="AO1637" s="13"/>
      <c r="AP1637" s="13"/>
      <c r="AQ1637" s="13"/>
      <c r="AR1637" s="13"/>
      <c r="AS1637" s="13"/>
      <c r="AT1637" s="13"/>
      <c r="AU1637" s="13"/>
      <c r="AV1637" s="13"/>
      <c r="AW1637" s="13"/>
      <c r="AX1637" s="13"/>
      <c r="AY1637" s="13"/>
      <c r="AZ1637" s="13"/>
      <c r="BA1637" s="13"/>
      <c r="BB1637" s="13"/>
      <c r="BC1637" s="13"/>
      <c r="BD1637" s="13"/>
      <c r="BE1637" s="13"/>
      <c r="BF1637" s="13"/>
      <c r="BG1637" s="13"/>
      <c r="BH1637" s="13"/>
      <c r="BI1637" s="13"/>
      <c r="BJ1637" s="13"/>
    </row>
    <row r="1638" spans="1:62" ht="15.75">
      <c r="A1638" s="92"/>
      <c r="B1638" s="13"/>
      <c r="C1638" s="13"/>
      <c r="D1638" s="13"/>
      <c r="E1638" s="13"/>
      <c r="F1638" s="13"/>
      <c r="G1638" s="13"/>
      <c r="H1638" s="92"/>
      <c r="I1638" s="13"/>
      <c r="J1638" s="94"/>
      <c r="K1638" s="13"/>
      <c r="L1638" s="13"/>
      <c r="M1638" s="13"/>
      <c r="N1638" s="13"/>
      <c r="O1638" s="13"/>
      <c r="P1638" s="13"/>
      <c r="Q1638" s="13"/>
      <c r="R1638" s="13"/>
      <c r="S1638" s="13"/>
      <c r="T1638" s="13"/>
      <c r="U1638" s="13"/>
      <c r="V1638" s="13"/>
      <c r="W1638" s="13"/>
      <c r="X1638" s="13"/>
      <c r="Y1638" s="13"/>
      <c r="Z1638" s="13"/>
      <c r="AA1638" s="13"/>
      <c r="AB1638" s="13"/>
      <c r="AC1638" s="13"/>
      <c r="AD1638" s="13"/>
      <c r="AE1638" s="13"/>
      <c r="AF1638" s="13"/>
      <c r="AG1638" s="13"/>
      <c r="AH1638" s="13"/>
      <c r="AI1638" s="13"/>
      <c r="AJ1638" s="13"/>
      <c r="AK1638" s="13"/>
      <c r="AL1638" s="13"/>
      <c r="AM1638" s="13"/>
      <c r="AN1638" s="13"/>
      <c r="AO1638" s="13"/>
      <c r="AP1638" s="13"/>
      <c r="AQ1638" s="13"/>
      <c r="AR1638" s="13"/>
      <c r="AS1638" s="13"/>
      <c r="AT1638" s="13"/>
      <c r="AU1638" s="13"/>
      <c r="AV1638" s="13"/>
      <c r="AW1638" s="13"/>
      <c r="AX1638" s="13"/>
      <c r="AY1638" s="13"/>
      <c r="AZ1638" s="13"/>
      <c r="BA1638" s="13"/>
      <c r="BB1638" s="13"/>
      <c r="BC1638" s="13"/>
      <c r="BD1638" s="13"/>
      <c r="BE1638" s="13"/>
      <c r="BF1638" s="13"/>
      <c r="BG1638" s="13"/>
      <c r="BH1638" s="13"/>
      <c r="BI1638" s="13"/>
      <c r="BJ1638" s="13"/>
    </row>
    <row r="1639" spans="1:62" ht="15.75">
      <c r="A1639" s="92"/>
      <c r="B1639" s="13"/>
      <c r="C1639" s="13"/>
      <c r="D1639" s="13"/>
      <c r="E1639" s="13"/>
      <c r="F1639" s="13"/>
      <c r="G1639" s="13"/>
      <c r="H1639" s="92"/>
      <c r="I1639" s="13"/>
      <c r="J1639" s="94"/>
      <c r="K1639" s="13"/>
      <c r="L1639" s="13"/>
      <c r="M1639" s="13"/>
      <c r="N1639" s="13"/>
      <c r="O1639" s="13"/>
      <c r="P1639" s="13"/>
      <c r="Q1639" s="13"/>
      <c r="R1639" s="13"/>
      <c r="S1639" s="13"/>
      <c r="T1639" s="13"/>
      <c r="U1639" s="13"/>
      <c r="V1639" s="13"/>
      <c r="W1639" s="13"/>
      <c r="X1639" s="13"/>
      <c r="Y1639" s="13"/>
      <c r="Z1639" s="13"/>
      <c r="AA1639" s="13"/>
      <c r="AB1639" s="13"/>
      <c r="AC1639" s="13"/>
      <c r="AD1639" s="13"/>
      <c r="AE1639" s="13"/>
      <c r="AF1639" s="13"/>
      <c r="AG1639" s="13"/>
      <c r="AH1639" s="13"/>
      <c r="AI1639" s="13"/>
      <c r="AJ1639" s="13"/>
      <c r="AK1639" s="13"/>
      <c r="AL1639" s="13"/>
      <c r="AM1639" s="13"/>
      <c r="AN1639" s="13"/>
      <c r="AO1639" s="13"/>
      <c r="AP1639" s="13"/>
      <c r="AQ1639" s="13"/>
      <c r="AR1639" s="13"/>
      <c r="AS1639" s="13"/>
      <c r="AT1639" s="13"/>
      <c r="AU1639" s="13"/>
      <c r="AV1639" s="13"/>
      <c r="AW1639" s="13"/>
      <c r="AX1639" s="13"/>
      <c r="AY1639" s="13"/>
      <c r="AZ1639" s="13"/>
      <c r="BA1639" s="13"/>
      <c r="BB1639" s="13"/>
      <c r="BC1639" s="13"/>
      <c r="BD1639" s="13"/>
      <c r="BE1639" s="13"/>
      <c r="BF1639" s="13"/>
      <c r="BG1639" s="13"/>
      <c r="BH1639" s="13"/>
      <c r="BI1639" s="13"/>
      <c r="BJ1639" s="13"/>
    </row>
    <row r="1640" spans="1:62" ht="15.75">
      <c r="A1640" s="92"/>
      <c r="B1640" s="13"/>
      <c r="C1640" s="13"/>
      <c r="D1640" s="13"/>
      <c r="E1640" s="13"/>
      <c r="F1640" s="13"/>
      <c r="G1640" s="13"/>
      <c r="H1640" s="92"/>
      <c r="I1640" s="13"/>
      <c r="J1640" s="94"/>
      <c r="K1640" s="13"/>
      <c r="L1640" s="13"/>
      <c r="M1640" s="13"/>
      <c r="N1640" s="13"/>
      <c r="O1640" s="13"/>
      <c r="P1640" s="13"/>
      <c r="Q1640" s="13"/>
      <c r="R1640" s="13"/>
      <c r="S1640" s="13"/>
      <c r="T1640" s="13"/>
      <c r="U1640" s="13"/>
      <c r="V1640" s="13"/>
      <c r="W1640" s="13"/>
      <c r="X1640" s="13"/>
      <c r="Y1640" s="13"/>
      <c r="Z1640" s="13"/>
      <c r="AA1640" s="13"/>
      <c r="AB1640" s="13"/>
      <c r="AC1640" s="13"/>
      <c r="AD1640" s="13"/>
      <c r="AE1640" s="13"/>
      <c r="AF1640" s="13"/>
      <c r="AG1640" s="13"/>
      <c r="AH1640" s="13"/>
      <c r="AI1640" s="13"/>
      <c r="AJ1640" s="13"/>
      <c r="AK1640" s="13"/>
      <c r="AL1640" s="13"/>
      <c r="AM1640" s="13"/>
      <c r="AN1640" s="13"/>
      <c r="AO1640" s="13"/>
      <c r="AP1640" s="13"/>
      <c r="AQ1640" s="13"/>
      <c r="AR1640" s="13"/>
      <c r="AS1640" s="13"/>
      <c r="AT1640" s="13"/>
      <c r="AU1640" s="13"/>
      <c r="AV1640" s="13"/>
      <c r="AW1640" s="13"/>
      <c r="AX1640" s="13"/>
      <c r="AY1640" s="13"/>
      <c r="AZ1640" s="13"/>
      <c r="BA1640" s="13"/>
      <c r="BB1640" s="13"/>
      <c r="BC1640" s="13"/>
      <c r="BD1640" s="13"/>
      <c r="BE1640" s="13"/>
      <c r="BF1640" s="13"/>
      <c r="BG1640" s="13"/>
      <c r="BH1640" s="13"/>
      <c r="BI1640" s="13"/>
      <c r="BJ1640" s="13"/>
    </row>
    <row r="1641" spans="1:62" ht="15.75">
      <c r="A1641" s="92"/>
      <c r="B1641" s="13"/>
      <c r="C1641" s="13"/>
      <c r="D1641" s="13"/>
      <c r="E1641" s="13"/>
      <c r="F1641" s="13"/>
      <c r="G1641" s="13"/>
      <c r="H1641" s="92"/>
      <c r="I1641" s="13"/>
      <c r="J1641" s="94"/>
      <c r="K1641" s="13"/>
      <c r="L1641" s="13"/>
      <c r="M1641" s="13"/>
      <c r="N1641" s="13"/>
      <c r="O1641" s="13"/>
      <c r="P1641" s="13"/>
      <c r="Q1641" s="13"/>
      <c r="R1641" s="13"/>
      <c r="S1641" s="13"/>
      <c r="T1641" s="13"/>
      <c r="U1641" s="13"/>
      <c r="V1641" s="13"/>
      <c r="W1641" s="13"/>
      <c r="X1641" s="13"/>
      <c r="Y1641" s="13"/>
      <c r="Z1641" s="13"/>
      <c r="AA1641" s="13"/>
      <c r="AB1641" s="13"/>
      <c r="AC1641" s="13"/>
      <c r="AD1641" s="13"/>
      <c r="AE1641" s="13"/>
      <c r="AF1641" s="13"/>
      <c r="AG1641" s="13"/>
      <c r="AH1641" s="13"/>
      <c r="AI1641" s="13"/>
      <c r="AJ1641" s="13"/>
      <c r="AK1641" s="13"/>
      <c r="AL1641" s="13"/>
      <c r="AM1641" s="13"/>
      <c r="AN1641" s="13"/>
      <c r="AO1641" s="13"/>
      <c r="AP1641" s="13"/>
      <c r="AQ1641" s="13"/>
      <c r="AR1641" s="13"/>
      <c r="AS1641" s="13"/>
      <c r="AT1641" s="13"/>
      <c r="AU1641" s="13"/>
      <c r="AV1641" s="13"/>
      <c r="AW1641" s="13"/>
      <c r="AX1641" s="13"/>
      <c r="AY1641" s="13"/>
      <c r="AZ1641" s="13"/>
      <c r="BA1641" s="13"/>
      <c r="BB1641" s="13"/>
      <c r="BC1641" s="13"/>
      <c r="BD1641" s="13"/>
      <c r="BE1641" s="13"/>
      <c r="BF1641" s="13"/>
      <c r="BG1641" s="13"/>
      <c r="BH1641" s="13"/>
      <c r="BI1641" s="13"/>
      <c r="BJ1641" s="13"/>
    </row>
    <row r="1642" spans="1:62" ht="15.75">
      <c r="A1642" s="92"/>
      <c r="B1642" s="13"/>
      <c r="C1642" s="13"/>
      <c r="D1642" s="13"/>
      <c r="E1642" s="13"/>
      <c r="F1642" s="13"/>
      <c r="G1642" s="13"/>
      <c r="H1642" s="92"/>
      <c r="I1642" s="13"/>
      <c r="J1642" s="94"/>
      <c r="K1642" s="13"/>
      <c r="L1642" s="13"/>
      <c r="M1642" s="13"/>
      <c r="N1642" s="13"/>
      <c r="O1642" s="13"/>
      <c r="P1642" s="13"/>
      <c r="Q1642" s="13"/>
      <c r="R1642" s="13"/>
      <c r="S1642" s="13"/>
      <c r="T1642" s="13"/>
      <c r="U1642" s="13"/>
      <c r="V1642" s="13"/>
      <c r="W1642" s="13"/>
      <c r="X1642" s="13"/>
      <c r="Y1642" s="13"/>
      <c r="Z1642" s="13"/>
      <c r="AA1642" s="13"/>
      <c r="AB1642" s="13"/>
      <c r="AC1642" s="13"/>
      <c r="AD1642" s="13"/>
      <c r="AE1642" s="13"/>
      <c r="AF1642" s="13"/>
      <c r="AG1642" s="13"/>
      <c r="AH1642" s="13"/>
      <c r="AI1642" s="13"/>
      <c r="AJ1642" s="13"/>
      <c r="AK1642" s="13"/>
      <c r="AL1642" s="13"/>
      <c r="AM1642" s="13"/>
      <c r="AN1642" s="13"/>
      <c r="AO1642" s="13"/>
      <c r="AP1642" s="13"/>
      <c r="AQ1642" s="13"/>
      <c r="AR1642" s="13"/>
      <c r="AS1642" s="13"/>
      <c r="AT1642" s="13"/>
      <c r="AU1642" s="13"/>
      <c r="AV1642" s="13"/>
      <c r="AW1642" s="13"/>
      <c r="AX1642" s="13"/>
      <c r="AY1642" s="13"/>
      <c r="AZ1642" s="13"/>
      <c r="BA1642" s="13"/>
      <c r="BB1642" s="13"/>
      <c r="BC1642" s="13"/>
      <c r="BD1642" s="13"/>
      <c r="BE1642" s="13"/>
      <c r="BF1642" s="13"/>
      <c r="BG1642" s="13"/>
      <c r="BH1642" s="13"/>
      <c r="BI1642" s="13"/>
      <c r="BJ1642" s="13"/>
    </row>
    <row r="1643" spans="1:62" ht="15.75">
      <c r="A1643" s="92"/>
      <c r="B1643" s="13"/>
      <c r="C1643" s="13"/>
      <c r="D1643" s="13"/>
      <c r="E1643" s="13"/>
      <c r="F1643" s="13"/>
      <c r="G1643" s="13"/>
      <c r="H1643" s="92"/>
      <c r="I1643" s="13"/>
      <c r="J1643" s="94"/>
      <c r="K1643" s="13"/>
      <c r="L1643" s="13"/>
      <c r="M1643" s="13"/>
      <c r="N1643" s="13"/>
      <c r="O1643" s="13"/>
      <c r="P1643" s="13"/>
      <c r="Q1643" s="13"/>
      <c r="R1643" s="13"/>
      <c r="S1643" s="13"/>
      <c r="T1643" s="13"/>
      <c r="U1643" s="13"/>
      <c r="V1643" s="13"/>
      <c r="W1643" s="13"/>
      <c r="X1643" s="13"/>
      <c r="Y1643" s="13"/>
      <c r="Z1643" s="13"/>
      <c r="AA1643" s="13"/>
      <c r="AB1643" s="13"/>
      <c r="AC1643" s="13"/>
      <c r="AD1643" s="13"/>
      <c r="AE1643" s="13"/>
      <c r="AF1643" s="13"/>
      <c r="AG1643" s="13"/>
      <c r="AH1643" s="13"/>
      <c r="AI1643" s="13"/>
      <c r="AJ1643" s="13"/>
      <c r="AK1643" s="13"/>
      <c r="AL1643" s="13"/>
      <c r="AM1643" s="13"/>
      <c r="AN1643" s="13"/>
      <c r="AO1643" s="13"/>
      <c r="AP1643" s="13"/>
      <c r="AQ1643" s="13"/>
      <c r="AR1643" s="13"/>
      <c r="AS1643" s="13"/>
      <c r="AT1643" s="13"/>
      <c r="AU1643" s="13"/>
      <c r="AV1643" s="13"/>
      <c r="AW1643" s="13"/>
      <c r="AX1643" s="13"/>
      <c r="AY1643" s="13"/>
      <c r="AZ1643" s="13"/>
      <c r="BA1643" s="13"/>
      <c r="BB1643" s="13"/>
      <c r="BC1643" s="13"/>
      <c r="BD1643" s="13"/>
      <c r="BE1643" s="13"/>
      <c r="BF1643" s="13"/>
      <c r="BG1643" s="13"/>
      <c r="BH1643" s="13"/>
      <c r="BI1643" s="13"/>
      <c r="BJ1643" s="13"/>
    </row>
    <row r="1644" spans="1:62" ht="15.75">
      <c r="A1644" s="92"/>
      <c r="B1644" s="13"/>
      <c r="C1644" s="13"/>
      <c r="D1644" s="13"/>
      <c r="E1644" s="13"/>
      <c r="F1644" s="13"/>
      <c r="G1644" s="13"/>
      <c r="H1644" s="92"/>
      <c r="I1644" s="13"/>
      <c r="J1644" s="94"/>
      <c r="K1644" s="13"/>
      <c r="L1644" s="13"/>
      <c r="M1644" s="13"/>
      <c r="N1644" s="13"/>
      <c r="O1644" s="13"/>
      <c r="P1644" s="13"/>
      <c r="Q1644" s="13"/>
      <c r="R1644" s="13"/>
      <c r="S1644" s="13"/>
      <c r="T1644" s="13"/>
      <c r="U1644" s="13"/>
      <c r="V1644" s="13"/>
      <c r="W1644" s="13"/>
      <c r="X1644" s="13"/>
      <c r="Y1644" s="13"/>
      <c r="Z1644" s="13"/>
      <c r="AA1644" s="13"/>
      <c r="AB1644" s="13"/>
      <c r="AC1644" s="13"/>
      <c r="AD1644" s="13"/>
      <c r="AE1644" s="13"/>
      <c r="AF1644" s="13"/>
      <c r="AG1644" s="13"/>
      <c r="AH1644" s="13"/>
      <c r="AI1644" s="13"/>
      <c r="AJ1644" s="13"/>
      <c r="AK1644" s="13"/>
      <c r="AL1644" s="13"/>
      <c r="AM1644" s="13"/>
      <c r="AN1644" s="13"/>
      <c r="AO1644" s="13"/>
      <c r="AP1644" s="13"/>
      <c r="AQ1644" s="13"/>
      <c r="AR1644" s="13"/>
      <c r="AS1644" s="13"/>
      <c r="AT1644" s="13"/>
      <c r="AU1644" s="13"/>
      <c r="AV1644" s="13"/>
      <c r="AW1644" s="13"/>
      <c r="AX1644" s="13"/>
      <c r="AY1644" s="13"/>
      <c r="AZ1644" s="13"/>
      <c r="BA1644" s="13"/>
      <c r="BB1644" s="13"/>
      <c r="BC1644" s="13"/>
      <c r="BD1644" s="13"/>
      <c r="BE1644" s="13"/>
      <c r="BF1644" s="13"/>
      <c r="BG1644" s="13"/>
      <c r="BH1644" s="13"/>
      <c r="BI1644" s="13"/>
      <c r="BJ1644" s="13"/>
    </row>
    <row r="1645" spans="1:62" ht="15.75">
      <c r="A1645" s="92"/>
      <c r="B1645" s="13"/>
      <c r="C1645" s="13"/>
      <c r="D1645" s="13"/>
      <c r="E1645" s="13"/>
      <c r="F1645" s="13"/>
      <c r="G1645" s="13"/>
      <c r="H1645" s="92"/>
      <c r="I1645" s="13"/>
      <c r="J1645" s="94"/>
      <c r="K1645" s="13"/>
      <c r="L1645" s="13"/>
      <c r="M1645" s="13"/>
      <c r="N1645" s="13"/>
      <c r="O1645" s="13"/>
      <c r="P1645" s="13"/>
      <c r="Q1645" s="13"/>
      <c r="R1645" s="13"/>
      <c r="S1645" s="13"/>
      <c r="T1645" s="13"/>
      <c r="U1645" s="13"/>
      <c r="V1645" s="13"/>
      <c r="W1645" s="13"/>
      <c r="X1645" s="13"/>
      <c r="Y1645" s="13"/>
      <c r="Z1645" s="13"/>
      <c r="AA1645" s="13"/>
      <c r="AB1645" s="13"/>
      <c r="AC1645" s="13"/>
      <c r="AD1645" s="13"/>
      <c r="AE1645" s="13"/>
      <c r="AF1645" s="13"/>
      <c r="AG1645" s="13"/>
      <c r="AH1645" s="13"/>
      <c r="AI1645" s="13"/>
      <c r="AJ1645" s="13"/>
      <c r="AK1645" s="13"/>
      <c r="AL1645" s="13"/>
      <c r="AM1645" s="13"/>
      <c r="AN1645" s="13"/>
      <c r="AO1645" s="13"/>
      <c r="AP1645" s="13"/>
      <c r="AQ1645" s="13"/>
      <c r="AR1645" s="13"/>
      <c r="AS1645" s="13"/>
      <c r="AT1645" s="13"/>
      <c r="AU1645" s="13"/>
      <c r="AV1645" s="13"/>
      <c r="AW1645" s="13"/>
      <c r="AX1645" s="13"/>
      <c r="AY1645" s="13"/>
      <c r="AZ1645" s="13"/>
      <c r="BA1645" s="13"/>
      <c r="BB1645" s="13"/>
      <c r="BC1645" s="13"/>
      <c r="BD1645" s="13"/>
      <c r="BE1645" s="13"/>
      <c r="BF1645" s="13"/>
      <c r="BG1645" s="13"/>
      <c r="BH1645" s="13"/>
      <c r="BI1645" s="13"/>
      <c r="BJ1645" s="13"/>
    </row>
    <row r="1646" spans="1:62" ht="15.75">
      <c r="A1646" s="92"/>
      <c r="B1646" s="13"/>
      <c r="C1646" s="13"/>
      <c r="D1646" s="13"/>
      <c r="E1646" s="13"/>
      <c r="F1646" s="13"/>
      <c r="G1646" s="13"/>
      <c r="H1646" s="92"/>
      <c r="I1646" s="13"/>
      <c r="J1646" s="94"/>
      <c r="K1646" s="13"/>
      <c r="L1646" s="13"/>
      <c r="M1646" s="13"/>
      <c r="N1646" s="13"/>
      <c r="O1646" s="13"/>
      <c r="P1646" s="13"/>
      <c r="Q1646" s="13"/>
      <c r="R1646" s="13"/>
      <c r="S1646" s="13"/>
      <c r="T1646" s="13"/>
      <c r="U1646" s="13"/>
      <c r="V1646" s="13"/>
      <c r="W1646" s="13"/>
      <c r="X1646" s="13"/>
      <c r="Y1646" s="13"/>
      <c r="Z1646" s="13"/>
      <c r="AA1646" s="13"/>
      <c r="AB1646" s="13"/>
      <c r="AC1646" s="13"/>
      <c r="AD1646" s="13"/>
      <c r="AE1646" s="13"/>
      <c r="AF1646" s="13"/>
      <c r="AG1646" s="13"/>
      <c r="AH1646" s="13"/>
      <c r="AI1646" s="13"/>
      <c r="AJ1646" s="13"/>
      <c r="AK1646" s="13"/>
      <c r="AL1646" s="13"/>
      <c r="AM1646" s="13"/>
      <c r="AN1646" s="13"/>
      <c r="AO1646" s="13"/>
      <c r="AP1646" s="13"/>
      <c r="AQ1646" s="13"/>
      <c r="AR1646" s="13"/>
      <c r="AS1646" s="13"/>
      <c r="AT1646" s="13"/>
      <c r="AU1646" s="13"/>
      <c r="AV1646" s="13"/>
      <c r="AW1646" s="13"/>
      <c r="AX1646" s="13"/>
      <c r="AY1646" s="13"/>
      <c r="AZ1646" s="13"/>
      <c r="BA1646" s="13"/>
      <c r="BB1646" s="13"/>
      <c r="BC1646" s="13"/>
      <c r="BD1646" s="13"/>
      <c r="BE1646" s="13"/>
      <c r="BF1646" s="13"/>
      <c r="BG1646" s="13"/>
      <c r="BH1646" s="13"/>
      <c r="BI1646" s="13"/>
      <c r="BJ1646" s="13"/>
    </row>
    <row r="1647" spans="1:62" ht="15.75">
      <c r="A1647" s="92"/>
      <c r="B1647" s="13"/>
      <c r="C1647" s="13"/>
      <c r="D1647" s="13"/>
      <c r="E1647" s="13"/>
      <c r="F1647" s="13"/>
      <c r="G1647" s="13"/>
      <c r="H1647" s="92"/>
      <c r="I1647" s="13"/>
      <c r="J1647" s="94"/>
      <c r="K1647" s="13"/>
      <c r="L1647" s="13"/>
      <c r="M1647" s="13"/>
      <c r="N1647" s="13"/>
      <c r="O1647" s="13"/>
      <c r="P1647" s="13"/>
      <c r="Q1647" s="13"/>
      <c r="R1647" s="13"/>
      <c r="S1647" s="13"/>
      <c r="T1647" s="13"/>
      <c r="U1647" s="13"/>
      <c r="V1647" s="13"/>
      <c r="W1647" s="13"/>
      <c r="X1647" s="13"/>
      <c r="Y1647" s="13"/>
      <c r="Z1647" s="13"/>
      <c r="AA1647" s="13"/>
      <c r="AB1647" s="13"/>
      <c r="AC1647" s="13"/>
      <c r="AD1647" s="13"/>
      <c r="AE1647" s="13"/>
      <c r="AF1647" s="13"/>
      <c r="AG1647" s="13"/>
      <c r="AH1647" s="13"/>
      <c r="AI1647" s="13"/>
      <c r="AJ1647" s="13"/>
      <c r="AK1647" s="13"/>
      <c r="AL1647" s="13"/>
      <c r="AM1647" s="13"/>
      <c r="AN1647" s="13"/>
      <c r="AO1647" s="13"/>
      <c r="AP1647" s="13"/>
      <c r="AQ1647" s="13"/>
      <c r="AR1647" s="13"/>
      <c r="AS1647" s="13"/>
      <c r="AT1647" s="13"/>
      <c r="AU1647" s="13"/>
      <c r="AV1647" s="13"/>
      <c r="AW1647" s="13"/>
      <c r="AX1647" s="13"/>
      <c r="AY1647" s="13"/>
      <c r="AZ1647" s="13"/>
      <c r="BA1647" s="13"/>
      <c r="BB1647" s="13"/>
      <c r="BC1647" s="13"/>
      <c r="BD1647" s="13"/>
      <c r="BE1647" s="13"/>
      <c r="BF1647" s="13"/>
      <c r="BG1647" s="13"/>
      <c r="BH1647" s="13"/>
      <c r="BI1647" s="13"/>
      <c r="BJ1647" s="13"/>
    </row>
    <row r="1648" spans="1:62" ht="15.75">
      <c r="A1648" s="92"/>
      <c r="B1648" s="13"/>
      <c r="C1648" s="13"/>
      <c r="D1648" s="13"/>
      <c r="E1648" s="13"/>
      <c r="F1648" s="13"/>
      <c r="G1648" s="13"/>
      <c r="H1648" s="92"/>
      <c r="I1648" s="13"/>
      <c r="J1648" s="94"/>
      <c r="K1648" s="13"/>
      <c r="L1648" s="13"/>
      <c r="M1648" s="13"/>
      <c r="N1648" s="13"/>
      <c r="O1648" s="13"/>
      <c r="P1648" s="13"/>
      <c r="Q1648" s="13"/>
      <c r="R1648" s="13"/>
      <c r="S1648" s="13"/>
      <c r="T1648" s="13"/>
      <c r="U1648" s="13"/>
      <c r="V1648" s="13"/>
      <c r="W1648" s="13"/>
      <c r="X1648" s="13"/>
      <c r="Y1648" s="13"/>
      <c r="Z1648" s="13"/>
      <c r="AA1648" s="13"/>
      <c r="AB1648" s="13"/>
      <c r="AC1648" s="13"/>
      <c r="AD1648" s="13"/>
      <c r="AE1648" s="13"/>
      <c r="AF1648" s="13"/>
      <c r="AG1648" s="13"/>
      <c r="AH1648" s="13"/>
      <c r="AI1648" s="13"/>
      <c r="AJ1648" s="13"/>
      <c r="AK1648" s="13"/>
      <c r="AL1648" s="13"/>
      <c r="AM1648" s="13"/>
      <c r="AN1648" s="13"/>
      <c r="AO1648" s="13"/>
      <c r="AP1648" s="13"/>
      <c r="AQ1648" s="13"/>
      <c r="AR1648" s="13"/>
      <c r="AS1648" s="13"/>
      <c r="AT1648" s="13"/>
      <c r="AU1648" s="13"/>
      <c r="AV1648" s="13"/>
      <c r="AW1648" s="13"/>
      <c r="AX1648" s="13"/>
      <c r="AY1648" s="13"/>
      <c r="AZ1648" s="13"/>
      <c r="BA1648" s="13"/>
      <c r="BB1648" s="13"/>
      <c r="BC1648" s="13"/>
      <c r="BD1648" s="13"/>
      <c r="BE1648" s="13"/>
      <c r="BF1648" s="13"/>
      <c r="BG1648" s="13"/>
      <c r="BH1648" s="13"/>
      <c r="BI1648" s="13"/>
      <c r="BJ1648" s="13"/>
    </row>
    <row r="1649" spans="1:62" ht="15.75">
      <c r="A1649" s="92"/>
      <c r="B1649" s="13"/>
      <c r="C1649" s="13"/>
      <c r="D1649" s="13"/>
      <c r="E1649" s="13"/>
      <c r="F1649" s="13"/>
      <c r="G1649" s="13"/>
      <c r="H1649" s="92"/>
      <c r="I1649" s="13"/>
      <c r="J1649" s="94"/>
      <c r="K1649" s="13"/>
      <c r="L1649" s="13"/>
      <c r="M1649" s="13"/>
      <c r="N1649" s="13"/>
      <c r="O1649" s="13"/>
      <c r="P1649" s="13"/>
      <c r="Q1649" s="13"/>
      <c r="R1649" s="13"/>
      <c r="S1649" s="13"/>
      <c r="T1649" s="13"/>
      <c r="U1649" s="13"/>
      <c r="V1649" s="13"/>
      <c r="W1649" s="13"/>
      <c r="X1649" s="13"/>
      <c r="Y1649" s="13"/>
      <c r="Z1649" s="13"/>
      <c r="AA1649" s="13"/>
      <c r="AB1649" s="13"/>
      <c r="AC1649" s="13"/>
      <c r="AD1649" s="13"/>
      <c r="AE1649" s="13"/>
      <c r="AF1649" s="13"/>
      <c r="AG1649" s="13"/>
      <c r="AH1649" s="13"/>
      <c r="AI1649" s="13"/>
      <c r="AJ1649" s="13"/>
      <c r="AK1649" s="13"/>
      <c r="AL1649" s="13"/>
      <c r="AM1649" s="13"/>
      <c r="AN1649" s="13"/>
      <c r="AO1649" s="13"/>
      <c r="AP1649" s="13"/>
      <c r="AQ1649" s="13"/>
      <c r="AR1649" s="13"/>
      <c r="AS1649" s="13"/>
      <c r="AT1649" s="13"/>
      <c r="AU1649" s="13"/>
      <c r="AV1649" s="13"/>
      <c r="AW1649" s="13"/>
      <c r="AX1649" s="13"/>
      <c r="AY1649" s="13"/>
      <c r="AZ1649" s="13"/>
      <c r="BA1649" s="13"/>
      <c r="BB1649" s="13"/>
      <c r="BC1649" s="13"/>
      <c r="BD1649" s="13"/>
      <c r="BE1649" s="13"/>
      <c r="BF1649" s="13"/>
      <c r="BG1649" s="13"/>
      <c r="BH1649" s="13"/>
      <c r="BI1649" s="13"/>
      <c r="BJ1649" s="13"/>
    </row>
    <row r="1650" spans="1:62" ht="15.75">
      <c r="A1650" s="92"/>
      <c r="B1650" s="13"/>
      <c r="C1650" s="13"/>
      <c r="D1650" s="13"/>
      <c r="E1650" s="13"/>
      <c r="F1650" s="13"/>
      <c r="G1650" s="13"/>
      <c r="H1650" s="92"/>
      <c r="I1650" s="13"/>
      <c r="J1650" s="94"/>
      <c r="K1650" s="13"/>
      <c r="L1650" s="13"/>
      <c r="M1650" s="13"/>
      <c r="N1650" s="13"/>
      <c r="O1650" s="13"/>
      <c r="P1650" s="13"/>
      <c r="Q1650" s="13"/>
      <c r="R1650" s="13"/>
      <c r="S1650" s="13"/>
      <c r="T1650" s="13"/>
      <c r="U1650" s="13"/>
      <c r="V1650" s="13"/>
      <c r="W1650" s="13"/>
      <c r="X1650" s="13"/>
      <c r="Y1650" s="13"/>
      <c r="Z1650" s="13"/>
      <c r="AA1650" s="13"/>
      <c r="AB1650" s="13"/>
      <c r="AC1650" s="13"/>
      <c r="AD1650" s="13"/>
      <c r="AE1650" s="13"/>
      <c r="AF1650" s="13"/>
      <c r="AG1650" s="13"/>
      <c r="AH1650" s="13"/>
      <c r="AI1650" s="13"/>
      <c r="AJ1650" s="13"/>
      <c r="AK1650" s="13"/>
      <c r="AL1650" s="13"/>
      <c r="AM1650" s="13"/>
      <c r="AN1650" s="13"/>
      <c r="AO1650" s="13"/>
      <c r="AP1650" s="13"/>
      <c r="AQ1650" s="13"/>
      <c r="AR1650" s="13"/>
      <c r="AS1650" s="13"/>
      <c r="AT1650" s="13"/>
      <c r="AU1650" s="13"/>
      <c r="AV1650" s="13"/>
      <c r="AW1650" s="13"/>
      <c r="AX1650" s="13"/>
      <c r="AY1650" s="13"/>
      <c r="AZ1650" s="13"/>
      <c r="BA1650" s="13"/>
      <c r="BB1650" s="13"/>
      <c r="BC1650" s="13"/>
      <c r="BD1650" s="13"/>
      <c r="BE1650" s="13"/>
      <c r="BF1650" s="13"/>
      <c r="BG1650" s="13"/>
      <c r="BH1650" s="13"/>
      <c r="BI1650" s="13"/>
      <c r="BJ1650" s="13"/>
    </row>
    <row r="1651" spans="1:62" ht="15.75">
      <c r="A1651" s="92"/>
      <c r="B1651" s="13"/>
      <c r="C1651" s="13"/>
      <c r="D1651" s="13"/>
      <c r="E1651" s="13"/>
      <c r="F1651" s="13"/>
      <c r="G1651" s="13"/>
      <c r="H1651" s="92"/>
      <c r="I1651" s="13"/>
      <c r="J1651" s="94"/>
      <c r="K1651" s="13"/>
      <c r="L1651" s="13"/>
      <c r="M1651" s="13"/>
      <c r="N1651" s="13"/>
      <c r="O1651" s="13"/>
      <c r="P1651" s="13"/>
      <c r="Q1651" s="13"/>
      <c r="R1651" s="13"/>
      <c r="S1651" s="13"/>
      <c r="T1651" s="13"/>
      <c r="U1651" s="13"/>
      <c r="V1651" s="13"/>
      <c r="W1651" s="13"/>
      <c r="X1651" s="13"/>
      <c r="Y1651" s="13"/>
      <c r="Z1651" s="13"/>
      <c r="AA1651" s="13"/>
      <c r="AB1651" s="13"/>
      <c r="AC1651" s="13"/>
      <c r="AD1651" s="13"/>
      <c r="AE1651" s="13"/>
      <c r="AF1651" s="13"/>
      <c r="AG1651" s="13"/>
      <c r="AH1651" s="13"/>
      <c r="AI1651" s="13"/>
      <c r="AJ1651" s="13"/>
      <c r="AK1651" s="13"/>
      <c r="AL1651" s="13"/>
      <c r="AM1651" s="13"/>
      <c r="AN1651" s="13"/>
      <c r="AO1651" s="13"/>
      <c r="AP1651" s="13"/>
      <c r="AQ1651" s="13"/>
      <c r="AR1651" s="13"/>
      <c r="AS1651" s="13"/>
      <c r="AT1651" s="13"/>
      <c r="AU1651" s="13"/>
      <c r="AV1651" s="13"/>
      <c r="AW1651" s="13"/>
      <c r="AX1651" s="13"/>
      <c r="AY1651" s="13"/>
      <c r="AZ1651" s="13"/>
      <c r="BA1651" s="13"/>
      <c r="BB1651" s="13"/>
      <c r="BC1651" s="13"/>
      <c r="BD1651" s="13"/>
      <c r="BE1651" s="13"/>
      <c r="BF1651" s="13"/>
      <c r="BG1651" s="13"/>
      <c r="BH1651" s="13"/>
      <c r="BI1651" s="13"/>
      <c r="BJ1651" s="13"/>
    </row>
    <row r="1652" spans="1:62" ht="15.75">
      <c r="A1652" s="92"/>
      <c r="B1652" s="13"/>
      <c r="C1652" s="13"/>
      <c r="D1652" s="13"/>
      <c r="E1652" s="13"/>
      <c r="F1652" s="13"/>
      <c r="G1652" s="13"/>
      <c r="H1652" s="92"/>
      <c r="I1652" s="13"/>
      <c r="J1652" s="94"/>
      <c r="K1652" s="13"/>
      <c r="L1652" s="13"/>
      <c r="M1652" s="13"/>
      <c r="N1652" s="13"/>
      <c r="O1652" s="13"/>
      <c r="P1652" s="13"/>
      <c r="Q1652" s="13"/>
      <c r="R1652" s="13"/>
      <c r="S1652" s="13"/>
      <c r="T1652" s="13"/>
      <c r="U1652" s="13"/>
      <c r="V1652" s="13"/>
      <c r="W1652" s="13"/>
      <c r="X1652" s="13"/>
      <c r="Y1652" s="13"/>
      <c r="Z1652" s="13"/>
      <c r="AA1652" s="13"/>
      <c r="AB1652" s="13"/>
      <c r="AC1652" s="13"/>
      <c r="AD1652" s="13"/>
      <c r="AE1652" s="13"/>
      <c r="AF1652" s="13"/>
      <c r="AG1652" s="13"/>
      <c r="AH1652" s="13"/>
      <c r="AI1652" s="13"/>
      <c r="AJ1652" s="13"/>
      <c r="AK1652" s="13"/>
      <c r="AL1652" s="13"/>
      <c r="AM1652" s="13"/>
      <c r="AN1652" s="13"/>
      <c r="AO1652" s="13"/>
      <c r="AP1652" s="13"/>
      <c r="AQ1652" s="13"/>
      <c r="AR1652" s="13"/>
      <c r="AS1652" s="13"/>
      <c r="AT1652" s="13"/>
      <c r="AU1652" s="13"/>
      <c r="AV1652" s="13"/>
      <c r="AW1652" s="13"/>
      <c r="AX1652" s="13"/>
      <c r="AY1652" s="13"/>
      <c r="AZ1652" s="13"/>
      <c r="BA1652" s="13"/>
      <c r="BB1652" s="13"/>
      <c r="BC1652" s="13"/>
      <c r="BD1652" s="13"/>
      <c r="BE1652" s="13"/>
      <c r="BF1652" s="13"/>
      <c r="BG1652" s="13"/>
      <c r="BH1652" s="13"/>
      <c r="BI1652" s="13"/>
      <c r="BJ1652" s="13"/>
    </row>
    <row r="1653" spans="1:62" ht="15.75">
      <c r="A1653" s="92"/>
      <c r="B1653" s="13"/>
      <c r="C1653" s="13"/>
      <c r="D1653" s="13"/>
      <c r="E1653" s="13"/>
      <c r="F1653" s="13"/>
      <c r="G1653" s="13"/>
      <c r="H1653" s="92"/>
      <c r="I1653" s="13"/>
      <c r="J1653" s="94"/>
      <c r="K1653" s="13"/>
      <c r="L1653" s="13"/>
      <c r="M1653" s="13"/>
      <c r="N1653" s="13"/>
      <c r="O1653" s="13"/>
      <c r="P1653" s="13"/>
      <c r="Q1653" s="13"/>
      <c r="R1653" s="13"/>
      <c r="S1653" s="13"/>
      <c r="T1653" s="13"/>
      <c r="U1653" s="13"/>
      <c r="V1653" s="13"/>
      <c r="W1653" s="13"/>
      <c r="X1653" s="13"/>
      <c r="Y1653" s="13"/>
      <c r="Z1653" s="13"/>
      <c r="AA1653" s="13"/>
      <c r="AB1653" s="13"/>
      <c r="AC1653" s="13"/>
      <c r="AD1653" s="13"/>
      <c r="AE1653" s="13"/>
      <c r="AF1653" s="13"/>
      <c r="AG1653" s="13"/>
      <c r="AH1653" s="13"/>
      <c r="AI1653" s="13"/>
      <c r="AJ1653" s="13"/>
      <c r="AK1653" s="13"/>
      <c r="AL1653" s="13"/>
      <c r="AM1653" s="13"/>
      <c r="AN1653" s="13"/>
      <c r="AO1653" s="13"/>
      <c r="AP1653" s="13"/>
      <c r="AQ1653" s="13"/>
      <c r="AR1653" s="13"/>
      <c r="AS1653" s="13"/>
      <c r="AT1653" s="13"/>
      <c r="AU1653" s="13"/>
      <c r="AV1653" s="13"/>
      <c r="AW1653" s="13"/>
      <c r="AX1653" s="13"/>
      <c r="AY1653" s="13"/>
      <c r="AZ1653" s="13"/>
      <c r="BA1653" s="13"/>
      <c r="BB1653" s="13"/>
      <c r="BC1653" s="13"/>
      <c r="BD1653" s="13"/>
      <c r="BE1653" s="13"/>
      <c r="BF1653" s="13"/>
      <c r="BG1653" s="13"/>
      <c r="BH1653" s="13"/>
      <c r="BI1653" s="13"/>
      <c r="BJ1653" s="13"/>
    </row>
    <row r="1654" spans="1:62" ht="15.75">
      <c r="A1654" s="92"/>
      <c r="B1654" s="13"/>
      <c r="C1654" s="13"/>
      <c r="D1654" s="13"/>
      <c r="E1654" s="13"/>
      <c r="F1654" s="13"/>
      <c r="G1654" s="13"/>
      <c r="H1654" s="92"/>
      <c r="I1654" s="13"/>
      <c r="J1654" s="94"/>
      <c r="K1654" s="13"/>
      <c r="L1654" s="13"/>
      <c r="M1654" s="13"/>
      <c r="N1654" s="13"/>
      <c r="O1654" s="13"/>
      <c r="P1654" s="13"/>
      <c r="Q1654" s="13"/>
      <c r="R1654" s="13"/>
      <c r="S1654" s="13"/>
      <c r="T1654" s="13"/>
      <c r="U1654" s="13"/>
      <c r="V1654" s="13"/>
      <c r="W1654" s="13"/>
      <c r="X1654" s="13"/>
      <c r="Y1654" s="13"/>
      <c r="Z1654" s="13"/>
      <c r="AA1654" s="13"/>
      <c r="AB1654" s="13"/>
      <c r="AC1654" s="13"/>
      <c r="AD1654" s="13"/>
      <c r="AE1654" s="13"/>
      <c r="AF1654" s="13"/>
      <c r="AG1654" s="13"/>
      <c r="AH1654" s="13"/>
      <c r="AI1654" s="13"/>
      <c r="AJ1654" s="13"/>
      <c r="AK1654" s="13"/>
      <c r="AL1654" s="13"/>
      <c r="AM1654" s="13"/>
      <c r="AN1654" s="13"/>
      <c r="AO1654" s="13"/>
      <c r="AP1654" s="13"/>
      <c r="AQ1654" s="13"/>
      <c r="AR1654" s="13"/>
      <c r="AS1654" s="13"/>
      <c r="AT1654" s="13"/>
      <c r="AU1654" s="13"/>
      <c r="AV1654" s="13"/>
      <c r="AW1654" s="13"/>
      <c r="AX1654" s="13"/>
      <c r="AY1654" s="13"/>
      <c r="AZ1654" s="13"/>
      <c r="BA1654" s="13"/>
      <c r="BB1654" s="13"/>
      <c r="BC1654" s="13"/>
      <c r="BD1654" s="13"/>
      <c r="BE1654" s="13"/>
      <c r="BF1654" s="13"/>
      <c r="BG1654" s="13"/>
      <c r="BH1654" s="13"/>
      <c r="BI1654" s="13"/>
      <c r="BJ1654" s="13"/>
    </row>
    <row r="1655" spans="1:62" ht="15.75">
      <c r="A1655" s="92"/>
      <c r="B1655" s="13"/>
      <c r="C1655" s="13"/>
      <c r="D1655" s="13"/>
      <c r="E1655" s="13"/>
      <c r="F1655" s="13"/>
      <c r="G1655" s="13"/>
      <c r="H1655" s="92"/>
      <c r="I1655" s="13"/>
      <c r="J1655" s="94"/>
      <c r="K1655" s="13"/>
      <c r="L1655" s="13"/>
      <c r="M1655" s="13"/>
      <c r="N1655" s="13"/>
      <c r="O1655" s="13"/>
      <c r="P1655" s="13"/>
      <c r="Q1655" s="13"/>
      <c r="R1655" s="13"/>
      <c r="S1655" s="13"/>
      <c r="T1655" s="13"/>
      <c r="U1655" s="13"/>
      <c r="V1655" s="13"/>
      <c r="W1655" s="13"/>
      <c r="X1655" s="13"/>
      <c r="Y1655" s="13"/>
      <c r="Z1655" s="13"/>
      <c r="AA1655" s="13"/>
      <c r="AB1655" s="13"/>
      <c r="AC1655" s="13"/>
      <c r="AD1655" s="13"/>
      <c r="AE1655" s="13"/>
      <c r="AF1655" s="13"/>
      <c r="AG1655" s="13"/>
      <c r="AH1655" s="13"/>
      <c r="AI1655" s="13"/>
      <c r="AJ1655" s="13"/>
      <c r="AK1655" s="13"/>
      <c r="AL1655" s="13"/>
      <c r="AM1655" s="13"/>
      <c r="AN1655" s="13"/>
      <c r="AO1655" s="13"/>
      <c r="AP1655" s="13"/>
      <c r="AQ1655" s="13"/>
      <c r="AR1655" s="13"/>
      <c r="AS1655" s="13"/>
      <c r="AT1655" s="13"/>
      <c r="AU1655" s="13"/>
      <c r="AV1655" s="13"/>
      <c r="AW1655" s="13"/>
      <c r="AX1655" s="13"/>
      <c r="AY1655" s="13"/>
      <c r="AZ1655" s="13"/>
      <c r="BA1655" s="13"/>
      <c r="BB1655" s="13"/>
      <c r="BC1655" s="13"/>
      <c r="BD1655" s="13"/>
      <c r="BE1655" s="13"/>
      <c r="BF1655" s="13"/>
      <c r="BG1655" s="13"/>
      <c r="BH1655" s="13"/>
      <c r="BI1655" s="13"/>
      <c r="BJ1655" s="13"/>
    </row>
    <row r="1656" spans="1:62" ht="15.75">
      <c r="A1656" s="92"/>
      <c r="B1656" s="13"/>
      <c r="C1656" s="13"/>
      <c r="D1656" s="13"/>
      <c r="E1656" s="13"/>
      <c r="F1656" s="13"/>
      <c r="G1656" s="13"/>
      <c r="H1656" s="92"/>
      <c r="I1656" s="13"/>
      <c r="J1656" s="94"/>
      <c r="K1656" s="13"/>
      <c r="L1656" s="13"/>
      <c r="M1656" s="13"/>
      <c r="N1656" s="13"/>
      <c r="O1656" s="13"/>
      <c r="P1656" s="13"/>
      <c r="Q1656" s="13"/>
      <c r="R1656" s="13"/>
      <c r="S1656" s="13"/>
      <c r="T1656" s="13"/>
      <c r="U1656" s="13"/>
      <c r="V1656" s="13"/>
      <c r="W1656" s="13"/>
      <c r="X1656" s="13"/>
      <c r="Y1656" s="13"/>
      <c r="Z1656" s="13"/>
      <c r="AA1656" s="13"/>
      <c r="AB1656" s="13"/>
      <c r="AC1656" s="13"/>
      <c r="AD1656" s="13"/>
      <c r="AE1656" s="13"/>
      <c r="AF1656" s="13"/>
      <c r="AG1656" s="13"/>
      <c r="AH1656" s="13"/>
      <c r="AI1656" s="13"/>
      <c r="AJ1656" s="13"/>
      <c r="AK1656" s="13"/>
      <c r="AL1656" s="13"/>
      <c r="AM1656" s="13"/>
      <c r="AN1656" s="13"/>
      <c r="AO1656" s="13"/>
      <c r="AP1656" s="13"/>
      <c r="AQ1656" s="13"/>
      <c r="AR1656" s="13"/>
      <c r="AS1656" s="13"/>
      <c r="AT1656" s="13"/>
      <c r="AU1656" s="13"/>
      <c r="AV1656" s="13"/>
      <c r="AW1656" s="13"/>
      <c r="AX1656" s="13"/>
      <c r="AY1656" s="13"/>
      <c r="AZ1656" s="13"/>
      <c r="BA1656" s="13"/>
      <c r="BB1656" s="13"/>
      <c r="BC1656" s="13"/>
      <c r="BD1656" s="13"/>
      <c r="BE1656" s="13"/>
      <c r="BF1656" s="13"/>
      <c r="BG1656" s="13"/>
      <c r="BH1656" s="13"/>
      <c r="BI1656" s="13"/>
      <c r="BJ1656" s="13"/>
    </row>
    <row r="1657" spans="1:62" ht="15.75">
      <c r="A1657" s="92"/>
      <c r="B1657" s="13"/>
      <c r="C1657" s="13"/>
      <c r="D1657" s="13"/>
      <c r="E1657" s="13"/>
      <c r="F1657" s="13"/>
      <c r="G1657" s="13"/>
      <c r="H1657" s="92"/>
      <c r="I1657" s="13"/>
      <c r="J1657" s="94"/>
      <c r="K1657" s="13"/>
      <c r="L1657" s="13"/>
      <c r="M1657" s="13"/>
      <c r="N1657" s="13"/>
      <c r="O1657" s="13"/>
      <c r="P1657" s="13"/>
      <c r="Q1657" s="13"/>
      <c r="R1657" s="13"/>
      <c r="S1657" s="13"/>
      <c r="T1657" s="13"/>
      <c r="U1657" s="13"/>
      <c r="V1657" s="13"/>
      <c r="W1657" s="13"/>
      <c r="X1657" s="13"/>
      <c r="Y1657" s="13"/>
      <c r="Z1657" s="13"/>
      <c r="AA1657" s="13"/>
      <c r="AB1657" s="13"/>
      <c r="AC1657" s="13"/>
      <c r="AD1657" s="13"/>
      <c r="AE1657" s="13"/>
      <c r="AF1657" s="13"/>
      <c r="AG1657" s="13"/>
      <c r="AH1657" s="13"/>
      <c r="AI1657" s="13"/>
      <c r="AJ1657" s="13"/>
      <c r="AK1657" s="13"/>
      <c r="AL1657" s="13"/>
      <c r="AM1657" s="13"/>
      <c r="AN1657" s="13"/>
      <c r="AO1657" s="13"/>
      <c r="AP1657" s="13"/>
      <c r="AQ1657" s="13"/>
      <c r="AR1657" s="13"/>
      <c r="AS1657" s="13"/>
      <c r="AT1657" s="13"/>
      <c r="AU1657" s="13"/>
      <c r="AV1657" s="13"/>
      <c r="AW1657" s="13"/>
      <c r="AX1657" s="13"/>
      <c r="AY1657" s="13"/>
      <c r="AZ1657" s="13"/>
      <c r="BA1657" s="13"/>
      <c r="BB1657" s="13"/>
      <c r="BC1657" s="13"/>
      <c r="BD1657" s="13"/>
      <c r="BE1657" s="13"/>
      <c r="BF1657" s="13"/>
      <c r="BG1657" s="13"/>
      <c r="BH1657" s="13"/>
      <c r="BI1657" s="13"/>
      <c r="BJ1657" s="13"/>
    </row>
    <row r="1658" spans="1:62" ht="15.75">
      <c r="A1658" s="92"/>
      <c r="B1658" s="13"/>
      <c r="C1658" s="13"/>
      <c r="D1658" s="13"/>
      <c r="E1658" s="13"/>
      <c r="F1658" s="13"/>
      <c r="G1658" s="13"/>
      <c r="H1658" s="92"/>
      <c r="I1658" s="13"/>
      <c r="J1658" s="94"/>
      <c r="K1658" s="13"/>
      <c r="L1658" s="13"/>
      <c r="M1658" s="13"/>
      <c r="N1658" s="13"/>
      <c r="O1658" s="13"/>
      <c r="P1658" s="13"/>
      <c r="Q1658" s="13"/>
      <c r="R1658" s="13"/>
      <c r="S1658" s="13"/>
      <c r="T1658" s="13"/>
      <c r="U1658" s="13"/>
      <c r="V1658" s="13"/>
      <c r="W1658" s="13"/>
      <c r="X1658" s="13"/>
      <c r="Y1658" s="13"/>
      <c r="Z1658" s="13"/>
      <c r="AA1658" s="13"/>
      <c r="AB1658" s="13"/>
      <c r="AC1658" s="13"/>
      <c r="AD1658" s="13"/>
      <c r="AE1658" s="13"/>
      <c r="AF1658" s="13"/>
      <c r="AG1658" s="13"/>
      <c r="AH1658" s="13"/>
      <c r="AI1658" s="13"/>
      <c r="AJ1658" s="13"/>
      <c r="AK1658" s="13"/>
      <c r="AL1658" s="13"/>
      <c r="AM1658" s="13"/>
      <c r="AN1658" s="13"/>
      <c r="AO1658" s="13"/>
      <c r="AP1658" s="13"/>
      <c r="AQ1658" s="13"/>
      <c r="AR1658" s="13"/>
      <c r="AS1658" s="13"/>
      <c r="AT1658" s="13"/>
      <c r="AU1658" s="13"/>
      <c r="AV1658" s="13"/>
      <c r="AW1658" s="13"/>
      <c r="AX1658" s="13"/>
      <c r="AY1658" s="13"/>
      <c r="AZ1658" s="13"/>
      <c r="BA1658" s="13"/>
      <c r="BB1658" s="13"/>
      <c r="BC1658" s="13"/>
      <c r="BD1658" s="13"/>
      <c r="BE1658" s="13"/>
      <c r="BF1658" s="13"/>
      <c r="BG1658" s="13"/>
      <c r="BH1658" s="13"/>
      <c r="BI1658" s="13"/>
      <c r="BJ1658" s="13"/>
    </row>
    <row r="1659" spans="1:62" ht="15.75">
      <c r="A1659" s="92"/>
      <c r="B1659" s="13"/>
      <c r="C1659" s="13"/>
      <c r="D1659" s="13"/>
      <c r="E1659" s="13"/>
      <c r="F1659" s="13"/>
      <c r="G1659" s="13"/>
      <c r="H1659" s="92"/>
      <c r="I1659" s="13"/>
      <c r="J1659" s="94"/>
      <c r="K1659" s="13"/>
      <c r="L1659" s="13"/>
      <c r="M1659" s="13"/>
      <c r="N1659" s="13"/>
      <c r="O1659" s="13"/>
      <c r="P1659" s="13"/>
      <c r="Q1659" s="13"/>
      <c r="R1659" s="13"/>
      <c r="S1659" s="13"/>
      <c r="T1659" s="13"/>
      <c r="U1659" s="13"/>
      <c r="V1659" s="13"/>
      <c r="W1659" s="13"/>
      <c r="X1659" s="13"/>
      <c r="Y1659" s="13"/>
      <c r="Z1659" s="13"/>
      <c r="AA1659" s="13"/>
      <c r="AB1659" s="13"/>
      <c r="AC1659" s="13"/>
      <c r="AD1659" s="13"/>
      <c r="AE1659" s="13"/>
      <c r="AF1659" s="13"/>
      <c r="AG1659" s="13"/>
      <c r="AH1659" s="13"/>
      <c r="AI1659" s="13"/>
      <c r="AJ1659" s="13"/>
      <c r="AK1659" s="13"/>
      <c r="AL1659" s="13"/>
      <c r="AM1659" s="13"/>
      <c r="AN1659" s="13"/>
      <c r="AO1659" s="13"/>
      <c r="AP1659" s="13"/>
      <c r="AQ1659" s="13"/>
      <c r="AR1659" s="13"/>
      <c r="AS1659" s="13"/>
      <c r="AT1659" s="13"/>
      <c r="AU1659" s="13"/>
      <c r="AV1659" s="13"/>
      <c r="AW1659" s="13"/>
      <c r="AX1659" s="13"/>
      <c r="AY1659" s="13"/>
      <c r="AZ1659" s="13"/>
      <c r="BA1659" s="13"/>
      <c r="BB1659" s="13"/>
      <c r="BC1659" s="13"/>
      <c r="BD1659" s="13"/>
      <c r="BE1659" s="13"/>
      <c r="BF1659" s="13"/>
      <c r="BG1659" s="13"/>
      <c r="BH1659" s="13"/>
      <c r="BI1659" s="13"/>
      <c r="BJ1659" s="13"/>
    </row>
    <row r="1660" spans="1:62" ht="15.75">
      <c r="A1660" s="92"/>
      <c r="B1660" s="13"/>
      <c r="C1660" s="13"/>
      <c r="D1660" s="13"/>
      <c r="E1660" s="13"/>
      <c r="F1660" s="13"/>
      <c r="G1660" s="13"/>
      <c r="H1660" s="92"/>
      <c r="I1660" s="13"/>
      <c r="J1660" s="94"/>
      <c r="K1660" s="13"/>
      <c r="L1660" s="13"/>
      <c r="M1660" s="13"/>
      <c r="N1660" s="13"/>
      <c r="O1660" s="13"/>
      <c r="P1660" s="13"/>
      <c r="Q1660" s="13"/>
      <c r="R1660" s="13"/>
      <c r="S1660" s="13"/>
      <c r="T1660" s="13"/>
      <c r="U1660" s="13"/>
      <c r="V1660" s="13"/>
      <c r="W1660" s="13"/>
      <c r="X1660" s="13"/>
      <c r="Y1660" s="13"/>
      <c r="Z1660" s="13"/>
      <c r="AA1660" s="13"/>
      <c r="AB1660" s="13"/>
      <c r="AC1660" s="13"/>
      <c r="AD1660" s="13"/>
      <c r="AE1660" s="13"/>
      <c r="AF1660" s="13"/>
      <c r="AG1660" s="13"/>
      <c r="AH1660" s="13"/>
      <c r="AI1660" s="13"/>
      <c r="AJ1660" s="13"/>
      <c r="AK1660" s="13"/>
      <c r="AL1660" s="13"/>
      <c r="AM1660" s="13"/>
      <c r="AN1660" s="13"/>
      <c r="AO1660" s="13"/>
      <c r="AP1660" s="13"/>
      <c r="AQ1660" s="13"/>
      <c r="AR1660" s="13"/>
      <c r="AS1660" s="13"/>
      <c r="AT1660" s="13"/>
      <c r="AU1660" s="13"/>
      <c r="AV1660" s="13"/>
      <c r="AW1660" s="13"/>
      <c r="AX1660" s="13"/>
      <c r="AY1660" s="13"/>
      <c r="AZ1660" s="13"/>
      <c r="BA1660" s="13"/>
      <c r="BB1660" s="13"/>
      <c r="BC1660" s="13"/>
      <c r="BD1660" s="13"/>
      <c r="BE1660" s="13"/>
      <c r="BF1660" s="13"/>
      <c r="BG1660" s="13"/>
      <c r="BH1660" s="13"/>
      <c r="BI1660" s="13"/>
      <c r="BJ1660" s="13"/>
    </row>
    <row r="1661" spans="1:62" ht="15.75">
      <c r="A1661" s="92"/>
      <c r="B1661" s="13"/>
      <c r="C1661" s="13"/>
      <c r="D1661" s="13"/>
      <c r="E1661" s="13"/>
      <c r="F1661" s="13"/>
      <c r="G1661" s="13"/>
      <c r="H1661" s="92"/>
      <c r="I1661" s="13"/>
      <c r="J1661" s="94"/>
      <c r="K1661" s="13"/>
      <c r="L1661" s="13"/>
      <c r="M1661" s="13"/>
      <c r="N1661" s="13"/>
      <c r="O1661" s="13"/>
      <c r="P1661" s="13"/>
      <c r="Q1661" s="13"/>
      <c r="R1661" s="13"/>
      <c r="S1661" s="13"/>
      <c r="T1661" s="13"/>
      <c r="U1661" s="13"/>
      <c r="V1661" s="13"/>
      <c r="W1661" s="13"/>
      <c r="X1661" s="13"/>
      <c r="Y1661" s="13"/>
      <c r="Z1661" s="13"/>
      <c r="AA1661" s="13"/>
      <c r="AB1661" s="13"/>
      <c r="AC1661" s="13"/>
      <c r="AD1661" s="13"/>
      <c r="AE1661" s="13"/>
      <c r="AF1661" s="13"/>
      <c r="AG1661" s="13"/>
      <c r="AH1661" s="13"/>
      <c r="AI1661" s="13"/>
      <c r="AJ1661" s="13"/>
      <c r="AK1661" s="13"/>
      <c r="AL1661" s="13"/>
      <c r="AM1661" s="13"/>
      <c r="AN1661" s="13"/>
      <c r="AO1661" s="13"/>
      <c r="AP1661" s="13"/>
      <c r="AQ1661" s="13"/>
      <c r="AR1661" s="13"/>
      <c r="AS1661" s="13"/>
      <c r="AT1661" s="13"/>
      <c r="AU1661" s="13"/>
      <c r="AV1661" s="13"/>
      <c r="AW1661" s="13"/>
      <c r="AX1661" s="13"/>
      <c r="AY1661" s="13"/>
      <c r="AZ1661" s="13"/>
      <c r="BA1661" s="13"/>
      <c r="BB1661" s="13"/>
      <c r="BC1661" s="13"/>
      <c r="BD1661" s="13"/>
      <c r="BE1661" s="13"/>
      <c r="BF1661" s="13"/>
      <c r="BG1661" s="13"/>
      <c r="BH1661" s="13"/>
      <c r="BI1661" s="13"/>
      <c r="BJ1661" s="13"/>
    </row>
    <row r="1662" spans="1:62" ht="15.75">
      <c r="A1662" s="92"/>
      <c r="B1662" s="13"/>
      <c r="C1662" s="13"/>
      <c r="D1662" s="13"/>
      <c r="E1662" s="13"/>
      <c r="F1662" s="13"/>
      <c r="G1662" s="13"/>
      <c r="H1662" s="92"/>
      <c r="I1662" s="13"/>
      <c r="J1662" s="94"/>
      <c r="K1662" s="13"/>
      <c r="L1662" s="13"/>
      <c r="M1662" s="13"/>
      <c r="N1662" s="13"/>
      <c r="O1662" s="13"/>
      <c r="P1662" s="13"/>
      <c r="Q1662" s="13"/>
      <c r="R1662" s="13"/>
      <c r="S1662" s="13"/>
      <c r="T1662" s="13"/>
      <c r="U1662" s="13"/>
      <c r="V1662" s="13"/>
      <c r="W1662" s="13"/>
      <c r="X1662" s="13"/>
      <c r="Y1662" s="13"/>
      <c r="Z1662" s="13"/>
      <c r="AA1662" s="13"/>
      <c r="AB1662" s="13"/>
      <c r="AC1662" s="13"/>
      <c r="AD1662" s="13"/>
      <c r="AE1662" s="13"/>
      <c r="AF1662" s="13"/>
      <c r="AG1662" s="13"/>
      <c r="AH1662" s="13"/>
      <c r="AI1662" s="13"/>
      <c r="AJ1662" s="13"/>
      <c r="AK1662" s="13"/>
      <c r="AL1662" s="13"/>
      <c r="AM1662" s="13"/>
      <c r="AN1662" s="13"/>
      <c r="AO1662" s="13"/>
      <c r="AP1662" s="13"/>
      <c r="AQ1662" s="13"/>
      <c r="AR1662" s="13"/>
      <c r="AS1662" s="13"/>
      <c r="AT1662" s="13"/>
      <c r="AU1662" s="13"/>
      <c r="AV1662" s="13"/>
      <c r="AW1662" s="13"/>
      <c r="AX1662" s="13"/>
      <c r="AY1662" s="13"/>
      <c r="AZ1662" s="13"/>
      <c r="BA1662" s="13"/>
      <c r="BB1662" s="13"/>
      <c r="BC1662" s="13"/>
      <c r="BD1662" s="13"/>
      <c r="BE1662" s="13"/>
      <c r="BF1662" s="13"/>
      <c r="BG1662" s="13"/>
      <c r="BH1662" s="13"/>
      <c r="BI1662" s="13"/>
      <c r="BJ1662" s="13"/>
    </row>
    <row r="1663" spans="1:62" ht="15.75">
      <c r="A1663" s="92"/>
      <c r="B1663" s="13"/>
      <c r="C1663" s="13"/>
      <c r="D1663" s="13"/>
      <c r="E1663" s="13"/>
      <c r="F1663" s="13"/>
      <c r="G1663" s="13"/>
      <c r="H1663" s="92"/>
      <c r="I1663" s="13"/>
      <c r="J1663" s="94"/>
      <c r="K1663" s="13"/>
      <c r="L1663" s="13"/>
      <c r="M1663" s="13"/>
      <c r="N1663" s="13"/>
      <c r="O1663" s="13"/>
      <c r="P1663" s="13"/>
      <c r="Q1663" s="13"/>
      <c r="R1663" s="13"/>
      <c r="S1663" s="13"/>
      <c r="T1663" s="13"/>
      <c r="U1663" s="13"/>
      <c r="V1663" s="13"/>
      <c r="W1663" s="13"/>
      <c r="X1663" s="13"/>
      <c r="Y1663" s="13"/>
      <c r="Z1663" s="13"/>
      <c r="AA1663" s="13"/>
      <c r="AB1663" s="13"/>
      <c r="AC1663" s="13"/>
      <c r="AD1663" s="13"/>
      <c r="AE1663" s="13"/>
      <c r="AF1663" s="13"/>
      <c r="AG1663" s="13"/>
      <c r="AH1663" s="13"/>
      <c r="AI1663" s="13"/>
      <c r="AJ1663" s="13"/>
      <c r="AK1663" s="13"/>
      <c r="AL1663" s="13"/>
      <c r="AM1663" s="13"/>
      <c r="AN1663" s="13"/>
      <c r="AO1663" s="13"/>
      <c r="AP1663" s="13"/>
      <c r="AQ1663" s="13"/>
      <c r="AR1663" s="13"/>
      <c r="AS1663" s="13"/>
      <c r="AT1663" s="13"/>
      <c r="AU1663" s="13"/>
      <c r="AV1663" s="13"/>
      <c r="AW1663" s="13"/>
      <c r="AX1663" s="13"/>
      <c r="AY1663" s="13"/>
      <c r="AZ1663" s="13"/>
      <c r="BA1663" s="13"/>
      <c r="BB1663" s="13"/>
      <c r="BC1663" s="13"/>
      <c r="BD1663" s="13"/>
      <c r="BE1663" s="13"/>
      <c r="BF1663" s="13"/>
      <c r="BG1663" s="13"/>
      <c r="BH1663" s="13"/>
      <c r="BI1663" s="13"/>
      <c r="BJ1663" s="13"/>
    </row>
    <row r="1664" spans="1:62" ht="15.75">
      <c r="A1664" s="92"/>
      <c r="B1664" s="13"/>
      <c r="C1664" s="13"/>
      <c r="D1664" s="13"/>
      <c r="E1664" s="13"/>
      <c r="F1664" s="13"/>
      <c r="G1664" s="13"/>
      <c r="H1664" s="92"/>
      <c r="I1664" s="13"/>
      <c r="J1664" s="94"/>
      <c r="K1664" s="13"/>
      <c r="L1664" s="13"/>
      <c r="M1664" s="13"/>
      <c r="N1664" s="13"/>
      <c r="O1664" s="13"/>
      <c r="P1664" s="13"/>
      <c r="Q1664" s="13"/>
      <c r="R1664" s="13"/>
      <c r="S1664" s="13"/>
      <c r="T1664" s="13"/>
      <c r="U1664" s="13"/>
      <c r="V1664" s="13"/>
      <c r="W1664" s="13"/>
      <c r="X1664" s="13"/>
      <c r="Y1664" s="13"/>
      <c r="Z1664" s="13"/>
      <c r="AA1664" s="13"/>
      <c r="AB1664" s="13"/>
      <c r="AC1664" s="13"/>
      <c r="AD1664" s="13"/>
      <c r="AE1664" s="13"/>
      <c r="AF1664" s="13"/>
      <c r="AG1664" s="13"/>
      <c r="AH1664" s="13"/>
      <c r="AI1664" s="13"/>
      <c r="AJ1664" s="13"/>
      <c r="AK1664" s="13"/>
      <c r="AL1664" s="13"/>
      <c r="AM1664" s="13"/>
      <c r="AN1664" s="13"/>
      <c r="AO1664" s="13"/>
      <c r="AP1664" s="13"/>
      <c r="AQ1664" s="13"/>
      <c r="AR1664" s="13"/>
      <c r="AS1664" s="13"/>
      <c r="AT1664" s="13"/>
      <c r="AU1664" s="13"/>
      <c r="AV1664" s="13"/>
      <c r="AW1664" s="13"/>
      <c r="AX1664" s="13"/>
      <c r="AY1664" s="13"/>
      <c r="AZ1664" s="13"/>
      <c r="BA1664" s="13"/>
      <c r="BB1664" s="13"/>
      <c r="BC1664" s="13"/>
      <c r="BD1664" s="13"/>
      <c r="BE1664" s="13"/>
      <c r="BF1664" s="13"/>
      <c r="BG1664" s="13"/>
      <c r="BH1664" s="13"/>
      <c r="BI1664" s="13"/>
      <c r="BJ1664" s="13"/>
    </row>
    <row r="1665" spans="1:62" ht="15.75">
      <c r="A1665" s="92"/>
      <c r="B1665" s="13"/>
      <c r="C1665" s="13"/>
      <c r="D1665" s="13"/>
      <c r="E1665" s="13"/>
      <c r="F1665" s="13"/>
      <c r="G1665" s="13"/>
      <c r="H1665" s="92"/>
      <c r="I1665" s="13"/>
      <c r="J1665" s="94"/>
      <c r="K1665" s="13"/>
      <c r="L1665" s="13"/>
      <c r="M1665" s="13"/>
      <c r="N1665" s="13"/>
      <c r="O1665" s="13"/>
      <c r="P1665" s="13"/>
      <c r="Q1665" s="13"/>
      <c r="R1665" s="13"/>
      <c r="S1665" s="13"/>
      <c r="T1665" s="13"/>
      <c r="U1665" s="13"/>
      <c r="V1665" s="13"/>
      <c r="W1665" s="13"/>
      <c r="X1665" s="13"/>
      <c r="Y1665" s="13"/>
      <c r="Z1665" s="13"/>
      <c r="AA1665" s="13"/>
      <c r="AB1665" s="13"/>
      <c r="AC1665" s="13"/>
      <c r="AD1665" s="13"/>
      <c r="AE1665" s="13"/>
      <c r="AF1665" s="13"/>
      <c r="AG1665" s="13"/>
      <c r="AH1665" s="13"/>
      <c r="AI1665" s="13"/>
      <c r="AJ1665" s="13"/>
      <c r="AK1665" s="13"/>
      <c r="AL1665" s="13"/>
      <c r="AM1665" s="13"/>
      <c r="AN1665" s="13"/>
      <c r="AO1665" s="13"/>
      <c r="AP1665" s="13"/>
      <c r="AQ1665" s="13"/>
      <c r="AR1665" s="13"/>
      <c r="AS1665" s="13"/>
      <c r="AT1665" s="13"/>
      <c r="AU1665" s="13"/>
      <c r="AV1665" s="13"/>
      <c r="AW1665" s="13"/>
      <c r="AX1665" s="13"/>
      <c r="AY1665" s="13"/>
      <c r="AZ1665" s="13"/>
      <c r="BA1665" s="13"/>
      <c r="BB1665" s="13"/>
      <c r="BC1665" s="13"/>
      <c r="BD1665" s="13"/>
      <c r="BE1665" s="13"/>
      <c r="BF1665" s="13"/>
      <c r="BG1665" s="13"/>
      <c r="BH1665" s="13"/>
      <c r="BI1665" s="13"/>
      <c r="BJ1665" s="13"/>
    </row>
    <row r="1666" spans="1:62" ht="15.75">
      <c r="A1666" s="92"/>
      <c r="B1666" s="13"/>
      <c r="C1666" s="13"/>
      <c r="D1666" s="13"/>
      <c r="E1666" s="13"/>
      <c r="F1666" s="13"/>
      <c r="G1666" s="13"/>
      <c r="H1666" s="92"/>
      <c r="I1666" s="13"/>
      <c r="J1666" s="94"/>
      <c r="K1666" s="13"/>
      <c r="L1666" s="13"/>
      <c r="M1666" s="13"/>
      <c r="N1666" s="13"/>
      <c r="O1666" s="13"/>
      <c r="P1666" s="13"/>
      <c r="Q1666" s="13"/>
      <c r="R1666" s="13"/>
      <c r="S1666" s="13"/>
      <c r="T1666" s="13"/>
      <c r="U1666" s="13"/>
      <c r="V1666" s="13"/>
      <c r="W1666" s="13"/>
      <c r="X1666" s="13"/>
      <c r="Y1666" s="13"/>
      <c r="Z1666" s="13"/>
      <c r="AA1666" s="13"/>
      <c r="AB1666" s="13"/>
      <c r="AC1666" s="13"/>
      <c r="AD1666" s="13"/>
      <c r="AE1666" s="13"/>
      <c r="AF1666" s="13"/>
      <c r="AG1666" s="13"/>
      <c r="AH1666" s="13"/>
      <c r="AI1666" s="13"/>
      <c r="AJ1666" s="13"/>
      <c r="AK1666" s="13"/>
      <c r="AL1666" s="13"/>
      <c r="AM1666" s="13"/>
      <c r="AN1666" s="13"/>
      <c r="AO1666" s="13"/>
      <c r="AP1666" s="13"/>
      <c r="AQ1666" s="13"/>
      <c r="AR1666" s="13"/>
      <c r="AS1666" s="13"/>
      <c r="AT1666" s="13"/>
      <c r="AU1666" s="13"/>
      <c r="AV1666" s="13"/>
      <c r="AW1666" s="13"/>
      <c r="AX1666" s="13"/>
      <c r="AY1666" s="13"/>
      <c r="AZ1666" s="13"/>
      <c r="BA1666" s="13"/>
      <c r="BB1666" s="13"/>
      <c r="BC1666" s="13"/>
      <c r="BD1666" s="13"/>
      <c r="BE1666" s="13"/>
      <c r="BF1666" s="13"/>
      <c r="BG1666" s="13"/>
      <c r="BH1666" s="13"/>
      <c r="BI1666" s="13"/>
      <c r="BJ1666" s="13"/>
    </row>
    <row r="1667" spans="1:62" ht="15.75">
      <c r="A1667" s="92"/>
      <c r="B1667" s="13"/>
      <c r="C1667" s="13"/>
      <c r="D1667" s="13"/>
      <c r="E1667" s="13"/>
      <c r="F1667" s="13"/>
      <c r="G1667" s="13"/>
      <c r="H1667" s="92"/>
      <c r="I1667" s="13"/>
      <c r="J1667" s="94"/>
      <c r="K1667" s="13"/>
      <c r="L1667" s="13"/>
      <c r="M1667" s="13"/>
      <c r="N1667" s="13"/>
      <c r="O1667" s="13"/>
      <c r="P1667" s="13"/>
      <c r="Q1667" s="13"/>
      <c r="R1667" s="13"/>
      <c r="S1667" s="13"/>
      <c r="T1667" s="13"/>
      <c r="U1667" s="13"/>
      <c r="V1667" s="13"/>
      <c r="W1667" s="13"/>
      <c r="X1667" s="13"/>
      <c r="Y1667" s="13"/>
      <c r="Z1667" s="13"/>
      <c r="AA1667" s="13"/>
      <c r="AB1667" s="13"/>
      <c r="AC1667" s="13"/>
      <c r="AD1667" s="13"/>
      <c r="AE1667" s="13"/>
      <c r="AF1667" s="13"/>
      <c r="AG1667" s="13"/>
      <c r="AH1667" s="13"/>
      <c r="AI1667" s="13"/>
      <c r="AJ1667" s="13"/>
      <c r="AK1667" s="13"/>
      <c r="AL1667" s="13"/>
      <c r="AM1667" s="13"/>
      <c r="AN1667" s="13"/>
      <c r="AO1667" s="13"/>
      <c r="AP1667" s="13"/>
      <c r="AQ1667" s="13"/>
      <c r="AR1667" s="13"/>
      <c r="AS1667" s="13"/>
      <c r="AT1667" s="13"/>
      <c r="AU1667" s="13"/>
      <c r="AV1667" s="13"/>
      <c r="AW1667" s="13"/>
      <c r="AX1667" s="13"/>
      <c r="AY1667" s="13"/>
      <c r="AZ1667" s="13"/>
      <c r="BA1667" s="13"/>
      <c r="BB1667" s="13"/>
      <c r="BC1667" s="13"/>
      <c r="BD1667" s="13"/>
      <c r="BE1667" s="13"/>
      <c r="BF1667" s="13"/>
      <c r="BG1667" s="13"/>
      <c r="BH1667" s="13"/>
      <c r="BI1667" s="13"/>
      <c r="BJ1667" s="13"/>
    </row>
    <row r="1668" spans="1:62" ht="15.75">
      <c r="A1668" s="92"/>
      <c r="B1668" s="13"/>
      <c r="C1668" s="13"/>
      <c r="D1668" s="13"/>
      <c r="E1668" s="13"/>
      <c r="F1668" s="13"/>
      <c r="G1668" s="13"/>
      <c r="H1668" s="92"/>
      <c r="I1668" s="13"/>
      <c r="J1668" s="94"/>
      <c r="K1668" s="13"/>
      <c r="L1668" s="13"/>
      <c r="M1668" s="13"/>
      <c r="N1668" s="13"/>
      <c r="O1668" s="13"/>
      <c r="P1668" s="13"/>
      <c r="Q1668" s="13"/>
      <c r="R1668" s="13"/>
      <c r="S1668" s="13"/>
      <c r="T1668" s="13"/>
      <c r="U1668" s="13"/>
      <c r="V1668" s="13"/>
      <c r="W1668" s="13"/>
      <c r="X1668" s="13"/>
      <c r="Y1668" s="13"/>
      <c r="Z1668" s="13"/>
      <c r="AA1668" s="13"/>
      <c r="AB1668" s="13"/>
      <c r="AC1668" s="13"/>
      <c r="AD1668" s="13"/>
      <c r="AE1668" s="13"/>
      <c r="AF1668" s="13"/>
      <c r="AG1668" s="13"/>
      <c r="AH1668" s="13"/>
      <c r="AI1668" s="13"/>
      <c r="AJ1668" s="13"/>
      <c r="AK1668" s="13"/>
      <c r="AL1668" s="13"/>
      <c r="AM1668" s="13"/>
      <c r="AN1668" s="13"/>
      <c r="AO1668" s="13"/>
      <c r="AP1668" s="13"/>
      <c r="AQ1668" s="13"/>
      <c r="AR1668" s="13"/>
      <c r="AS1668" s="13"/>
      <c r="AT1668" s="13"/>
      <c r="AU1668" s="13"/>
      <c r="AV1668" s="13"/>
      <c r="AW1668" s="13"/>
      <c r="AX1668" s="13"/>
      <c r="AY1668" s="13"/>
      <c r="AZ1668" s="13"/>
      <c r="BA1668" s="13"/>
      <c r="BB1668" s="13"/>
      <c r="BC1668" s="13"/>
      <c r="BD1668" s="13"/>
      <c r="BE1668" s="13"/>
      <c r="BF1668" s="13"/>
      <c r="BG1668" s="13"/>
      <c r="BH1668" s="13"/>
      <c r="BI1668" s="13"/>
      <c r="BJ1668" s="13"/>
    </row>
    <row r="1669" spans="1:62" ht="15.75">
      <c r="A1669" s="92"/>
      <c r="B1669" s="13"/>
      <c r="C1669" s="13"/>
      <c r="D1669" s="13"/>
      <c r="E1669" s="13"/>
      <c r="F1669" s="13"/>
      <c r="G1669" s="13"/>
      <c r="H1669" s="92"/>
      <c r="I1669" s="13"/>
      <c r="J1669" s="94"/>
      <c r="K1669" s="13"/>
      <c r="L1669" s="13"/>
      <c r="M1669" s="13"/>
      <c r="N1669" s="13"/>
      <c r="O1669" s="13"/>
      <c r="P1669" s="13"/>
      <c r="Q1669" s="13"/>
      <c r="R1669" s="13"/>
      <c r="S1669" s="13"/>
      <c r="T1669" s="13"/>
      <c r="U1669" s="13"/>
      <c r="V1669" s="13"/>
      <c r="W1669" s="13"/>
      <c r="X1669" s="13"/>
      <c r="Y1669" s="13"/>
      <c r="Z1669" s="13"/>
      <c r="AA1669" s="13"/>
      <c r="AB1669" s="13"/>
      <c r="AC1669" s="13"/>
      <c r="AD1669" s="13"/>
      <c r="AE1669" s="13"/>
      <c r="AF1669" s="13"/>
      <c r="AG1669" s="13"/>
      <c r="AH1669" s="13"/>
      <c r="AI1669" s="13"/>
      <c r="AJ1669" s="13"/>
      <c r="AK1669" s="13"/>
      <c r="AL1669" s="13"/>
      <c r="AM1669" s="13"/>
      <c r="AN1669" s="13"/>
      <c r="AO1669" s="13"/>
      <c r="AP1669" s="13"/>
      <c r="AQ1669" s="13"/>
      <c r="AR1669" s="13"/>
      <c r="AS1669" s="13"/>
      <c r="AT1669" s="13"/>
      <c r="AU1669" s="13"/>
      <c r="AV1669" s="13"/>
      <c r="AW1669" s="13"/>
      <c r="AX1669" s="13"/>
      <c r="AY1669" s="13"/>
      <c r="AZ1669" s="13"/>
      <c r="BA1669" s="13"/>
      <c r="BB1669" s="13"/>
      <c r="BC1669" s="13"/>
      <c r="BD1669" s="13"/>
      <c r="BE1669" s="13"/>
      <c r="BF1669" s="13"/>
      <c r="BG1669" s="13"/>
      <c r="BH1669" s="13"/>
      <c r="BI1669" s="13"/>
      <c r="BJ1669" s="13"/>
    </row>
    <row r="1670" spans="1:62" ht="15.75">
      <c r="A1670" s="92"/>
      <c r="B1670" s="13"/>
      <c r="C1670" s="13"/>
      <c r="D1670" s="13"/>
      <c r="E1670" s="13"/>
      <c r="F1670" s="13"/>
      <c r="G1670" s="13"/>
      <c r="H1670" s="92"/>
      <c r="I1670" s="13"/>
      <c r="J1670" s="94"/>
      <c r="K1670" s="13"/>
      <c r="L1670" s="13"/>
      <c r="M1670" s="13"/>
      <c r="N1670" s="13"/>
      <c r="O1670" s="13"/>
      <c r="P1670" s="13"/>
      <c r="Q1670" s="13"/>
      <c r="R1670" s="13"/>
      <c r="S1670" s="13"/>
      <c r="T1670" s="13"/>
      <c r="U1670" s="13"/>
      <c r="V1670" s="13"/>
      <c r="W1670" s="13"/>
      <c r="X1670" s="13"/>
      <c r="Y1670" s="13"/>
      <c r="Z1670" s="13"/>
      <c r="AA1670" s="13"/>
      <c r="AB1670" s="13"/>
      <c r="AC1670" s="13"/>
      <c r="AD1670" s="13"/>
      <c r="AE1670" s="13"/>
      <c r="AF1670" s="13"/>
      <c r="AG1670" s="13"/>
      <c r="AH1670" s="13"/>
      <c r="AI1670" s="13"/>
      <c r="AJ1670" s="13"/>
      <c r="AK1670" s="13"/>
      <c r="AL1670" s="13"/>
      <c r="AM1670" s="13"/>
      <c r="AN1670" s="13"/>
      <c r="AO1670" s="13"/>
      <c r="AP1670" s="13"/>
      <c r="AQ1670" s="13"/>
      <c r="AR1670" s="13"/>
      <c r="AS1670" s="13"/>
      <c r="AT1670" s="13"/>
      <c r="AU1670" s="13"/>
      <c r="AV1670" s="13"/>
      <c r="AW1670" s="13"/>
      <c r="AX1670" s="13"/>
      <c r="AY1670" s="13"/>
      <c r="AZ1670" s="13"/>
      <c r="BA1670" s="13"/>
      <c r="BB1670" s="13"/>
      <c r="BC1670" s="13"/>
      <c r="BD1670" s="13"/>
      <c r="BE1670" s="13"/>
      <c r="BF1670" s="13"/>
      <c r="BG1670" s="13"/>
      <c r="BH1670" s="13"/>
      <c r="BI1670" s="13"/>
      <c r="BJ1670" s="13"/>
    </row>
    <row r="1671" spans="1:62" ht="15.75">
      <c r="A1671" s="92"/>
      <c r="B1671" s="13"/>
      <c r="C1671" s="13"/>
      <c r="D1671" s="13"/>
      <c r="E1671" s="13"/>
      <c r="F1671" s="13"/>
      <c r="G1671" s="13"/>
      <c r="H1671" s="92"/>
      <c r="I1671" s="13"/>
      <c r="J1671" s="94"/>
      <c r="K1671" s="13"/>
      <c r="L1671" s="13"/>
      <c r="M1671" s="13"/>
      <c r="N1671" s="13"/>
      <c r="O1671" s="13"/>
      <c r="P1671" s="13"/>
      <c r="Q1671" s="13"/>
      <c r="R1671" s="13"/>
      <c r="S1671" s="13"/>
      <c r="T1671" s="13"/>
      <c r="U1671" s="13"/>
      <c r="V1671" s="13"/>
      <c r="W1671" s="13"/>
      <c r="X1671" s="13"/>
      <c r="Y1671" s="13"/>
      <c r="Z1671" s="13"/>
      <c r="AA1671" s="13"/>
      <c r="AB1671" s="13"/>
      <c r="AC1671" s="13"/>
      <c r="AD1671" s="13"/>
      <c r="AE1671" s="13"/>
      <c r="AF1671" s="13"/>
      <c r="AG1671" s="13"/>
      <c r="AH1671" s="13"/>
      <c r="AI1671" s="13"/>
      <c r="AJ1671" s="13"/>
      <c r="AK1671" s="13"/>
      <c r="AL1671" s="13"/>
      <c r="AM1671" s="13"/>
      <c r="AN1671" s="13"/>
      <c r="AO1671" s="13"/>
      <c r="AP1671" s="13"/>
      <c r="AQ1671" s="13"/>
      <c r="AR1671" s="13"/>
      <c r="AS1671" s="13"/>
      <c r="AT1671" s="13"/>
      <c r="AU1671" s="13"/>
      <c r="AV1671" s="13"/>
      <c r="AW1671" s="13"/>
      <c r="AX1671" s="13"/>
      <c r="AY1671" s="13"/>
      <c r="AZ1671" s="13"/>
      <c r="BA1671" s="13"/>
      <c r="BB1671" s="13"/>
      <c r="BC1671" s="13"/>
      <c r="BD1671" s="13"/>
      <c r="BE1671" s="13"/>
      <c r="BF1671" s="13"/>
      <c r="BG1671" s="13"/>
      <c r="BH1671" s="13"/>
      <c r="BI1671" s="13"/>
      <c r="BJ1671" s="13"/>
    </row>
    <row r="1672" spans="1:62" ht="15.75">
      <c r="A1672" s="92"/>
      <c r="B1672" s="13"/>
      <c r="C1672" s="13"/>
      <c r="D1672" s="13"/>
      <c r="E1672" s="13"/>
      <c r="F1672" s="13"/>
      <c r="G1672" s="13"/>
      <c r="H1672" s="92"/>
      <c r="I1672" s="13"/>
      <c r="J1672" s="94"/>
      <c r="K1672" s="13"/>
      <c r="L1672" s="13"/>
      <c r="M1672" s="13"/>
      <c r="N1672" s="13"/>
      <c r="O1672" s="13"/>
      <c r="P1672" s="13"/>
      <c r="Q1672" s="13"/>
      <c r="R1672" s="13"/>
      <c r="S1672" s="13"/>
      <c r="T1672" s="13"/>
      <c r="U1672" s="13"/>
      <c r="V1672" s="13"/>
      <c r="W1672" s="13"/>
      <c r="X1672" s="13"/>
      <c r="Y1672" s="13"/>
      <c r="Z1672" s="13"/>
      <c r="AA1672" s="13"/>
      <c r="AB1672" s="13"/>
      <c r="AC1672" s="13"/>
      <c r="AD1672" s="13"/>
      <c r="AE1672" s="13"/>
      <c r="AF1672" s="13"/>
      <c r="AG1672" s="13"/>
      <c r="AH1672" s="13"/>
      <c r="AI1672" s="13"/>
      <c r="AJ1672" s="13"/>
      <c r="AK1672" s="13"/>
      <c r="AL1672" s="13"/>
      <c r="AM1672" s="13"/>
      <c r="AN1672" s="13"/>
      <c r="AO1672" s="13"/>
      <c r="AP1672" s="13"/>
      <c r="AQ1672" s="13"/>
      <c r="AR1672" s="13"/>
      <c r="AS1672" s="13"/>
      <c r="AT1672" s="13"/>
      <c r="AU1672" s="13"/>
      <c r="AV1672" s="13"/>
      <c r="AW1672" s="13"/>
      <c r="AX1672" s="13"/>
      <c r="AY1672" s="13"/>
      <c r="AZ1672" s="13"/>
      <c r="BA1672" s="13"/>
      <c r="BB1672" s="13"/>
      <c r="BC1672" s="13"/>
      <c r="BD1672" s="13"/>
      <c r="BE1672" s="13"/>
      <c r="BF1672" s="13"/>
      <c r="BG1672" s="13"/>
      <c r="BH1672" s="13"/>
      <c r="BI1672" s="13"/>
      <c r="BJ1672" s="13"/>
    </row>
    <row r="1673" spans="1:62" ht="15.75">
      <c r="A1673" s="92"/>
      <c r="B1673" s="13"/>
      <c r="C1673" s="13"/>
      <c r="D1673" s="13"/>
      <c r="E1673" s="13"/>
      <c r="F1673" s="13"/>
      <c r="G1673" s="13"/>
      <c r="H1673" s="92"/>
      <c r="I1673" s="13"/>
      <c r="J1673" s="94"/>
      <c r="K1673" s="13"/>
      <c r="L1673" s="13"/>
      <c r="M1673" s="13"/>
      <c r="N1673" s="13"/>
      <c r="O1673" s="13"/>
      <c r="P1673" s="13"/>
      <c r="Q1673" s="13"/>
      <c r="R1673" s="13"/>
      <c r="S1673" s="13"/>
      <c r="T1673" s="13"/>
      <c r="U1673" s="13"/>
      <c r="V1673" s="13"/>
      <c r="W1673" s="13"/>
      <c r="X1673" s="13"/>
      <c r="Y1673" s="13"/>
      <c r="Z1673" s="13"/>
      <c r="AA1673" s="13"/>
      <c r="AB1673" s="13"/>
      <c r="AC1673" s="13"/>
      <c r="AD1673" s="13"/>
      <c r="AE1673" s="13"/>
      <c r="AF1673" s="13"/>
      <c r="AG1673" s="13"/>
      <c r="AH1673" s="13"/>
      <c r="AI1673" s="13"/>
      <c r="AJ1673" s="13"/>
      <c r="AK1673" s="13"/>
      <c r="AL1673" s="13"/>
      <c r="AM1673" s="13"/>
      <c r="AN1673" s="13"/>
      <c r="AO1673" s="13"/>
      <c r="AP1673" s="13"/>
      <c r="AQ1673" s="13"/>
      <c r="AR1673" s="13"/>
      <c r="AS1673" s="13"/>
      <c r="AT1673" s="13"/>
      <c r="AU1673" s="13"/>
      <c r="AV1673" s="13"/>
      <c r="AW1673" s="13"/>
      <c r="AX1673" s="13"/>
      <c r="AY1673" s="13"/>
      <c r="AZ1673" s="13"/>
      <c r="BA1673" s="13"/>
      <c r="BB1673" s="13"/>
      <c r="BC1673" s="13"/>
      <c r="BD1673" s="13"/>
      <c r="BE1673" s="13"/>
      <c r="BF1673" s="13"/>
      <c r="BG1673" s="13"/>
      <c r="BH1673" s="13"/>
      <c r="BI1673" s="13"/>
      <c r="BJ1673" s="13"/>
    </row>
    <row r="1674" spans="1:62" ht="15.75">
      <c r="A1674" s="92"/>
      <c r="B1674" s="13"/>
      <c r="C1674" s="13"/>
      <c r="D1674" s="13"/>
      <c r="E1674" s="13"/>
      <c r="F1674" s="13"/>
      <c r="G1674" s="13"/>
      <c r="H1674" s="92"/>
      <c r="I1674" s="13"/>
      <c r="J1674" s="94"/>
      <c r="K1674" s="13"/>
      <c r="L1674" s="13"/>
      <c r="M1674" s="13"/>
      <c r="N1674" s="13"/>
      <c r="O1674" s="13"/>
      <c r="P1674" s="13"/>
      <c r="Q1674" s="13"/>
      <c r="R1674" s="13"/>
      <c r="S1674" s="13"/>
      <c r="T1674" s="13"/>
      <c r="U1674" s="13"/>
      <c r="V1674" s="13"/>
      <c r="W1674" s="13"/>
      <c r="X1674" s="13"/>
      <c r="Y1674" s="13"/>
      <c r="Z1674" s="13"/>
      <c r="AA1674" s="13"/>
      <c r="AB1674" s="13"/>
      <c r="AC1674" s="13"/>
      <c r="AD1674" s="13"/>
      <c r="AE1674" s="13"/>
      <c r="AF1674" s="13"/>
      <c r="AG1674" s="13"/>
      <c r="AH1674" s="13"/>
      <c r="AI1674" s="13"/>
      <c r="AJ1674" s="13"/>
      <c r="AK1674" s="13"/>
      <c r="AL1674" s="13"/>
      <c r="AM1674" s="13"/>
      <c r="AN1674" s="13"/>
      <c r="AO1674" s="13"/>
      <c r="AP1674" s="13"/>
      <c r="AQ1674" s="13"/>
      <c r="AR1674" s="13"/>
      <c r="AS1674" s="13"/>
      <c r="AT1674" s="13"/>
      <c r="AU1674" s="13"/>
      <c r="AV1674" s="13"/>
      <c r="AW1674" s="13"/>
      <c r="AX1674" s="13"/>
      <c r="AY1674" s="13"/>
      <c r="AZ1674" s="13"/>
      <c r="BA1674" s="13"/>
      <c r="BB1674" s="13"/>
      <c r="BC1674" s="13"/>
      <c r="BD1674" s="13"/>
      <c r="BE1674" s="13"/>
      <c r="BF1674" s="13"/>
      <c r="BG1674" s="13"/>
      <c r="BH1674" s="13"/>
      <c r="BI1674" s="13"/>
      <c r="BJ1674" s="13"/>
    </row>
    <row r="1675" spans="1:62" ht="15.75">
      <c r="A1675" s="92"/>
      <c r="B1675" s="13"/>
      <c r="C1675" s="13"/>
      <c r="D1675" s="13"/>
      <c r="E1675" s="13"/>
      <c r="F1675" s="13"/>
      <c r="G1675" s="13"/>
      <c r="H1675" s="92"/>
      <c r="I1675" s="13"/>
      <c r="J1675" s="94"/>
      <c r="K1675" s="13"/>
      <c r="L1675" s="13"/>
      <c r="M1675" s="13"/>
      <c r="N1675" s="13"/>
      <c r="O1675" s="13"/>
      <c r="P1675" s="13"/>
      <c r="Q1675" s="13"/>
      <c r="R1675" s="13"/>
      <c r="S1675" s="13"/>
      <c r="T1675" s="13"/>
      <c r="U1675" s="13"/>
      <c r="V1675" s="13"/>
      <c r="W1675" s="13"/>
      <c r="X1675" s="13"/>
      <c r="Y1675" s="13"/>
      <c r="Z1675" s="13"/>
      <c r="AA1675" s="13"/>
      <c r="AB1675" s="13"/>
      <c r="AC1675" s="13"/>
      <c r="AD1675" s="13"/>
      <c r="AE1675" s="13"/>
      <c r="AF1675" s="13"/>
      <c r="AG1675" s="13"/>
      <c r="AH1675" s="13"/>
      <c r="AI1675" s="13"/>
      <c r="AJ1675" s="13"/>
      <c r="AK1675" s="13"/>
      <c r="AL1675" s="13"/>
      <c r="AM1675" s="13"/>
      <c r="AN1675" s="13"/>
      <c r="AO1675" s="13"/>
      <c r="AP1675" s="13"/>
      <c r="AQ1675" s="13"/>
      <c r="AR1675" s="13"/>
      <c r="AS1675" s="13"/>
      <c r="AT1675" s="13"/>
      <c r="AU1675" s="13"/>
      <c r="AV1675" s="13"/>
      <c r="AW1675" s="13"/>
      <c r="AX1675" s="13"/>
      <c r="AY1675" s="13"/>
      <c r="AZ1675" s="13"/>
      <c r="BA1675" s="13"/>
      <c r="BB1675" s="13"/>
      <c r="BC1675" s="13"/>
      <c r="BD1675" s="13"/>
      <c r="BE1675" s="13"/>
      <c r="BF1675" s="13"/>
      <c r="BG1675" s="13"/>
      <c r="BH1675" s="13"/>
      <c r="BI1675" s="13"/>
      <c r="BJ1675" s="13"/>
    </row>
    <row r="1676" spans="1:62" ht="15.75">
      <c r="A1676" s="92"/>
      <c r="B1676" s="13"/>
      <c r="C1676" s="13"/>
      <c r="D1676" s="13"/>
      <c r="E1676" s="13"/>
      <c r="F1676" s="13"/>
      <c r="G1676" s="13"/>
      <c r="H1676" s="92"/>
      <c r="I1676" s="13"/>
      <c r="J1676" s="94"/>
      <c r="K1676" s="13"/>
      <c r="L1676" s="13"/>
      <c r="M1676" s="13"/>
      <c r="N1676" s="13"/>
      <c r="O1676" s="13"/>
      <c r="P1676" s="13"/>
      <c r="Q1676" s="13"/>
      <c r="R1676" s="13"/>
      <c r="S1676" s="13"/>
      <c r="T1676" s="13"/>
      <c r="U1676" s="13"/>
      <c r="V1676" s="13"/>
      <c r="W1676" s="13"/>
      <c r="X1676" s="13"/>
      <c r="Y1676" s="13"/>
      <c r="Z1676" s="13"/>
      <c r="AA1676" s="13"/>
      <c r="AB1676" s="13"/>
      <c r="AC1676" s="13"/>
      <c r="AD1676" s="13"/>
      <c r="AE1676" s="13"/>
      <c r="AF1676" s="13"/>
      <c r="AG1676" s="13"/>
      <c r="AH1676" s="13"/>
      <c r="AI1676" s="13"/>
      <c r="AJ1676" s="13"/>
      <c r="AK1676" s="13"/>
      <c r="AL1676" s="13"/>
      <c r="AM1676" s="13"/>
      <c r="AN1676" s="13"/>
      <c r="AO1676" s="13"/>
      <c r="AP1676" s="13"/>
      <c r="AQ1676" s="13"/>
      <c r="AR1676" s="13"/>
      <c r="AS1676" s="13"/>
      <c r="AT1676" s="13"/>
      <c r="AU1676" s="13"/>
      <c r="AV1676" s="13"/>
      <c r="AW1676" s="13"/>
      <c r="AX1676" s="13"/>
      <c r="AY1676" s="13"/>
      <c r="AZ1676" s="13"/>
      <c r="BA1676" s="13"/>
      <c r="BB1676" s="13"/>
      <c r="BC1676" s="13"/>
      <c r="BD1676" s="13"/>
      <c r="BE1676" s="13"/>
      <c r="BF1676" s="13"/>
      <c r="BG1676" s="13"/>
      <c r="BH1676" s="13"/>
      <c r="BI1676" s="13"/>
      <c r="BJ1676" s="13"/>
    </row>
    <row r="1677" spans="1:62" ht="15.75">
      <c r="A1677" s="92"/>
      <c r="B1677" s="13"/>
      <c r="C1677" s="13"/>
      <c r="D1677" s="13"/>
      <c r="E1677" s="13"/>
      <c r="F1677" s="13"/>
      <c r="G1677" s="13"/>
      <c r="H1677" s="92"/>
      <c r="I1677" s="13"/>
      <c r="J1677" s="94"/>
      <c r="K1677" s="13"/>
      <c r="L1677" s="13"/>
      <c r="M1677" s="13"/>
      <c r="N1677" s="13"/>
      <c r="O1677" s="13"/>
      <c r="P1677" s="13"/>
      <c r="Q1677" s="13"/>
      <c r="R1677" s="13"/>
      <c r="S1677" s="13"/>
      <c r="T1677" s="13"/>
      <c r="U1677" s="13"/>
      <c r="V1677" s="13"/>
      <c r="W1677" s="13"/>
      <c r="X1677" s="13"/>
      <c r="Y1677" s="13"/>
      <c r="Z1677" s="13"/>
      <c r="AA1677" s="13"/>
      <c r="AB1677" s="13"/>
      <c r="AC1677" s="13"/>
      <c r="AD1677" s="13"/>
      <c r="AE1677" s="13"/>
      <c r="AF1677" s="13"/>
      <c r="AG1677" s="13"/>
      <c r="AH1677" s="13"/>
      <c r="AI1677" s="13"/>
      <c r="AJ1677" s="13"/>
      <c r="AK1677" s="13"/>
      <c r="AL1677" s="13"/>
      <c r="AM1677" s="13"/>
      <c r="AN1677" s="13"/>
      <c r="AO1677" s="13"/>
      <c r="AP1677" s="13"/>
      <c r="AQ1677" s="13"/>
      <c r="AR1677" s="13"/>
      <c r="AS1677" s="13"/>
      <c r="AT1677" s="13"/>
      <c r="AU1677" s="13"/>
      <c r="AV1677" s="13"/>
      <c r="AW1677" s="13"/>
      <c r="AX1677" s="13"/>
      <c r="AY1677" s="13"/>
      <c r="AZ1677" s="13"/>
      <c r="BA1677" s="13"/>
      <c r="BB1677" s="13"/>
      <c r="BC1677" s="13"/>
      <c r="BD1677" s="13"/>
      <c r="BE1677" s="13"/>
      <c r="BF1677" s="13"/>
      <c r="BG1677" s="13"/>
      <c r="BH1677" s="13"/>
      <c r="BI1677" s="13"/>
      <c r="BJ1677" s="13"/>
    </row>
    <row r="1678" spans="1:62" ht="15.75">
      <c r="A1678" s="92"/>
      <c r="B1678" s="13"/>
      <c r="C1678" s="13"/>
      <c r="D1678" s="13"/>
      <c r="E1678" s="13"/>
      <c r="F1678" s="13"/>
      <c r="G1678" s="13"/>
      <c r="H1678" s="92"/>
      <c r="I1678" s="13"/>
      <c r="J1678" s="94"/>
      <c r="K1678" s="13"/>
      <c r="L1678" s="13"/>
      <c r="M1678" s="13"/>
      <c r="N1678" s="13"/>
      <c r="O1678" s="13"/>
      <c r="P1678" s="13"/>
      <c r="Q1678" s="13"/>
      <c r="R1678" s="13"/>
      <c r="S1678" s="13"/>
      <c r="T1678" s="13"/>
      <c r="U1678" s="13"/>
      <c r="V1678" s="13"/>
      <c r="W1678" s="13"/>
      <c r="X1678" s="13"/>
      <c r="Y1678" s="13"/>
      <c r="Z1678" s="13"/>
      <c r="AA1678" s="13"/>
      <c r="AB1678" s="13"/>
      <c r="AC1678" s="13"/>
      <c r="AD1678" s="13"/>
      <c r="AE1678" s="13"/>
      <c r="AF1678" s="13"/>
      <c r="AG1678" s="13"/>
      <c r="AH1678" s="13"/>
      <c r="AI1678" s="13"/>
      <c r="AJ1678" s="13"/>
      <c r="AK1678" s="13"/>
      <c r="AL1678" s="13"/>
      <c r="AM1678" s="13"/>
      <c r="AN1678" s="13"/>
      <c r="AO1678" s="13"/>
      <c r="AP1678" s="13"/>
      <c r="AQ1678" s="13"/>
      <c r="AR1678" s="13"/>
      <c r="AS1678" s="13"/>
      <c r="AT1678" s="13"/>
      <c r="AU1678" s="13"/>
      <c r="AV1678" s="13"/>
      <c r="AW1678" s="13"/>
      <c r="AX1678" s="13"/>
      <c r="AY1678" s="13"/>
      <c r="AZ1678" s="13"/>
      <c r="BA1678" s="13"/>
      <c r="BB1678" s="13"/>
      <c r="BC1678" s="13"/>
      <c r="BD1678" s="13"/>
      <c r="BE1678" s="13"/>
      <c r="BF1678" s="13"/>
      <c r="BG1678" s="13"/>
      <c r="BH1678" s="13"/>
      <c r="BI1678" s="13"/>
      <c r="BJ1678" s="13"/>
    </row>
    <row r="1679" spans="1:62" ht="15.75">
      <c r="A1679" s="92"/>
      <c r="B1679" s="13"/>
      <c r="C1679" s="13"/>
      <c r="D1679" s="13"/>
      <c r="E1679" s="13"/>
      <c r="F1679" s="13"/>
      <c r="G1679" s="13"/>
      <c r="H1679" s="92"/>
      <c r="I1679" s="13"/>
      <c r="J1679" s="94"/>
      <c r="K1679" s="13"/>
      <c r="L1679" s="13"/>
      <c r="M1679" s="13"/>
      <c r="N1679" s="13"/>
      <c r="O1679" s="13"/>
      <c r="P1679" s="13"/>
      <c r="Q1679" s="13"/>
      <c r="R1679" s="13"/>
      <c r="S1679" s="13"/>
      <c r="T1679" s="13"/>
      <c r="U1679" s="13"/>
      <c r="V1679" s="13"/>
      <c r="W1679" s="13"/>
      <c r="X1679" s="13"/>
      <c r="Y1679" s="13"/>
      <c r="Z1679" s="13"/>
      <c r="AA1679" s="13"/>
      <c r="AB1679" s="13"/>
      <c r="AC1679" s="13"/>
      <c r="AD1679" s="13"/>
      <c r="AE1679" s="13"/>
      <c r="AF1679" s="13"/>
      <c r="AG1679" s="13"/>
      <c r="AH1679" s="13"/>
      <c r="AI1679" s="13"/>
      <c r="AJ1679" s="13"/>
      <c r="AK1679" s="13"/>
      <c r="AL1679" s="13"/>
      <c r="AM1679" s="13"/>
      <c r="AN1679" s="13"/>
      <c r="AO1679" s="13"/>
      <c r="AP1679" s="13"/>
      <c r="AQ1679" s="13"/>
      <c r="AR1679" s="13"/>
      <c r="AS1679" s="13"/>
      <c r="AT1679" s="13"/>
      <c r="AU1679" s="13"/>
      <c r="AV1679" s="13"/>
      <c r="AW1679" s="13"/>
      <c r="AX1679" s="13"/>
      <c r="AY1679" s="13"/>
      <c r="AZ1679" s="13"/>
      <c r="BA1679" s="13"/>
      <c r="BB1679" s="13"/>
      <c r="BC1679" s="13"/>
      <c r="BD1679" s="13"/>
      <c r="BE1679" s="13"/>
      <c r="BF1679" s="13"/>
      <c r="BG1679" s="13"/>
      <c r="BH1679" s="13"/>
      <c r="BI1679" s="13"/>
      <c r="BJ1679" s="13"/>
    </row>
    <row r="1680" spans="1:62" ht="15.75">
      <c r="A1680" s="92"/>
      <c r="B1680" s="13"/>
      <c r="C1680" s="13"/>
      <c r="D1680" s="13"/>
      <c r="E1680" s="13"/>
      <c r="F1680" s="13"/>
      <c r="G1680" s="13"/>
      <c r="H1680" s="92"/>
      <c r="I1680" s="13"/>
      <c r="J1680" s="94"/>
      <c r="K1680" s="13"/>
      <c r="L1680" s="13"/>
      <c r="M1680" s="13"/>
      <c r="N1680" s="13"/>
      <c r="O1680" s="13"/>
      <c r="P1680" s="13"/>
      <c r="Q1680" s="13"/>
      <c r="R1680" s="13"/>
      <c r="S1680" s="13"/>
      <c r="T1680" s="13"/>
      <c r="U1680" s="13"/>
      <c r="V1680" s="13"/>
      <c r="W1680" s="13"/>
      <c r="X1680" s="13"/>
      <c r="Y1680" s="13"/>
      <c r="Z1680" s="13"/>
      <c r="AA1680" s="13"/>
      <c r="AB1680" s="13"/>
      <c r="AC1680" s="13"/>
      <c r="AD1680" s="13"/>
      <c r="AE1680" s="13"/>
      <c r="AF1680" s="13"/>
      <c r="AG1680" s="13"/>
      <c r="AH1680" s="13"/>
      <c r="AI1680" s="13"/>
      <c r="AJ1680" s="13"/>
      <c r="AK1680" s="13"/>
      <c r="AL1680" s="13"/>
      <c r="AM1680" s="13"/>
      <c r="AN1680" s="13"/>
      <c r="AO1680" s="13"/>
      <c r="AP1680" s="13"/>
      <c r="AQ1680" s="13"/>
      <c r="AR1680" s="13"/>
      <c r="AS1680" s="13"/>
      <c r="AT1680" s="13"/>
      <c r="AU1680" s="13"/>
      <c r="AV1680" s="13"/>
      <c r="AW1680" s="13"/>
      <c r="AX1680" s="13"/>
      <c r="AY1680" s="13"/>
      <c r="AZ1680" s="13"/>
      <c r="BA1680" s="13"/>
      <c r="BB1680" s="13"/>
      <c r="BC1680" s="13"/>
      <c r="BD1680" s="13"/>
      <c r="BE1680" s="13"/>
      <c r="BF1680" s="13"/>
      <c r="BG1680" s="13"/>
      <c r="BH1680" s="13"/>
      <c r="BI1680" s="13"/>
      <c r="BJ1680" s="13"/>
    </row>
    <row r="1681" spans="1:62" ht="15.75">
      <c r="A1681" s="92"/>
      <c r="B1681" s="13"/>
      <c r="C1681" s="13"/>
      <c r="D1681" s="13"/>
      <c r="E1681" s="13"/>
      <c r="F1681" s="13"/>
      <c r="G1681" s="13"/>
      <c r="H1681" s="92"/>
      <c r="I1681" s="13"/>
      <c r="J1681" s="94"/>
      <c r="K1681" s="13"/>
      <c r="L1681" s="13"/>
      <c r="M1681" s="13"/>
      <c r="N1681" s="13"/>
      <c r="O1681" s="13"/>
      <c r="P1681" s="13"/>
      <c r="Q1681" s="13"/>
      <c r="R1681" s="13"/>
      <c r="S1681" s="13"/>
      <c r="T1681" s="13"/>
      <c r="U1681" s="13"/>
      <c r="V1681" s="13"/>
      <c r="W1681" s="13"/>
      <c r="X1681" s="13"/>
      <c r="Y1681" s="13"/>
      <c r="Z1681" s="13"/>
      <c r="AA1681" s="13"/>
      <c r="AB1681" s="13"/>
      <c r="AC1681" s="13"/>
      <c r="AD1681" s="13"/>
      <c r="AE1681" s="13"/>
      <c r="AF1681" s="13"/>
      <c r="AG1681" s="13"/>
      <c r="AH1681" s="13"/>
      <c r="AI1681" s="13"/>
      <c r="AJ1681" s="13"/>
      <c r="AK1681" s="13"/>
      <c r="AL1681" s="13"/>
      <c r="AM1681" s="13"/>
      <c r="AN1681" s="13"/>
      <c r="AO1681" s="13"/>
      <c r="AP1681" s="13"/>
      <c r="AQ1681" s="13"/>
      <c r="AR1681" s="13"/>
      <c r="AS1681" s="13"/>
      <c r="AT1681" s="13"/>
      <c r="AU1681" s="13"/>
      <c r="AV1681" s="13"/>
      <c r="AW1681" s="13"/>
      <c r="AX1681" s="13"/>
      <c r="AY1681" s="13"/>
      <c r="AZ1681" s="13"/>
      <c r="BA1681" s="13"/>
      <c r="BB1681" s="13"/>
      <c r="BC1681" s="13"/>
      <c r="BD1681" s="13"/>
      <c r="BE1681" s="13"/>
      <c r="BF1681" s="13"/>
      <c r="BG1681" s="13"/>
      <c r="BH1681" s="13"/>
      <c r="BI1681" s="13"/>
      <c r="BJ1681" s="13"/>
    </row>
    <row r="1682" spans="1:62" ht="15.75">
      <c r="A1682" s="92"/>
      <c r="B1682" s="13"/>
      <c r="C1682" s="13"/>
      <c r="D1682" s="13"/>
      <c r="E1682" s="13"/>
      <c r="F1682" s="13"/>
      <c r="G1682" s="13"/>
      <c r="H1682" s="92"/>
      <c r="I1682" s="13"/>
      <c r="J1682" s="94"/>
      <c r="K1682" s="13"/>
      <c r="L1682" s="13"/>
      <c r="M1682" s="13"/>
      <c r="N1682" s="13"/>
      <c r="O1682" s="13"/>
      <c r="P1682" s="13"/>
      <c r="Q1682" s="13"/>
      <c r="R1682" s="13"/>
      <c r="S1682" s="13"/>
      <c r="T1682" s="13"/>
      <c r="U1682" s="13"/>
      <c r="V1682" s="13"/>
      <c r="W1682" s="13"/>
      <c r="X1682" s="13"/>
      <c r="Y1682" s="13"/>
      <c r="Z1682" s="13"/>
      <c r="AA1682" s="13"/>
      <c r="AB1682" s="13"/>
      <c r="AC1682" s="13"/>
      <c r="AD1682" s="13"/>
      <c r="AE1682" s="13"/>
      <c r="AF1682" s="13"/>
      <c r="AG1682" s="13"/>
      <c r="AH1682" s="13"/>
      <c r="AI1682" s="13"/>
      <c r="AJ1682" s="13"/>
      <c r="AK1682" s="13"/>
      <c r="AL1682" s="13"/>
      <c r="AM1682" s="13"/>
      <c r="AN1682" s="13"/>
      <c r="AO1682" s="13"/>
      <c r="AP1682" s="13"/>
      <c r="AQ1682" s="13"/>
      <c r="AR1682" s="13"/>
      <c r="AS1682" s="13"/>
      <c r="AT1682" s="13"/>
      <c r="AU1682" s="13"/>
      <c r="AV1682" s="13"/>
      <c r="AW1682" s="13"/>
      <c r="AX1682" s="13"/>
      <c r="AY1682" s="13"/>
      <c r="AZ1682" s="13"/>
      <c r="BA1682" s="13"/>
      <c r="BB1682" s="13"/>
      <c r="BC1682" s="13"/>
      <c r="BD1682" s="13"/>
      <c r="BE1682" s="13"/>
      <c r="BF1682" s="13"/>
      <c r="BG1682" s="13"/>
      <c r="BH1682" s="13"/>
      <c r="BI1682" s="13"/>
      <c r="BJ1682" s="13"/>
    </row>
    <row r="1683" spans="1:62" ht="15.75">
      <c r="A1683" s="92"/>
      <c r="B1683" s="13"/>
      <c r="C1683" s="13"/>
      <c r="D1683" s="13"/>
      <c r="E1683" s="13"/>
      <c r="F1683" s="13"/>
      <c r="G1683" s="13"/>
      <c r="H1683" s="92"/>
      <c r="I1683" s="13"/>
      <c r="J1683" s="94"/>
      <c r="K1683" s="13"/>
      <c r="L1683" s="13"/>
      <c r="M1683" s="13"/>
      <c r="N1683" s="13"/>
      <c r="O1683" s="13"/>
      <c r="P1683" s="13"/>
      <c r="Q1683" s="13"/>
      <c r="R1683" s="13"/>
      <c r="S1683" s="13"/>
      <c r="T1683" s="13"/>
      <c r="U1683" s="13"/>
      <c r="V1683" s="13"/>
      <c r="W1683" s="13"/>
      <c r="X1683" s="13"/>
      <c r="Y1683" s="13"/>
      <c r="Z1683" s="13"/>
      <c r="AA1683" s="13"/>
      <c r="AB1683" s="13"/>
      <c r="AC1683" s="13"/>
      <c r="AD1683" s="13"/>
      <c r="AE1683" s="13"/>
      <c r="AF1683" s="13"/>
      <c r="AG1683" s="13"/>
      <c r="AH1683" s="13"/>
      <c r="AI1683" s="13"/>
      <c r="AJ1683" s="13"/>
      <c r="AK1683" s="13"/>
      <c r="AL1683" s="13"/>
      <c r="AM1683" s="13"/>
      <c r="AN1683" s="13"/>
      <c r="AO1683" s="13"/>
      <c r="AP1683" s="13"/>
      <c r="AQ1683" s="13"/>
      <c r="AR1683" s="13"/>
      <c r="AS1683" s="13"/>
      <c r="AT1683" s="13"/>
      <c r="AU1683" s="13"/>
      <c r="AV1683" s="13"/>
      <c r="AW1683" s="13"/>
      <c r="AX1683" s="13"/>
      <c r="AY1683" s="13"/>
      <c r="AZ1683" s="13"/>
      <c r="BA1683" s="13"/>
      <c r="BB1683" s="13"/>
      <c r="BC1683" s="13"/>
      <c r="BD1683" s="13"/>
      <c r="BE1683" s="13"/>
      <c r="BF1683" s="13"/>
      <c r="BG1683" s="13"/>
      <c r="BH1683" s="13"/>
      <c r="BI1683" s="13"/>
      <c r="BJ1683" s="13"/>
    </row>
    <row r="1684" spans="1:62" ht="15.75">
      <c r="A1684" s="92"/>
      <c r="B1684" s="13"/>
      <c r="C1684" s="13"/>
      <c r="D1684" s="13"/>
      <c r="E1684" s="13"/>
      <c r="F1684" s="13"/>
      <c r="G1684" s="13"/>
      <c r="H1684" s="92"/>
      <c r="I1684" s="13"/>
      <c r="J1684" s="94"/>
      <c r="K1684" s="13"/>
      <c r="L1684" s="13"/>
      <c r="M1684" s="13"/>
      <c r="N1684" s="13"/>
      <c r="O1684" s="13"/>
      <c r="P1684" s="13"/>
      <c r="Q1684" s="13"/>
      <c r="R1684" s="13"/>
      <c r="S1684" s="13"/>
      <c r="T1684" s="13"/>
      <c r="U1684" s="13"/>
      <c r="V1684" s="13"/>
      <c r="W1684" s="13"/>
      <c r="X1684" s="13"/>
      <c r="Y1684" s="13"/>
      <c r="Z1684" s="13"/>
      <c r="AA1684" s="13"/>
      <c r="AB1684" s="13"/>
      <c r="AC1684" s="13"/>
      <c r="AD1684" s="13"/>
      <c r="AE1684" s="13"/>
      <c r="AF1684" s="13"/>
      <c r="AG1684" s="13"/>
      <c r="AH1684" s="13"/>
      <c r="AI1684" s="13"/>
      <c r="AJ1684" s="13"/>
      <c r="AK1684" s="13"/>
      <c r="AL1684" s="13"/>
      <c r="AM1684" s="13"/>
      <c r="AN1684" s="13"/>
      <c r="AO1684" s="13"/>
      <c r="AP1684" s="13"/>
      <c r="AQ1684" s="13"/>
      <c r="AR1684" s="13"/>
      <c r="AS1684" s="13"/>
      <c r="AT1684" s="13"/>
      <c r="AU1684" s="13"/>
      <c r="AV1684" s="13"/>
      <c r="AW1684" s="13"/>
      <c r="AX1684" s="13"/>
      <c r="AY1684" s="13"/>
      <c r="AZ1684" s="13"/>
      <c r="BA1684" s="13"/>
      <c r="BB1684" s="13"/>
      <c r="BC1684" s="13"/>
      <c r="BD1684" s="13"/>
      <c r="BE1684" s="13"/>
      <c r="BF1684" s="13"/>
      <c r="BG1684" s="13"/>
      <c r="BH1684" s="13"/>
      <c r="BI1684" s="13"/>
      <c r="BJ1684" s="13"/>
    </row>
    <row r="1685" spans="1:62" ht="15.75">
      <c r="A1685" s="92"/>
      <c r="B1685" s="13"/>
      <c r="C1685" s="13"/>
      <c r="D1685" s="13"/>
      <c r="E1685" s="13"/>
      <c r="F1685" s="13"/>
      <c r="G1685" s="13"/>
      <c r="H1685" s="92"/>
      <c r="I1685" s="13"/>
      <c r="J1685" s="94"/>
      <c r="K1685" s="13"/>
      <c r="L1685" s="13"/>
      <c r="M1685" s="13"/>
      <c r="N1685" s="13"/>
      <c r="O1685" s="13"/>
      <c r="P1685" s="13"/>
      <c r="Q1685" s="13"/>
      <c r="R1685" s="13"/>
      <c r="S1685" s="13"/>
      <c r="T1685" s="13"/>
      <c r="U1685" s="13"/>
      <c r="V1685" s="13"/>
      <c r="W1685" s="13"/>
      <c r="X1685" s="13"/>
      <c r="Y1685" s="13"/>
      <c r="Z1685" s="13"/>
      <c r="AA1685" s="13"/>
      <c r="AB1685" s="13"/>
      <c r="AC1685" s="13"/>
      <c r="AD1685" s="13"/>
      <c r="AE1685" s="13"/>
      <c r="AF1685" s="13"/>
      <c r="AG1685" s="13"/>
      <c r="AH1685" s="13"/>
      <c r="AI1685" s="13"/>
      <c r="AJ1685" s="13"/>
      <c r="AK1685" s="13"/>
      <c r="AL1685" s="13"/>
      <c r="AM1685" s="13"/>
      <c r="AN1685" s="13"/>
      <c r="AO1685" s="13"/>
      <c r="AP1685" s="13"/>
      <c r="AQ1685" s="13"/>
      <c r="AR1685" s="13"/>
      <c r="AS1685" s="13"/>
      <c r="AT1685" s="13"/>
      <c r="AU1685" s="13"/>
      <c r="AV1685" s="13"/>
      <c r="AW1685" s="13"/>
      <c r="AX1685" s="13"/>
      <c r="AY1685" s="13"/>
      <c r="AZ1685" s="13"/>
      <c r="BA1685" s="13"/>
      <c r="BB1685" s="13"/>
      <c r="BC1685" s="13"/>
      <c r="BD1685" s="13"/>
      <c r="BE1685" s="13"/>
      <c r="BF1685" s="13"/>
      <c r="BG1685" s="13"/>
      <c r="BH1685" s="13"/>
      <c r="BI1685" s="13"/>
      <c r="BJ1685" s="13"/>
    </row>
    <row r="1686" spans="1:62" ht="15.75">
      <c r="A1686" s="92"/>
      <c r="B1686" s="13"/>
      <c r="C1686" s="13"/>
      <c r="D1686" s="13"/>
      <c r="E1686" s="13"/>
      <c r="F1686" s="13"/>
      <c r="G1686" s="13"/>
      <c r="H1686" s="92"/>
      <c r="I1686" s="13"/>
      <c r="J1686" s="94"/>
      <c r="K1686" s="13"/>
      <c r="L1686" s="13"/>
      <c r="M1686" s="13"/>
      <c r="N1686" s="13"/>
      <c r="O1686" s="13"/>
      <c r="P1686" s="13"/>
      <c r="Q1686" s="13"/>
      <c r="R1686" s="13"/>
      <c r="S1686" s="13"/>
      <c r="T1686" s="13"/>
      <c r="U1686" s="13"/>
      <c r="V1686" s="13"/>
      <c r="W1686" s="13"/>
      <c r="X1686" s="13"/>
      <c r="Y1686" s="13"/>
      <c r="Z1686" s="13"/>
      <c r="AA1686" s="13"/>
      <c r="AB1686" s="13"/>
      <c r="AC1686" s="13"/>
      <c r="AD1686" s="13"/>
      <c r="AE1686" s="13"/>
      <c r="AF1686" s="13"/>
      <c r="AG1686" s="13"/>
      <c r="AH1686" s="13"/>
      <c r="AI1686" s="13"/>
      <c r="AJ1686" s="13"/>
      <c r="AK1686" s="13"/>
      <c r="AL1686" s="13"/>
      <c r="AM1686" s="13"/>
      <c r="AN1686" s="13"/>
      <c r="AO1686" s="13"/>
      <c r="AP1686" s="13"/>
      <c r="AQ1686" s="13"/>
      <c r="AR1686" s="13"/>
      <c r="AS1686" s="13"/>
      <c r="AT1686" s="13"/>
      <c r="AU1686" s="13"/>
      <c r="AV1686" s="13"/>
      <c r="AW1686" s="13"/>
      <c r="AX1686" s="13"/>
      <c r="AY1686" s="13"/>
      <c r="AZ1686" s="13"/>
      <c r="BA1686" s="13"/>
      <c r="BB1686" s="13"/>
      <c r="BC1686" s="13"/>
      <c r="BD1686" s="13"/>
      <c r="BE1686" s="13"/>
      <c r="BF1686" s="13"/>
      <c r="BG1686" s="13"/>
      <c r="BH1686" s="13"/>
      <c r="BI1686" s="13"/>
      <c r="BJ1686" s="13"/>
    </row>
    <row r="1687" spans="1:62" ht="15.75">
      <c r="A1687" s="92"/>
      <c r="B1687" s="13"/>
      <c r="C1687" s="13"/>
      <c r="D1687" s="13"/>
      <c r="E1687" s="13"/>
      <c r="F1687" s="13"/>
      <c r="G1687" s="13"/>
      <c r="H1687" s="92"/>
      <c r="I1687" s="13"/>
      <c r="J1687" s="94"/>
      <c r="K1687" s="13"/>
      <c r="L1687" s="13"/>
      <c r="M1687" s="13"/>
      <c r="N1687" s="13"/>
      <c r="O1687" s="13"/>
      <c r="P1687" s="13"/>
      <c r="Q1687" s="13"/>
      <c r="R1687" s="13"/>
      <c r="S1687" s="13"/>
      <c r="T1687" s="13"/>
      <c r="U1687" s="13"/>
      <c r="V1687" s="13"/>
      <c r="W1687" s="13"/>
      <c r="X1687" s="13"/>
      <c r="Y1687" s="13"/>
      <c r="Z1687" s="13"/>
      <c r="AA1687" s="13"/>
      <c r="AB1687" s="13"/>
      <c r="AC1687" s="13"/>
      <c r="AD1687" s="13"/>
      <c r="AE1687" s="13"/>
      <c r="AF1687" s="13"/>
      <c r="AG1687" s="13"/>
      <c r="AH1687" s="13"/>
      <c r="AI1687" s="13"/>
      <c r="AJ1687" s="13"/>
      <c r="AK1687" s="13"/>
      <c r="AL1687" s="13"/>
      <c r="AM1687" s="13"/>
      <c r="AN1687" s="13"/>
      <c r="AO1687" s="13"/>
      <c r="AP1687" s="13"/>
      <c r="AQ1687" s="13"/>
      <c r="AR1687" s="13"/>
      <c r="AS1687" s="13"/>
      <c r="AT1687" s="13"/>
      <c r="AU1687" s="13"/>
      <c r="AV1687" s="13"/>
      <c r="AW1687" s="13"/>
      <c r="AX1687" s="13"/>
      <c r="AY1687" s="13"/>
      <c r="AZ1687" s="13"/>
      <c r="BA1687" s="13"/>
      <c r="BB1687" s="13"/>
      <c r="BC1687" s="13"/>
      <c r="BD1687" s="13"/>
      <c r="BE1687" s="13"/>
      <c r="BF1687" s="13"/>
      <c r="BG1687" s="13"/>
      <c r="BH1687" s="13"/>
      <c r="BI1687" s="13"/>
      <c r="BJ1687" s="13"/>
    </row>
    <row r="1688" spans="1:62" ht="15.75">
      <c r="A1688" s="92"/>
      <c r="B1688" s="13"/>
      <c r="C1688" s="13"/>
      <c r="D1688" s="13"/>
      <c r="E1688" s="13"/>
      <c r="F1688" s="13"/>
      <c r="G1688" s="13"/>
      <c r="H1688" s="92"/>
      <c r="I1688" s="13"/>
      <c r="J1688" s="94"/>
      <c r="K1688" s="13"/>
      <c r="L1688" s="13"/>
      <c r="M1688" s="13"/>
      <c r="N1688" s="13"/>
      <c r="O1688" s="13"/>
      <c r="P1688" s="13"/>
      <c r="Q1688" s="13"/>
      <c r="R1688" s="13"/>
      <c r="S1688" s="13"/>
      <c r="T1688" s="13"/>
      <c r="U1688" s="13"/>
      <c r="V1688" s="13"/>
      <c r="W1688" s="13"/>
      <c r="X1688" s="13"/>
      <c r="Y1688" s="13"/>
      <c r="Z1688" s="13"/>
      <c r="AA1688" s="13"/>
      <c r="AB1688" s="13"/>
      <c r="AC1688" s="13"/>
      <c r="AD1688" s="13"/>
      <c r="AE1688" s="13"/>
      <c r="AF1688" s="13"/>
      <c r="AG1688" s="13"/>
      <c r="AH1688" s="13"/>
      <c r="AI1688" s="13"/>
      <c r="AJ1688" s="13"/>
      <c r="AK1688" s="13"/>
      <c r="AL1688" s="13"/>
      <c r="AM1688" s="13"/>
      <c r="AN1688" s="13"/>
      <c r="AO1688" s="13"/>
      <c r="AP1688" s="13"/>
      <c r="AQ1688" s="13"/>
      <c r="AR1688" s="13"/>
      <c r="AS1688" s="13"/>
      <c r="AT1688" s="13"/>
      <c r="AU1688" s="13"/>
      <c r="AV1688" s="13"/>
      <c r="AW1688" s="13"/>
      <c r="AX1688" s="13"/>
      <c r="AY1688" s="13"/>
      <c r="AZ1688" s="13"/>
      <c r="BA1688" s="13"/>
      <c r="BB1688" s="13"/>
      <c r="BC1688" s="13"/>
      <c r="BD1688" s="13"/>
      <c r="BE1688" s="13"/>
      <c r="BF1688" s="13"/>
      <c r="BG1688" s="13"/>
      <c r="BH1688" s="13"/>
      <c r="BI1688" s="13"/>
      <c r="BJ1688" s="13"/>
    </row>
    <row r="1689" spans="1:62" ht="15.75">
      <c r="A1689" s="92"/>
      <c r="B1689" s="13"/>
      <c r="C1689" s="13"/>
      <c r="D1689" s="13"/>
      <c r="E1689" s="13"/>
      <c r="F1689" s="13"/>
      <c r="G1689" s="13"/>
      <c r="H1689" s="92"/>
      <c r="I1689" s="13"/>
      <c r="J1689" s="94"/>
      <c r="K1689" s="13"/>
      <c r="L1689" s="13"/>
      <c r="M1689" s="13"/>
      <c r="N1689" s="13"/>
      <c r="O1689" s="13"/>
      <c r="P1689" s="13"/>
      <c r="Q1689" s="13"/>
      <c r="R1689" s="13"/>
      <c r="S1689" s="13"/>
      <c r="T1689" s="13"/>
      <c r="U1689" s="13"/>
      <c r="V1689" s="13"/>
      <c r="W1689" s="13"/>
      <c r="X1689" s="13"/>
      <c r="Y1689" s="13"/>
      <c r="Z1689" s="13"/>
      <c r="AA1689" s="13"/>
      <c r="AB1689" s="13"/>
      <c r="AC1689" s="13"/>
      <c r="AD1689" s="13"/>
      <c r="AE1689" s="13"/>
      <c r="AF1689" s="13"/>
      <c r="AG1689" s="13"/>
      <c r="AH1689" s="13"/>
      <c r="AI1689" s="13"/>
      <c r="AJ1689" s="13"/>
      <c r="AK1689" s="13"/>
      <c r="AL1689" s="13"/>
      <c r="AM1689" s="13"/>
      <c r="AN1689" s="13"/>
      <c r="AO1689" s="13"/>
      <c r="AP1689" s="13"/>
      <c r="AQ1689" s="13"/>
      <c r="AR1689" s="13"/>
      <c r="AS1689" s="13"/>
      <c r="AT1689" s="13"/>
      <c r="AU1689" s="13"/>
      <c r="AV1689" s="13"/>
      <c r="AW1689" s="13"/>
      <c r="AX1689" s="13"/>
      <c r="AY1689" s="13"/>
      <c r="AZ1689" s="13"/>
      <c r="BA1689" s="13"/>
      <c r="BB1689" s="13"/>
      <c r="BC1689" s="13"/>
      <c r="BD1689" s="13"/>
      <c r="BE1689" s="13"/>
      <c r="BF1689" s="13"/>
      <c r="BG1689" s="13"/>
      <c r="BH1689" s="13"/>
      <c r="BI1689" s="13"/>
      <c r="BJ1689" s="13"/>
    </row>
    <row r="1690" spans="1:62" ht="15.75">
      <c r="A1690" s="92"/>
      <c r="B1690" s="13"/>
      <c r="C1690" s="13"/>
      <c r="D1690" s="13"/>
      <c r="E1690" s="13"/>
      <c r="F1690" s="13"/>
      <c r="G1690" s="13"/>
      <c r="H1690" s="92"/>
      <c r="I1690" s="13"/>
      <c r="J1690" s="94"/>
      <c r="K1690" s="13"/>
      <c r="L1690" s="13"/>
      <c r="M1690" s="13"/>
      <c r="N1690" s="13"/>
      <c r="O1690" s="13"/>
      <c r="P1690" s="13"/>
      <c r="Q1690" s="13"/>
      <c r="R1690" s="13"/>
      <c r="S1690" s="13"/>
      <c r="T1690" s="13"/>
      <c r="U1690" s="13"/>
      <c r="V1690" s="13"/>
      <c r="W1690" s="13"/>
      <c r="X1690" s="13"/>
      <c r="Y1690" s="13"/>
      <c r="Z1690" s="13"/>
      <c r="AA1690" s="13"/>
      <c r="AB1690" s="13"/>
      <c r="AC1690" s="13"/>
      <c r="AD1690" s="13"/>
      <c r="AE1690" s="13"/>
      <c r="AF1690" s="13"/>
      <c r="AG1690" s="13"/>
      <c r="AH1690" s="13"/>
      <c r="AI1690" s="13"/>
      <c r="AJ1690" s="13"/>
      <c r="AK1690" s="13"/>
      <c r="AL1690" s="13"/>
      <c r="AM1690" s="13"/>
      <c r="AN1690" s="13"/>
      <c r="AO1690" s="13"/>
      <c r="AP1690" s="13"/>
      <c r="AQ1690" s="13"/>
      <c r="AR1690" s="13"/>
      <c r="AS1690" s="13"/>
      <c r="AT1690" s="13"/>
      <c r="AU1690" s="13"/>
      <c r="AV1690" s="13"/>
      <c r="AW1690" s="13"/>
      <c r="AX1690" s="13"/>
      <c r="AY1690" s="13"/>
      <c r="AZ1690" s="13"/>
      <c r="BA1690" s="13"/>
      <c r="BB1690" s="13"/>
      <c r="BC1690" s="13"/>
      <c r="BD1690" s="13"/>
      <c r="BE1690" s="13"/>
      <c r="BF1690" s="13"/>
      <c r="BG1690" s="13"/>
      <c r="BH1690" s="13"/>
      <c r="BI1690" s="13"/>
      <c r="BJ1690" s="13"/>
    </row>
    <row r="1691" spans="1:62" ht="15.75">
      <c r="A1691" s="92"/>
      <c r="B1691" s="13"/>
      <c r="C1691" s="13"/>
      <c r="D1691" s="13"/>
      <c r="E1691" s="13"/>
      <c r="F1691" s="13"/>
      <c r="G1691" s="13"/>
      <c r="H1691" s="92"/>
      <c r="I1691" s="13"/>
      <c r="J1691" s="94"/>
      <c r="K1691" s="13"/>
      <c r="L1691" s="13"/>
      <c r="M1691" s="13"/>
      <c r="N1691" s="13"/>
      <c r="O1691" s="13"/>
      <c r="P1691" s="13"/>
      <c r="Q1691" s="13"/>
      <c r="R1691" s="13"/>
      <c r="S1691" s="13"/>
      <c r="T1691" s="13"/>
      <c r="U1691" s="13"/>
      <c r="V1691" s="13"/>
      <c r="W1691" s="13"/>
      <c r="X1691" s="13"/>
      <c r="Y1691" s="13"/>
      <c r="Z1691" s="13"/>
      <c r="AA1691" s="13"/>
      <c r="AB1691" s="13"/>
      <c r="AC1691" s="13"/>
      <c r="AD1691" s="13"/>
      <c r="AE1691" s="13"/>
      <c r="AF1691" s="13"/>
      <c r="AG1691" s="13"/>
      <c r="AH1691" s="13"/>
      <c r="AI1691" s="13"/>
      <c r="AJ1691" s="13"/>
      <c r="AK1691" s="13"/>
      <c r="AL1691" s="13"/>
      <c r="AM1691" s="13"/>
      <c r="AN1691" s="13"/>
      <c r="AO1691" s="13"/>
      <c r="AP1691" s="13"/>
      <c r="AQ1691" s="13"/>
      <c r="AR1691" s="13"/>
      <c r="AS1691" s="13"/>
      <c r="AT1691" s="13"/>
      <c r="AU1691" s="13"/>
      <c r="AV1691" s="13"/>
      <c r="AW1691" s="13"/>
      <c r="AX1691" s="13"/>
      <c r="AY1691" s="13"/>
      <c r="AZ1691" s="13"/>
      <c r="BA1691" s="13"/>
      <c r="BB1691" s="13"/>
      <c r="BC1691" s="13"/>
      <c r="BD1691" s="13"/>
      <c r="BE1691" s="13"/>
      <c r="BF1691" s="13"/>
      <c r="BG1691" s="13"/>
      <c r="BH1691" s="13"/>
      <c r="BI1691" s="13"/>
      <c r="BJ1691" s="13"/>
    </row>
    <row r="1692" spans="1:62" ht="15.75">
      <c r="A1692" s="92"/>
      <c r="B1692" s="13"/>
      <c r="C1692" s="13"/>
      <c r="D1692" s="13"/>
      <c r="E1692" s="13"/>
      <c r="F1692" s="13"/>
      <c r="G1692" s="13"/>
      <c r="H1692" s="92"/>
      <c r="I1692" s="13"/>
      <c r="J1692" s="94"/>
      <c r="K1692" s="13"/>
      <c r="L1692" s="13"/>
      <c r="M1692" s="13"/>
      <c r="N1692" s="13"/>
      <c r="O1692" s="13"/>
      <c r="P1692" s="13"/>
      <c r="Q1692" s="13"/>
      <c r="R1692" s="13"/>
      <c r="S1692" s="13"/>
      <c r="T1692" s="13"/>
      <c r="U1692" s="13"/>
      <c r="V1692" s="13"/>
      <c r="W1692" s="13"/>
      <c r="X1692" s="13"/>
      <c r="Y1692" s="13"/>
      <c r="Z1692" s="13"/>
      <c r="AA1692" s="13"/>
      <c r="AB1692" s="13"/>
      <c r="AC1692" s="13"/>
      <c r="AD1692" s="13"/>
      <c r="AE1692" s="13"/>
      <c r="AF1692" s="13"/>
      <c r="AG1692" s="13"/>
      <c r="AH1692" s="13"/>
      <c r="AI1692" s="13"/>
      <c r="AJ1692" s="13"/>
      <c r="AK1692" s="13"/>
      <c r="AL1692" s="13"/>
      <c r="AM1692" s="13"/>
      <c r="AN1692" s="13"/>
      <c r="AO1692" s="13"/>
      <c r="AP1692" s="13"/>
      <c r="AQ1692" s="13"/>
      <c r="AR1692" s="13"/>
      <c r="AS1692" s="13"/>
      <c r="AT1692" s="13"/>
      <c r="AU1692" s="13"/>
      <c r="AV1692" s="13"/>
      <c r="AW1692" s="13"/>
      <c r="AX1692" s="13"/>
      <c r="AY1692" s="13"/>
      <c r="AZ1692" s="13"/>
      <c r="BA1692" s="13"/>
      <c r="BB1692" s="13"/>
      <c r="BC1692" s="13"/>
      <c r="BD1692" s="13"/>
      <c r="BE1692" s="13"/>
      <c r="BF1692" s="13"/>
      <c r="BG1692" s="13"/>
      <c r="BH1692" s="13"/>
      <c r="BI1692" s="13"/>
      <c r="BJ1692" s="13"/>
    </row>
    <row r="1693" spans="1:62" ht="15.75">
      <c r="A1693" s="92"/>
      <c r="B1693" s="13"/>
      <c r="C1693" s="13"/>
      <c r="D1693" s="13"/>
      <c r="E1693" s="13"/>
      <c r="F1693" s="13"/>
      <c r="G1693" s="13"/>
      <c r="H1693" s="92"/>
      <c r="I1693" s="13"/>
      <c r="J1693" s="94"/>
      <c r="K1693" s="13"/>
      <c r="L1693" s="13"/>
      <c r="M1693" s="13"/>
      <c r="N1693" s="13"/>
      <c r="O1693" s="13"/>
      <c r="P1693" s="13"/>
      <c r="Q1693" s="13"/>
      <c r="R1693" s="13"/>
      <c r="S1693" s="13"/>
      <c r="T1693" s="13"/>
      <c r="U1693" s="13"/>
      <c r="V1693" s="13"/>
      <c r="W1693" s="13"/>
      <c r="X1693" s="13"/>
      <c r="Y1693" s="13"/>
      <c r="Z1693" s="13"/>
      <c r="AA1693" s="13"/>
      <c r="AB1693" s="13"/>
      <c r="AC1693" s="13"/>
      <c r="AD1693" s="13"/>
      <c r="AE1693" s="13"/>
      <c r="AF1693" s="13"/>
      <c r="AG1693" s="13"/>
      <c r="AH1693" s="13"/>
      <c r="AI1693" s="13"/>
      <c r="AJ1693" s="13"/>
      <c r="AK1693" s="13"/>
      <c r="AL1693" s="13"/>
      <c r="AM1693" s="13"/>
      <c r="AN1693" s="13"/>
      <c r="AO1693" s="13"/>
      <c r="AP1693" s="13"/>
      <c r="AQ1693" s="13"/>
      <c r="AR1693" s="13"/>
      <c r="AS1693" s="13"/>
      <c r="AT1693" s="13"/>
      <c r="AU1693" s="13"/>
      <c r="AV1693" s="13"/>
      <c r="AW1693" s="13"/>
      <c r="AX1693" s="13"/>
      <c r="AY1693" s="13"/>
      <c r="AZ1693" s="13"/>
      <c r="BA1693" s="13"/>
      <c r="BB1693" s="13"/>
      <c r="BC1693" s="13"/>
      <c r="BD1693" s="13"/>
      <c r="BE1693" s="13"/>
      <c r="BF1693" s="13"/>
      <c r="BG1693" s="13"/>
      <c r="BH1693" s="13"/>
      <c r="BI1693" s="13"/>
      <c r="BJ1693" s="13"/>
    </row>
    <row r="1694" spans="1:62" ht="15.75">
      <c r="A1694" s="92"/>
      <c r="B1694" s="13"/>
      <c r="C1694" s="13"/>
      <c r="D1694" s="13"/>
      <c r="E1694" s="13"/>
      <c r="F1694" s="13"/>
      <c r="G1694" s="13"/>
      <c r="H1694" s="92"/>
      <c r="I1694" s="13"/>
      <c r="J1694" s="94"/>
      <c r="K1694" s="13"/>
      <c r="L1694" s="13"/>
      <c r="M1694" s="13"/>
      <c r="N1694" s="13"/>
      <c r="O1694" s="13"/>
      <c r="P1694" s="13"/>
      <c r="Q1694" s="13"/>
      <c r="R1694" s="13"/>
      <c r="S1694" s="13"/>
      <c r="T1694" s="13"/>
      <c r="U1694" s="13"/>
      <c r="V1694" s="13"/>
      <c r="W1694" s="13"/>
      <c r="X1694" s="13"/>
      <c r="Y1694" s="13"/>
      <c r="Z1694" s="13"/>
      <c r="AA1694" s="13"/>
      <c r="AB1694" s="13"/>
      <c r="AC1694" s="13"/>
      <c r="AD1694" s="13"/>
      <c r="AE1694" s="13"/>
      <c r="AF1694" s="13"/>
      <c r="AG1694" s="13"/>
      <c r="AH1694" s="13"/>
      <c r="AI1694" s="13"/>
      <c r="AJ1694" s="13"/>
      <c r="AK1694" s="13"/>
      <c r="AL1694" s="13"/>
      <c r="AM1694" s="13"/>
      <c r="AN1694" s="13"/>
      <c r="AO1694" s="13"/>
      <c r="AP1694" s="13"/>
      <c r="AQ1694" s="13"/>
      <c r="AR1694" s="13"/>
      <c r="AS1694" s="13"/>
      <c r="AT1694" s="13"/>
      <c r="AU1694" s="13"/>
      <c r="AV1694" s="13"/>
      <c r="AW1694" s="13"/>
      <c r="AX1694" s="13"/>
      <c r="AY1694" s="13"/>
      <c r="AZ1694" s="13"/>
      <c r="BA1694" s="13"/>
      <c r="BB1694" s="13"/>
      <c r="BC1694" s="13"/>
      <c r="BD1694" s="13"/>
      <c r="BE1694" s="13"/>
      <c r="BF1694" s="13"/>
      <c r="BG1694" s="13"/>
      <c r="BH1694" s="13"/>
      <c r="BI1694" s="13"/>
      <c r="BJ1694" s="13"/>
    </row>
    <row r="1695" spans="1:62" ht="15.75">
      <c r="A1695" s="92"/>
      <c r="B1695" s="13"/>
      <c r="C1695" s="13"/>
      <c r="D1695" s="13"/>
      <c r="E1695" s="13"/>
      <c r="F1695" s="13"/>
      <c r="G1695" s="13"/>
      <c r="H1695" s="92"/>
      <c r="I1695" s="13"/>
      <c r="J1695" s="94"/>
      <c r="K1695" s="13"/>
      <c r="L1695" s="13"/>
      <c r="M1695" s="13"/>
      <c r="N1695" s="13"/>
      <c r="O1695" s="13"/>
      <c r="P1695" s="13"/>
      <c r="Q1695" s="13"/>
      <c r="R1695" s="13"/>
      <c r="S1695" s="13"/>
      <c r="T1695" s="13"/>
      <c r="U1695" s="13"/>
      <c r="V1695" s="13"/>
      <c r="W1695" s="13"/>
      <c r="X1695" s="13"/>
      <c r="Y1695" s="13"/>
      <c r="Z1695" s="13"/>
      <c r="AA1695" s="13"/>
      <c r="AB1695" s="13"/>
      <c r="AC1695" s="13"/>
      <c r="AD1695" s="13"/>
      <c r="AE1695" s="13"/>
      <c r="AF1695" s="13"/>
      <c r="AG1695" s="13"/>
      <c r="AH1695" s="13"/>
      <c r="AI1695" s="13"/>
      <c r="AJ1695" s="13"/>
      <c r="AK1695" s="13"/>
      <c r="AL1695" s="13"/>
      <c r="AM1695" s="13"/>
      <c r="AN1695" s="13"/>
      <c r="AO1695" s="13"/>
      <c r="AP1695" s="13"/>
      <c r="AQ1695" s="13"/>
      <c r="AR1695" s="13"/>
      <c r="AS1695" s="13"/>
      <c r="AT1695" s="13"/>
      <c r="AU1695" s="13"/>
      <c r="AV1695" s="13"/>
      <c r="AW1695" s="13"/>
      <c r="AX1695" s="13"/>
      <c r="AY1695" s="13"/>
      <c r="AZ1695" s="13"/>
      <c r="BA1695" s="13"/>
      <c r="BB1695" s="13"/>
      <c r="BC1695" s="13"/>
      <c r="BD1695" s="13"/>
      <c r="BE1695" s="13"/>
      <c r="BF1695" s="13"/>
      <c r="BG1695" s="13"/>
      <c r="BH1695" s="13"/>
      <c r="BI1695" s="13"/>
      <c r="BJ1695" s="13"/>
    </row>
    <row r="1696" spans="1:62" ht="15.75">
      <c r="A1696" s="92"/>
      <c r="B1696" s="13"/>
      <c r="C1696" s="13"/>
      <c r="D1696" s="13"/>
      <c r="E1696" s="13"/>
      <c r="F1696" s="13"/>
      <c r="G1696" s="13"/>
      <c r="H1696" s="92"/>
      <c r="I1696" s="13"/>
      <c r="J1696" s="94"/>
      <c r="K1696" s="13"/>
      <c r="L1696" s="13"/>
      <c r="M1696" s="13"/>
      <c r="N1696" s="13"/>
      <c r="O1696" s="13"/>
      <c r="P1696" s="13"/>
      <c r="Q1696" s="13"/>
      <c r="R1696" s="13"/>
      <c r="S1696" s="13"/>
      <c r="T1696" s="13"/>
      <c r="U1696" s="13"/>
      <c r="V1696" s="13"/>
      <c r="W1696" s="13"/>
      <c r="X1696" s="13"/>
      <c r="Y1696" s="13"/>
      <c r="Z1696" s="13"/>
      <c r="AA1696" s="13"/>
      <c r="AB1696" s="13"/>
      <c r="AC1696" s="13"/>
      <c r="AD1696" s="13"/>
      <c r="AE1696" s="13"/>
      <c r="AF1696" s="13"/>
      <c r="AG1696" s="13"/>
      <c r="AH1696" s="13"/>
      <c r="AI1696" s="13"/>
      <c r="AJ1696" s="13"/>
      <c r="AK1696" s="13"/>
      <c r="AL1696" s="13"/>
      <c r="AM1696" s="13"/>
      <c r="AN1696" s="13"/>
      <c r="AO1696" s="13"/>
      <c r="AP1696" s="13"/>
      <c r="AQ1696" s="13"/>
      <c r="AR1696" s="13"/>
      <c r="AS1696" s="13"/>
      <c r="AT1696" s="13"/>
      <c r="AU1696" s="13"/>
      <c r="AV1696" s="13"/>
      <c r="AW1696" s="13"/>
      <c r="AX1696" s="13"/>
      <c r="AY1696" s="13"/>
      <c r="AZ1696" s="13"/>
      <c r="BA1696" s="13"/>
      <c r="BB1696" s="13"/>
      <c r="BC1696" s="13"/>
      <c r="BD1696" s="13"/>
      <c r="BE1696" s="13"/>
      <c r="BF1696" s="13"/>
      <c r="BG1696" s="13"/>
      <c r="BH1696" s="13"/>
      <c r="BI1696" s="13"/>
      <c r="BJ1696" s="13"/>
    </row>
    <row r="1697" spans="1:62" ht="15.75">
      <c r="A1697" s="92"/>
      <c r="B1697" s="13"/>
      <c r="C1697" s="13"/>
      <c r="D1697" s="13"/>
      <c r="E1697" s="13"/>
      <c r="F1697" s="13"/>
      <c r="G1697" s="13"/>
      <c r="H1697" s="92"/>
      <c r="I1697" s="13"/>
      <c r="J1697" s="94"/>
      <c r="K1697" s="13"/>
      <c r="L1697" s="13"/>
      <c r="M1697" s="13"/>
      <c r="N1697" s="13"/>
      <c r="O1697" s="13"/>
      <c r="P1697" s="13"/>
      <c r="Q1697" s="13"/>
      <c r="R1697" s="13"/>
      <c r="S1697" s="13"/>
      <c r="T1697" s="13"/>
      <c r="U1697" s="13"/>
      <c r="V1697" s="13"/>
      <c r="W1697" s="13"/>
      <c r="X1697" s="13"/>
      <c r="Y1697" s="13"/>
      <c r="Z1697" s="13"/>
      <c r="AA1697" s="13"/>
      <c r="AB1697" s="13"/>
      <c r="AC1697" s="13"/>
      <c r="AD1697" s="13"/>
      <c r="AE1697" s="13"/>
      <c r="AF1697" s="13"/>
      <c r="AG1697" s="13"/>
      <c r="AH1697" s="13"/>
      <c r="AI1697" s="13"/>
      <c r="AJ1697" s="13"/>
      <c r="AK1697" s="13"/>
      <c r="AL1697" s="13"/>
      <c r="AM1697" s="13"/>
      <c r="AN1697" s="13"/>
      <c r="AO1697" s="13"/>
      <c r="AP1697" s="13"/>
      <c r="AQ1697" s="13"/>
      <c r="AR1697" s="13"/>
      <c r="AS1697" s="13"/>
      <c r="AT1697" s="13"/>
      <c r="AU1697" s="13"/>
      <c r="AV1697" s="13"/>
      <c r="AW1697" s="13"/>
      <c r="AX1697" s="13"/>
      <c r="AY1697" s="13"/>
      <c r="AZ1697" s="13"/>
      <c r="BA1697" s="13"/>
      <c r="BB1697" s="13"/>
      <c r="BC1697" s="13"/>
      <c r="BD1697" s="13"/>
      <c r="BE1697" s="13"/>
      <c r="BF1697" s="13"/>
      <c r="BG1697" s="13"/>
      <c r="BH1697" s="13"/>
      <c r="BI1697" s="13"/>
      <c r="BJ1697" s="13"/>
    </row>
    <row r="1698" spans="1:62" ht="15.75">
      <c r="A1698" s="92"/>
      <c r="B1698" s="13"/>
      <c r="C1698" s="13"/>
      <c r="D1698" s="13"/>
      <c r="E1698" s="13"/>
      <c r="F1698" s="13"/>
      <c r="G1698" s="13"/>
      <c r="H1698" s="92"/>
      <c r="I1698" s="13"/>
      <c r="J1698" s="94"/>
      <c r="K1698" s="13"/>
      <c r="L1698" s="13"/>
      <c r="M1698" s="13"/>
      <c r="N1698" s="13"/>
      <c r="O1698" s="13"/>
      <c r="P1698" s="13"/>
      <c r="Q1698" s="13"/>
      <c r="R1698" s="13"/>
      <c r="S1698" s="13"/>
      <c r="T1698" s="13"/>
      <c r="U1698" s="13"/>
      <c r="V1698" s="13"/>
      <c r="W1698" s="13"/>
      <c r="X1698" s="13"/>
      <c r="Y1698" s="13"/>
      <c r="Z1698" s="13"/>
      <c r="AA1698" s="13"/>
      <c r="AB1698" s="13"/>
      <c r="AC1698" s="13"/>
      <c r="AD1698" s="13"/>
      <c r="AE1698" s="13"/>
      <c r="AF1698" s="13"/>
      <c r="AG1698" s="13"/>
      <c r="AH1698" s="13"/>
      <c r="AI1698" s="13"/>
      <c r="AJ1698" s="13"/>
      <c r="AK1698" s="13"/>
      <c r="AL1698" s="13"/>
      <c r="AM1698" s="13"/>
      <c r="AN1698" s="13"/>
      <c r="AO1698" s="13"/>
      <c r="AP1698" s="13"/>
      <c r="AQ1698" s="13"/>
      <c r="AR1698" s="13"/>
      <c r="AS1698" s="13"/>
      <c r="AT1698" s="13"/>
      <c r="AU1698" s="13"/>
      <c r="AV1698" s="13"/>
      <c r="AW1698" s="13"/>
      <c r="AX1698" s="13"/>
      <c r="AY1698" s="13"/>
      <c r="AZ1698" s="13"/>
      <c r="BA1698" s="13"/>
      <c r="BB1698" s="13"/>
      <c r="BC1698" s="13"/>
      <c r="BD1698" s="13"/>
      <c r="BE1698" s="13"/>
      <c r="BF1698" s="13"/>
      <c r="BG1698" s="13"/>
      <c r="BH1698" s="13"/>
      <c r="BI1698" s="13"/>
      <c r="BJ1698" s="13"/>
    </row>
    <row r="1699" spans="1:62" ht="15.75">
      <c r="A1699" s="92"/>
      <c r="B1699" s="13"/>
      <c r="C1699" s="13"/>
      <c r="D1699" s="13"/>
      <c r="E1699" s="13"/>
      <c r="F1699" s="13"/>
      <c r="G1699" s="13"/>
      <c r="H1699" s="92"/>
      <c r="I1699" s="13"/>
      <c r="J1699" s="94"/>
      <c r="K1699" s="13"/>
      <c r="L1699" s="13"/>
      <c r="M1699" s="13"/>
      <c r="N1699" s="13"/>
      <c r="O1699" s="13"/>
      <c r="P1699" s="13"/>
      <c r="Q1699" s="13"/>
      <c r="R1699" s="13"/>
      <c r="S1699" s="13"/>
      <c r="T1699" s="13"/>
      <c r="U1699" s="13"/>
      <c r="V1699" s="13"/>
      <c r="W1699" s="13"/>
      <c r="X1699" s="13"/>
      <c r="Y1699" s="13"/>
      <c r="Z1699" s="13"/>
      <c r="AA1699" s="13"/>
      <c r="AB1699" s="13"/>
      <c r="AC1699" s="13"/>
      <c r="AD1699" s="13"/>
      <c r="AE1699" s="13"/>
      <c r="AF1699" s="13"/>
      <c r="AG1699" s="13"/>
      <c r="AH1699" s="13"/>
      <c r="AI1699" s="13"/>
      <c r="AJ1699" s="13"/>
      <c r="AK1699" s="13"/>
      <c r="AL1699" s="13"/>
      <c r="AM1699" s="13"/>
      <c r="AN1699" s="13"/>
      <c r="AO1699" s="13"/>
      <c r="AP1699" s="13"/>
      <c r="AQ1699" s="13"/>
      <c r="AR1699" s="13"/>
      <c r="AS1699" s="13"/>
      <c r="AT1699" s="13"/>
      <c r="AU1699" s="13"/>
      <c r="AV1699" s="13"/>
      <c r="AW1699" s="13"/>
      <c r="AX1699" s="13"/>
      <c r="AY1699" s="13"/>
      <c r="AZ1699" s="13"/>
      <c r="BA1699" s="13"/>
      <c r="BB1699" s="13"/>
      <c r="BC1699" s="13"/>
      <c r="BD1699" s="13"/>
      <c r="BE1699" s="13"/>
      <c r="BF1699" s="13"/>
      <c r="BG1699" s="13"/>
      <c r="BH1699" s="13"/>
      <c r="BI1699" s="13"/>
      <c r="BJ1699" s="13"/>
    </row>
    <row r="1700" spans="1:62" ht="15.75">
      <c r="A1700" s="92"/>
      <c r="B1700" s="13"/>
      <c r="C1700" s="13"/>
      <c r="D1700" s="13"/>
      <c r="E1700" s="13"/>
      <c r="F1700" s="13"/>
      <c r="G1700" s="13"/>
      <c r="H1700" s="92"/>
      <c r="I1700" s="13"/>
      <c r="J1700" s="94"/>
      <c r="K1700" s="13"/>
      <c r="L1700" s="13"/>
      <c r="M1700" s="13"/>
      <c r="N1700" s="13"/>
      <c r="O1700" s="13"/>
      <c r="P1700" s="13"/>
      <c r="Q1700" s="13"/>
      <c r="R1700" s="13"/>
      <c r="S1700" s="13"/>
      <c r="T1700" s="13"/>
      <c r="U1700" s="13"/>
      <c r="V1700" s="13"/>
      <c r="W1700" s="13"/>
      <c r="X1700" s="13"/>
      <c r="Y1700" s="13"/>
      <c r="Z1700" s="13"/>
      <c r="AA1700" s="13"/>
      <c r="AB1700" s="13"/>
      <c r="AC1700" s="13"/>
      <c r="AD1700" s="13"/>
      <c r="AE1700" s="13"/>
      <c r="AF1700" s="13"/>
      <c r="AG1700" s="13"/>
      <c r="AH1700" s="13"/>
      <c r="AI1700" s="13"/>
      <c r="AJ1700" s="13"/>
      <c r="AK1700" s="13"/>
      <c r="AL1700" s="13"/>
      <c r="AM1700" s="13"/>
      <c r="AN1700" s="13"/>
      <c r="AO1700" s="13"/>
      <c r="AP1700" s="13"/>
      <c r="AQ1700" s="13"/>
      <c r="AR1700" s="13"/>
      <c r="AS1700" s="13"/>
      <c r="AT1700" s="13"/>
      <c r="AU1700" s="13"/>
      <c r="AV1700" s="13"/>
      <c r="AW1700" s="13"/>
      <c r="AX1700" s="13"/>
      <c r="AY1700" s="13"/>
      <c r="AZ1700" s="13"/>
      <c r="BA1700" s="13"/>
      <c r="BB1700" s="13"/>
      <c r="BC1700" s="13"/>
      <c r="BD1700" s="13"/>
      <c r="BE1700" s="13"/>
      <c r="BF1700" s="13"/>
      <c r="BG1700" s="13"/>
      <c r="BH1700" s="13"/>
      <c r="BI1700" s="13"/>
      <c r="BJ1700" s="13"/>
    </row>
    <row r="1701" spans="1:62" ht="15.75">
      <c r="A1701" s="92"/>
      <c r="B1701" s="13"/>
      <c r="C1701" s="13"/>
      <c r="D1701" s="13"/>
      <c r="E1701" s="13"/>
      <c r="F1701" s="13"/>
      <c r="G1701" s="13"/>
      <c r="H1701" s="92"/>
      <c r="I1701" s="13"/>
      <c r="J1701" s="94"/>
      <c r="K1701" s="13"/>
      <c r="L1701" s="13"/>
      <c r="M1701" s="13"/>
      <c r="N1701" s="13"/>
      <c r="O1701" s="13"/>
      <c r="P1701" s="13"/>
      <c r="Q1701" s="13"/>
      <c r="R1701" s="13"/>
      <c r="S1701" s="13"/>
      <c r="T1701" s="13"/>
      <c r="U1701" s="13"/>
      <c r="V1701" s="13"/>
      <c r="W1701" s="13"/>
      <c r="X1701" s="13"/>
      <c r="Y1701" s="13"/>
      <c r="Z1701" s="13"/>
      <c r="AA1701" s="13"/>
      <c r="AB1701" s="13"/>
      <c r="AC1701" s="13"/>
      <c r="AD1701" s="13"/>
      <c r="AE1701" s="13"/>
      <c r="AF1701" s="13"/>
      <c r="AG1701" s="13"/>
      <c r="AH1701" s="13"/>
      <c r="AI1701" s="13"/>
      <c r="AJ1701" s="13"/>
      <c r="AK1701" s="13"/>
      <c r="AL1701" s="13"/>
      <c r="AM1701" s="13"/>
      <c r="AN1701" s="13"/>
      <c r="AO1701" s="13"/>
      <c r="AP1701" s="13"/>
      <c r="AQ1701" s="13"/>
      <c r="AR1701" s="13"/>
      <c r="AS1701" s="13"/>
      <c r="AT1701" s="13"/>
      <c r="AU1701" s="13"/>
      <c r="AV1701" s="13"/>
      <c r="AW1701" s="13"/>
      <c r="AX1701" s="13"/>
      <c r="AY1701" s="13"/>
      <c r="AZ1701" s="13"/>
      <c r="BA1701" s="13"/>
      <c r="BB1701" s="13"/>
      <c r="BC1701" s="13"/>
      <c r="BD1701" s="13"/>
      <c r="BE1701" s="13"/>
      <c r="BF1701" s="13"/>
      <c r="BG1701" s="13"/>
      <c r="BH1701" s="13"/>
      <c r="BI1701" s="13"/>
      <c r="BJ1701" s="13"/>
    </row>
    <row r="1702" spans="1:62" ht="15.75">
      <c r="A1702" s="92"/>
      <c r="B1702" s="13"/>
      <c r="C1702" s="13"/>
      <c r="D1702" s="13"/>
      <c r="E1702" s="13"/>
      <c r="F1702" s="13"/>
      <c r="G1702" s="13"/>
      <c r="H1702" s="92"/>
      <c r="I1702" s="13"/>
      <c r="J1702" s="94"/>
      <c r="K1702" s="13"/>
      <c r="L1702" s="13"/>
      <c r="M1702" s="13"/>
      <c r="N1702" s="13"/>
      <c r="O1702" s="13"/>
      <c r="P1702" s="13"/>
      <c r="Q1702" s="13"/>
      <c r="R1702" s="13"/>
      <c r="S1702" s="13"/>
      <c r="T1702" s="13"/>
      <c r="U1702" s="13"/>
      <c r="V1702" s="13"/>
      <c r="W1702" s="13"/>
      <c r="X1702" s="13"/>
      <c r="Y1702" s="13"/>
      <c r="Z1702" s="13"/>
      <c r="AA1702" s="13"/>
      <c r="AB1702" s="13"/>
      <c r="AC1702" s="13"/>
      <c r="AD1702" s="13"/>
      <c r="AE1702" s="13"/>
      <c r="AF1702" s="13"/>
      <c r="AG1702" s="13"/>
      <c r="AH1702" s="13"/>
      <c r="AI1702" s="13"/>
      <c r="AJ1702" s="13"/>
      <c r="AK1702" s="13"/>
      <c r="AL1702" s="13"/>
      <c r="AM1702" s="13"/>
      <c r="AN1702" s="13"/>
      <c r="AO1702" s="13"/>
      <c r="AP1702" s="13"/>
      <c r="AQ1702" s="13"/>
      <c r="AR1702" s="13"/>
      <c r="AS1702" s="13"/>
      <c r="AT1702" s="13"/>
      <c r="AU1702" s="13"/>
      <c r="AV1702" s="13"/>
      <c r="AW1702" s="13"/>
      <c r="AX1702" s="13"/>
      <c r="AY1702" s="13"/>
      <c r="AZ1702" s="13"/>
      <c r="BA1702" s="13"/>
      <c r="BB1702" s="13"/>
      <c r="BC1702" s="13"/>
      <c r="BD1702" s="13"/>
      <c r="BE1702" s="13"/>
      <c r="BF1702" s="13"/>
      <c r="BG1702" s="13"/>
      <c r="BH1702" s="13"/>
      <c r="BI1702" s="13"/>
      <c r="BJ1702" s="13"/>
    </row>
    <row r="1703" spans="1:62" ht="15.75">
      <c r="A1703" s="92"/>
      <c r="B1703" s="13"/>
      <c r="C1703" s="13"/>
      <c r="D1703" s="13"/>
      <c r="E1703" s="13"/>
      <c r="F1703" s="13"/>
      <c r="G1703" s="13"/>
      <c r="H1703" s="92"/>
      <c r="I1703" s="13"/>
      <c r="J1703" s="94"/>
      <c r="K1703" s="13"/>
      <c r="L1703" s="13"/>
      <c r="M1703" s="13"/>
      <c r="N1703" s="13"/>
      <c r="O1703" s="13"/>
      <c r="P1703" s="13"/>
      <c r="Q1703" s="13"/>
      <c r="R1703" s="13"/>
      <c r="S1703" s="13"/>
      <c r="T1703" s="13"/>
      <c r="U1703" s="13"/>
      <c r="V1703" s="13"/>
      <c r="W1703" s="13"/>
      <c r="X1703" s="13"/>
      <c r="Y1703" s="13"/>
      <c r="Z1703" s="13"/>
      <c r="AA1703" s="13"/>
      <c r="AB1703" s="13"/>
      <c r="AC1703" s="13"/>
      <c r="AD1703" s="13"/>
      <c r="AE1703" s="13"/>
      <c r="AF1703" s="13"/>
      <c r="AG1703" s="13"/>
      <c r="AH1703" s="13"/>
      <c r="AI1703" s="13"/>
      <c r="AJ1703" s="13"/>
      <c r="AK1703" s="13"/>
      <c r="AL1703" s="13"/>
      <c r="AM1703" s="13"/>
      <c r="AN1703" s="13"/>
      <c r="AO1703" s="13"/>
      <c r="AP1703" s="13"/>
      <c r="AQ1703" s="13"/>
      <c r="AR1703" s="13"/>
      <c r="AS1703" s="13"/>
      <c r="AT1703" s="13"/>
      <c r="AU1703" s="13"/>
      <c r="AV1703" s="13"/>
      <c r="AW1703" s="13"/>
      <c r="AX1703" s="13"/>
      <c r="AY1703" s="13"/>
      <c r="AZ1703" s="13"/>
      <c r="BA1703" s="13"/>
      <c r="BB1703" s="13"/>
      <c r="BC1703" s="13"/>
      <c r="BD1703" s="13"/>
      <c r="BE1703" s="13"/>
      <c r="BF1703" s="13"/>
      <c r="BG1703" s="13"/>
      <c r="BH1703" s="13"/>
      <c r="BI1703" s="13"/>
      <c r="BJ1703" s="13"/>
    </row>
    <row r="1704" spans="1:62" ht="15.75">
      <c r="A1704" s="92"/>
      <c r="B1704" s="13"/>
      <c r="C1704" s="13"/>
      <c r="D1704" s="13"/>
      <c r="E1704" s="13"/>
      <c r="F1704" s="13"/>
      <c r="G1704" s="13"/>
      <c r="H1704" s="92"/>
      <c r="I1704" s="13"/>
      <c r="J1704" s="94"/>
      <c r="K1704" s="13"/>
      <c r="L1704" s="13"/>
      <c r="M1704" s="13"/>
      <c r="N1704" s="13"/>
      <c r="O1704" s="13"/>
      <c r="P1704" s="13"/>
      <c r="Q1704" s="13"/>
      <c r="R1704" s="13"/>
      <c r="S1704" s="13"/>
      <c r="T1704" s="13"/>
      <c r="U1704" s="13"/>
      <c r="V1704" s="13"/>
      <c r="W1704" s="13"/>
      <c r="X1704" s="13"/>
      <c r="Y1704" s="13"/>
      <c r="Z1704" s="13"/>
      <c r="AA1704" s="13"/>
      <c r="AB1704" s="13"/>
      <c r="AC1704" s="13"/>
      <c r="AD1704" s="13"/>
      <c r="AE1704" s="13"/>
      <c r="AF1704" s="13"/>
      <c r="AG1704" s="13"/>
      <c r="AH1704" s="13"/>
      <c r="AI1704" s="13"/>
      <c r="AJ1704" s="13"/>
      <c r="AK1704" s="13"/>
      <c r="AL1704" s="13"/>
      <c r="AM1704" s="13"/>
      <c r="AN1704" s="13"/>
      <c r="AO1704" s="13"/>
      <c r="AP1704" s="13"/>
      <c r="AQ1704" s="13"/>
      <c r="AR1704" s="13"/>
      <c r="AS1704" s="13"/>
      <c r="AT1704" s="13"/>
      <c r="AU1704" s="13"/>
      <c r="AV1704" s="13"/>
      <c r="AW1704" s="13"/>
      <c r="AX1704" s="13"/>
      <c r="AY1704" s="13"/>
      <c r="AZ1704" s="13"/>
      <c r="BA1704" s="13"/>
      <c r="BB1704" s="13"/>
      <c r="BC1704" s="13"/>
      <c r="BD1704" s="13"/>
      <c r="BE1704" s="13"/>
      <c r="BF1704" s="13"/>
      <c r="BG1704" s="13"/>
      <c r="BH1704" s="13"/>
      <c r="BI1704" s="13"/>
      <c r="BJ1704" s="13"/>
    </row>
    <row r="1705" spans="1:62" ht="15.75">
      <c r="A1705" s="92"/>
      <c r="B1705" s="13"/>
      <c r="C1705" s="13"/>
      <c r="D1705" s="13"/>
      <c r="E1705" s="13"/>
      <c r="F1705" s="13"/>
      <c r="G1705" s="13"/>
      <c r="H1705" s="92"/>
      <c r="I1705" s="13"/>
      <c r="J1705" s="94"/>
      <c r="K1705" s="13"/>
      <c r="L1705" s="13"/>
      <c r="M1705" s="13"/>
      <c r="N1705" s="13"/>
      <c r="O1705" s="13"/>
      <c r="P1705" s="13"/>
      <c r="Q1705" s="13"/>
      <c r="R1705" s="13"/>
      <c r="S1705" s="13"/>
      <c r="T1705" s="13"/>
      <c r="U1705" s="13"/>
      <c r="V1705" s="13"/>
      <c r="W1705" s="13"/>
      <c r="X1705" s="13"/>
      <c r="Y1705" s="13"/>
      <c r="Z1705" s="13"/>
      <c r="AA1705" s="13"/>
      <c r="AB1705" s="13"/>
      <c r="AC1705" s="13"/>
      <c r="AD1705" s="13"/>
      <c r="AE1705" s="13"/>
      <c r="AF1705" s="13"/>
      <c r="AG1705" s="13"/>
      <c r="AH1705" s="13"/>
      <c r="AI1705" s="13"/>
      <c r="AJ1705" s="13"/>
      <c r="AK1705" s="13"/>
      <c r="AL1705" s="13"/>
      <c r="AM1705" s="13"/>
      <c r="AN1705" s="13"/>
      <c r="AO1705" s="13"/>
      <c r="AP1705" s="13"/>
      <c r="AQ1705" s="13"/>
      <c r="AR1705" s="13"/>
      <c r="AS1705" s="13"/>
      <c r="AT1705" s="13"/>
      <c r="AU1705" s="13"/>
      <c r="AV1705" s="13"/>
      <c r="AW1705" s="13"/>
      <c r="AX1705" s="13"/>
      <c r="AY1705" s="13"/>
      <c r="AZ1705" s="13"/>
      <c r="BA1705" s="13"/>
      <c r="BB1705" s="13"/>
      <c r="BC1705" s="13"/>
      <c r="BD1705" s="13"/>
      <c r="BE1705" s="13"/>
      <c r="BF1705" s="13"/>
      <c r="BG1705" s="13"/>
      <c r="BH1705" s="13"/>
      <c r="BI1705" s="13"/>
      <c r="BJ1705" s="13"/>
    </row>
    <row r="1706" spans="1:62" ht="15.75">
      <c r="A1706" s="92"/>
      <c r="B1706" s="13"/>
      <c r="C1706" s="13"/>
      <c r="D1706" s="13"/>
      <c r="E1706" s="13"/>
      <c r="F1706" s="13"/>
      <c r="G1706" s="13"/>
      <c r="H1706" s="92"/>
      <c r="I1706" s="13"/>
      <c r="J1706" s="94"/>
      <c r="K1706" s="13"/>
      <c r="L1706" s="13"/>
      <c r="M1706" s="13"/>
      <c r="N1706" s="13"/>
      <c r="O1706" s="13"/>
      <c r="P1706" s="13"/>
      <c r="Q1706" s="13"/>
      <c r="R1706" s="13"/>
      <c r="S1706" s="13"/>
      <c r="T1706" s="13"/>
      <c r="U1706" s="13"/>
      <c r="V1706" s="13"/>
      <c r="W1706" s="13"/>
      <c r="X1706" s="13"/>
      <c r="Y1706" s="13"/>
      <c r="Z1706" s="13"/>
      <c r="AA1706" s="13"/>
      <c r="AB1706" s="13"/>
      <c r="AC1706" s="13"/>
      <c r="AD1706" s="13"/>
      <c r="AE1706" s="13"/>
      <c r="AF1706" s="13"/>
      <c r="AG1706" s="13"/>
      <c r="AH1706" s="13"/>
      <c r="AI1706" s="13"/>
      <c r="AJ1706" s="13"/>
      <c r="AK1706" s="13"/>
      <c r="AL1706" s="13"/>
      <c r="AM1706" s="13"/>
      <c r="AN1706" s="13"/>
      <c r="AO1706" s="13"/>
      <c r="AP1706" s="13"/>
      <c r="AQ1706" s="13"/>
      <c r="AR1706" s="13"/>
      <c r="AS1706" s="13"/>
      <c r="AT1706" s="13"/>
      <c r="AU1706" s="13"/>
      <c r="AV1706" s="13"/>
      <c r="AW1706" s="13"/>
      <c r="AX1706" s="13"/>
      <c r="AY1706" s="13"/>
      <c r="AZ1706" s="13"/>
      <c r="BA1706" s="13"/>
      <c r="BB1706" s="13"/>
      <c r="BC1706" s="13"/>
      <c r="BD1706" s="13"/>
      <c r="BE1706" s="13"/>
      <c r="BF1706" s="13"/>
      <c r="BG1706" s="13"/>
      <c r="BH1706" s="13"/>
      <c r="BI1706" s="13"/>
      <c r="BJ1706" s="13"/>
    </row>
    <row r="1707" spans="1:62" ht="15.75">
      <c r="A1707" s="92"/>
      <c r="B1707" s="13"/>
      <c r="C1707" s="13"/>
      <c r="D1707" s="13"/>
      <c r="E1707" s="13"/>
      <c r="F1707" s="13"/>
      <c r="G1707" s="13"/>
      <c r="H1707" s="92"/>
      <c r="I1707" s="13"/>
      <c r="J1707" s="94"/>
      <c r="K1707" s="13"/>
      <c r="L1707" s="13"/>
      <c r="M1707" s="13"/>
      <c r="N1707" s="13"/>
      <c r="O1707" s="13"/>
      <c r="P1707" s="13"/>
      <c r="Q1707" s="13"/>
      <c r="R1707" s="13"/>
      <c r="S1707" s="13"/>
      <c r="T1707" s="13"/>
      <c r="U1707" s="13"/>
      <c r="V1707" s="13"/>
      <c r="W1707" s="13"/>
      <c r="X1707" s="13"/>
      <c r="Y1707" s="13"/>
      <c r="Z1707" s="13"/>
      <c r="AA1707" s="13"/>
      <c r="AB1707" s="13"/>
      <c r="AC1707" s="13"/>
      <c r="AD1707" s="13"/>
      <c r="AE1707" s="13"/>
      <c r="AF1707" s="13"/>
      <c r="AG1707" s="13"/>
      <c r="AH1707" s="13"/>
      <c r="AI1707" s="13"/>
      <c r="AJ1707" s="13"/>
      <c r="AK1707" s="13"/>
      <c r="AL1707" s="13"/>
      <c r="AM1707" s="13"/>
      <c r="AN1707" s="13"/>
      <c r="AO1707" s="13"/>
      <c r="AP1707" s="13"/>
      <c r="AQ1707" s="13"/>
      <c r="AR1707" s="13"/>
      <c r="AS1707" s="13"/>
      <c r="AT1707" s="13"/>
      <c r="AU1707" s="13"/>
      <c r="AV1707" s="13"/>
      <c r="AW1707" s="13"/>
      <c r="AX1707" s="13"/>
      <c r="AY1707" s="13"/>
      <c r="AZ1707" s="13"/>
      <c r="BA1707" s="13"/>
      <c r="BB1707" s="13"/>
      <c r="BC1707" s="13"/>
      <c r="BD1707" s="13"/>
      <c r="BE1707" s="13"/>
      <c r="BF1707" s="13"/>
      <c r="BG1707" s="13"/>
      <c r="BH1707" s="13"/>
      <c r="BI1707" s="13"/>
      <c r="BJ1707" s="13"/>
    </row>
    <row r="1708" spans="1:62" ht="15.75">
      <c r="A1708" s="92"/>
      <c r="B1708" s="13"/>
      <c r="C1708" s="13"/>
      <c r="D1708" s="13"/>
      <c r="E1708" s="13"/>
      <c r="F1708" s="13"/>
      <c r="G1708" s="13"/>
      <c r="H1708" s="92"/>
      <c r="I1708" s="13"/>
      <c r="J1708" s="94"/>
      <c r="K1708" s="13"/>
      <c r="L1708" s="13"/>
      <c r="M1708" s="13"/>
      <c r="N1708" s="13"/>
      <c r="O1708" s="13"/>
      <c r="P1708" s="13"/>
      <c r="Q1708" s="13"/>
      <c r="R1708" s="13"/>
      <c r="S1708" s="13"/>
      <c r="T1708" s="13"/>
      <c r="U1708" s="13"/>
      <c r="V1708" s="13"/>
      <c r="W1708" s="13"/>
      <c r="X1708" s="13"/>
      <c r="Y1708" s="13"/>
      <c r="Z1708" s="13"/>
      <c r="AA1708" s="13"/>
      <c r="AB1708" s="13"/>
      <c r="AC1708" s="13"/>
      <c r="AD1708" s="13"/>
      <c r="AE1708" s="13"/>
      <c r="AF1708" s="13"/>
      <c r="AG1708" s="13"/>
      <c r="AH1708" s="13"/>
      <c r="AI1708" s="13"/>
      <c r="AJ1708" s="13"/>
      <c r="AK1708" s="13"/>
      <c r="AL1708" s="13"/>
      <c r="AM1708" s="13"/>
      <c r="AN1708" s="13"/>
      <c r="AO1708" s="13"/>
      <c r="AP1708" s="13"/>
      <c r="AQ1708" s="13"/>
      <c r="AR1708" s="13"/>
      <c r="AS1708" s="13"/>
      <c r="AT1708" s="13"/>
      <c r="AU1708" s="13"/>
      <c r="AV1708" s="13"/>
      <c r="AW1708" s="13"/>
      <c r="AX1708" s="13"/>
      <c r="AY1708" s="13"/>
      <c r="AZ1708" s="13"/>
      <c r="BA1708" s="13"/>
      <c r="BB1708" s="13"/>
      <c r="BC1708" s="13"/>
      <c r="BD1708" s="13"/>
      <c r="BE1708" s="13"/>
      <c r="BF1708" s="13"/>
      <c r="BG1708" s="13"/>
      <c r="BH1708" s="13"/>
      <c r="BI1708" s="13"/>
      <c r="BJ1708" s="13"/>
    </row>
    <row r="1709" spans="1:62" ht="15.75">
      <c r="A1709" s="92"/>
      <c r="B1709" s="13"/>
      <c r="C1709" s="13"/>
      <c r="D1709" s="13"/>
      <c r="E1709" s="13"/>
      <c r="F1709" s="13"/>
      <c r="G1709" s="13"/>
      <c r="H1709" s="92"/>
      <c r="I1709" s="13"/>
      <c r="J1709" s="94"/>
      <c r="K1709" s="13"/>
      <c r="L1709" s="13"/>
      <c r="M1709" s="13"/>
      <c r="N1709" s="13"/>
      <c r="O1709" s="13"/>
      <c r="P1709" s="13"/>
      <c r="Q1709" s="13"/>
      <c r="R1709" s="13"/>
      <c r="S1709" s="13"/>
      <c r="T1709" s="13"/>
      <c r="U1709" s="13"/>
      <c r="V1709" s="13"/>
      <c r="W1709" s="13"/>
      <c r="X1709" s="13"/>
      <c r="Y1709" s="13"/>
      <c r="Z1709" s="13"/>
      <c r="AA1709" s="13"/>
      <c r="AB1709" s="13"/>
      <c r="AC1709" s="13"/>
      <c r="AD1709" s="13"/>
      <c r="AE1709" s="13"/>
      <c r="AF1709" s="13"/>
      <c r="AG1709" s="13"/>
      <c r="AH1709" s="13"/>
      <c r="AI1709" s="13"/>
      <c r="AJ1709" s="13"/>
      <c r="AK1709" s="13"/>
      <c r="AL1709" s="13"/>
      <c r="AM1709" s="13"/>
      <c r="AN1709" s="13"/>
      <c r="AO1709" s="13"/>
      <c r="AP1709" s="13"/>
      <c r="AQ1709" s="13"/>
      <c r="AR1709" s="13"/>
      <c r="AS1709" s="13"/>
      <c r="AT1709" s="13"/>
      <c r="AU1709" s="13"/>
      <c r="AV1709" s="13"/>
      <c r="AW1709" s="13"/>
      <c r="AX1709" s="13"/>
      <c r="AY1709" s="13"/>
      <c r="AZ1709" s="13"/>
      <c r="BA1709" s="13"/>
      <c r="BB1709" s="13"/>
      <c r="BC1709" s="13"/>
      <c r="BD1709" s="13"/>
      <c r="BE1709" s="13"/>
      <c r="BF1709" s="13"/>
      <c r="BG1709" s="13"/>
      <c r="BH1709" s="13"/>
      <c r="BI1709" s="13"/>
      <c r="BJ1709" s="13"/>
    </row>
    <row r="1710" spans="1:62" ht="15.75">
      <c r="A1710" s="92"/>
      <c r="B1710" s="13"/>
      <c r="C1710" s="13"/>
      <c r="D1710" s="13"/>
      <c r="E1710" s="13"/>
      <c r="F1710" s="13"/>
      <c r="G1710" s="13"/>
      <c r="H1710" s="92"/>
      <c r="I1710" s="13"/>
      <c r="J1710" s="94"/>
      <c r="K1710" s="13"/>
      <c r="L1710" s="13"/>
      <c r="M1710" s="13"/>
      <c r="N1710" s="13"/>
      <c r="O1710" s="13"/>
      <c r="P1710" s="13"/>
      <c r="Q1710" s="13"/>
      <c r="R1710" s="13"/>
      <c r="S1710" s="13"/>
      <c r="T1710" s="13"/>
      <c r="U1710" s="13"/>
      <c r="V1710" s="13"/>
      <c r="W1710" s="13"/>
      <c r="X1710" s="13"/>
      <c r="Y1710" s="13"/>
      <c r="Z1710" s="13"/>
      <c r="AA1710" s="13"/>
      <c r="AB1710" s="13"/>
      <c r="AC1710" s="13"/>
      <c r="AD1710" s="13"/>
      <c r="AE1710" s="13"/>
      <c r="AF1710" s="13"/>
      <c r="AG1710" s="13"/>
      <c r="AH1710" s="13"/>
      <c r="AI1710" s="13"/>
      <c r="AJ1710" s="13"/>
      <c r="AK1710" s="13"/>
      <c r="AL1710" s="13"/>
      <c r="AM1710" s="13"/>
      <c r="AN1710" s="13"/>
      <c r="AO1710" s="13"/>
      <c r="AP1710" s="13"/>
      <c r="AQ1710" s="13"/>
      <c r="AR1710" s="13"/>
      <c r="AS1710" s="13"/>
      <c r="AT1710" s="13"/>
      <c r="AU1710" s="13"/>
      <c r="AV1710" s="13"/>
      <c r="AW1710" s="13"/>
      <c r="AX1710" s="13"/>
      <c r="AY1710" s="13"/>
      <c r="AZ1710" s="13"/>
      <c r="BA1710" s="13"/>
      <c r="BB1710" s="13"/>
      <c r="BC1710" s="13"/>
      <c r="BD1710" s="13"/>
      <c r="BE1710" s="13"/>
      <c r="BF1710" s="13"/>
      <c r="BG1710" s="13"/>
      <c r="BH1710" s="13"/>
      <c r="BI1710" s="13"/>
      <c r="BJ1710" s="13"/>
    </row>
    <row r="1711" spans="1:62" ht="15.75">
      <c r="A1711" s="92"/>
      <c r="B1711" s="13"/>
      <c r="C1711" s="13"/>
      <c r="D1711" s="13"/>
      <c r="E1711" s="13"/>
      <c r="F1711" s="13"/>
      <c r="G1711" s="13"/>
      <c r="H1711" s="92"/>
      <c r="I1711" s="13"/>
      <c r="J1711" s="94"/>
      <c r="K1711" s="13"/>
      <c r="L1711" s="13"/>
      <c r="M1711" s="13"/>
      <c r="N1711" s="13"/>
      <c r="O1711" s="13"/>
      <c r="P1711" s="13"/>
      <c r="Q1711" s="13"/>
      <c r="R1711" s="13"/>
      <c r="S1711" s="13"/>
      <c r="T1711" s="13"/>
      <c r="U1711" s="13"/>
      <c r="V1711" s="13"/>
      <c r="W1711" s="13"/>
      <c r="X1711" s="13"/>
      <c r="Y1711" s="13"/>
      <c r="Z1711" s="13"/>
      <c r="AA1711" s="13"/>
      <c r="AB1711" s="13"/>
      <c r="AC1711" s="13"/>
      <c r="AD1711" s="13"/>
      <c r="AE1711" s="13"/>
      <c r="AF1711" s="13"/>
      <c r="AG1711" s="13"/>
      <c r="AH1711" s="13"/>
      <c r="AI1711" s="13"/>
      <c r="AJ1711" s="13"/>
      <c r="AK1711" s="13"/>
      <c r="AL1711" s="13"/>
      <c r="AM1711" s="13"/>
      <c r="AN1711" s="13"/>
      <c r="AO1711" s="13"/>
      <c r="AP1711" s="13"/>
      <c r="AQ1711" s="13"/>
      <c r="AR1711" s="13"/>
      <c r="AS1711" s="13"/>
      <c r="AT1711" s="13"/>
      <c r="AU1711" s="13"/>
      <c r="AV1711" s="13"/>
      <c r="AW1711" s="13"/>
      <c r="AX1711" s="13"/>
      <c r="AY1711" s="13"/>
      <c r="AZ1711" s="13"/>
      <c r="BA1711" s="13"/>
      <c r="BB1711" s="13"/>
      <c r="BC1711" s="13"/>
      <c r="BD1711" s="13"/>
      <c r="BE1711" s="13"/>
      <c r="BF1711" s="13"/>
      <c r="BG1711" s="13"/>
      <c r="BH1711" s="13"/>
      <c r="BI1711" s="13"/>
      <c r="BJ1711" s="13"/>
    </row>
    <row r="1712" spans="1:62" ht="15.75">
      <c r="A1712" s="92"/>
      <c r="B1712" s="13"/>
      <c r="C1712" s="13"/>
      <c r="D1712" s="13"/>
      <c r="E1712" s="13"/>
      <c r="F1712" s="13"/>
      <c r="G1712" s="13"/>
      <c r="H1712" s="92"/>
      <c r="I1712" s="13"/>
      <c r="J1712" s="94"/>
      <c r="K1712" s="13"/>
      <c r="L1712" s="13"/>
      <c r="M1712" s="13"/>
      <c r="N1712" s="13"/>
      <c r="O1712" s="13"/>
      <c r="P1712" s="13"/>
      <c r="Q1712" s="13"/>
      <c r="R1712" s="13"/>
      <c r="S1712" s="13"/>
      <c r="T1712" s="13"/>
      <c r="U1712" s="13"/>
      <c r="V1712" s="13"/>
      <c r="W1712" s="13"/>
      <c r="X1712" s="13"/>
      <c r="Y1712" s="13"/>
      <c r="Z1712" s="13"/>
      <c r="AA1712" s="13"/>
      <c r="AB1712" s="13"/>
      <c r="AC1712" s="13"/>
      <c r="AD1712" s="13"/>
      <c r="AE1712" s="13"/>
      <c r="AF1712" s="13"/>
      <c r="AG1712" s="13"/>
      <c r="AH1712" s="13"/>
      <c r="AI1712" s="13"/>
      <c r="AJ1712" s="13"/>
      <c r="AK1712" s="13"/>
      <c r="AL1712" s="13"/>
      <c r="AM1712" s="13"/>
      <c r="AN1712" s="13"/>
      <c r="AO1712" s="13"/>
      <c r="AP1712" s="13"/>
      <c r="AQ1712" s="13"/>
      <c r="AR1712" s="13"/>
      <c r="AS1712" s="13"/>
      <c r="AT1712" s="13"/>
      <c r="AU1712" s="13"/>
      <c r="AV1712" s="13"/>
      <c r="AW1712" s="13"/>
      <c r="AX1712" s="13"/>
      <c r="AY1712" s="13"/>
      <c r="AZ1712" s="13"/>
      <c r="BA1712" s="13"/>
      <c r="BB1712" s="13"/>
      <c r="BC1712" s="13"/>
      <c r="BD1712" s="13"/>
      <c r="BE1712" s="13"/>
      <c r="BF1712" s="13"/>
      <c r="BG1712" s="13"/>
      <c r="BH1712" s="13"/>
      <c r="BI1712" s="13"/>
      <c r="BJ1712" s="13"/>
    </row>
    <row r="1713" spans="1:62" ht="15.75">
      <c r="A1713" s="92"/>
      <c r="B1713" s="13"/>
      <c r="C1713" s="13"/>
      <c r="D1713" s="13"/>
      <c r="E1713" s="13"/>
      <c r="F1713" s="13"/>
      <c r="G1713" s="13"/>
      <c r="H1713" s="92"/>
      <c r="I1713" s="13"/>
      <c r="J1713" s="94"/>
      <c r="K1713" s="13"/>
      <c r="L1713" s="13"/>
      <c r="M1713" s="13"/>
      <c r="N1713" s="13"/>
      <c r="O1713" s="13"/>
      <c r="P1713" s="13"/>
      <c r="Q1713" s="13"/>
      <c r="R1713" s="13"/>
      <c r="S1713" s="13"/>
      <c r="T1713" s="13"/>
      <c r="U1713" s="13"/>
      <c r="V1713" s="13"/>
      <c r="W1713" s="13"/>
      <c r="X1713" s="13"/>
      <c r="Y1713" s="13"/>
      <c r="Z1713" s="13"/>
      <c r="AA1713" s="13"/>
      <c r="AB1713" s="13"/>
      <c r="AC1713" s="13"/>
      <c r="AD1713" s="13"/>
      <c r="AE1713" s="13"/>
      <c r="AF1713" s="13"/>
      <c r="AG1713" s="13"/>
      <c r="AH1713" s="13"/>
      <c r="AI1713" s="13"/>
      <c r="AJ1713" s="13"/>
      <c r="AK1713" s="13"/>
      <c r="AL1713" s="13"/>
      <c r="AM1713" s="13"/>
      <c r="AN1713" s="13"/>
      <c r="AO1713" s="13"/>
      <c r="AP1713" s="13"/>
      <c r="AQ1713" s="13"/>
      <c r="AR1713" s="13"/>
      <c r="AS1713" s="13"/>
      <c r="AT1713" s="13"/>
      <c r="AU1713" s="13"/>
      <c r="AV1713" s="13"/>
      <c r="AW1713" s="13"/>
      <c r="AX1713" s="13"/>
      <c r="AY1713" s="13"/>
      <c r="AZ1713" s="13"/>
      <c r="BA1713" s="13"/>
      <c r="BB1713" s="13"/>
      <c r="BC1713" s="13"/>
      <c r="BD1713" s="13"/>
      <c r="BE1713" s="13"/>
      <c r="BF1713" s="13"/>
      <c r="BG1713" s="13"/>
      <c r="BH1713" s="13"/>
      <c r="BI1713" s="13"/>
      <c r="BJ1713" s="13"/>
    </row>
    <row r="1714" spans="1:62" ht="15.75">
      <c r="A1714" s="92"/>
      <c r="B1714" s="13"/>
      <c r="C1714" s="13"/>
      <c r="D1714" s="13"/>
      <c r="E1714" s="13"/>
      <c r="F1714" s="13"/>
      <c r="G1714" s="13"/>
      <c r="H1714" s="92"/>
      <c r="I1714" s="13"/>
      <c r="J1714" s="94"/>
      <c r="K1714" s="13"/>
      <c r="L1714" s="13"/>
      <c r="M1714" s="13"/>
      <c r="N1714" s="13"/>
      <c r="O1714" s="13"/>
      <c r="P1714" s="13"/>
      <c r="Q1714" s="13"/>
      <c r="R1714" s="13"/>
      <c r="S1714" s="13"/>
      <c r="T1714" s="13"/>
      <c r="U1714" s="13"/>
      <c r="V1714" s="13"/>
      <c r="W1714" s="13"/>
      <c r="X1714" s="13"/>
      <c r="Y1714" s="13"/>
      <c r="Z1714" s="13"/>
      <c r="AA1714" s="13"/>
      <c r="AB1714" s="13"/>
      <c r="AC1714" s="13"/>
      <c r="AD1714" s="13"/>
      <c r="AE1714" s="13"/>
      <c r="AF1714" s="13"/>
      <c r="AG1714" s="13"/>
      <c r="AH1714" s="13"/>
      <c r="AI1714" s="13"/>
      <c r="AJ1714" s="13"/>
      <c r="AK1714" s="13"/>
      <c r="AL1714" s="13"/>
      <c r="AM1714" s="13"/>
      <c r="AN1714" s="13"/>
      <c r="AO1714" s="13"/>
      <c r="AP1714" s="13"/>
      <c r="AQ1714" s="13"/>
      <c r="AR1714" s="13"/>
      <c r="AS1714" s="13"/>
      <c r="AT1714" s="13"/>
      <c r="AU1714" s="13"/>
      <c r="AV1714" s="13"/>
      <c r="AW1714" s="13"/>
      <c r="AX1714" s="13"/>
      <c r="AY1714" s="13"/>
      <c r="AZ1714" s="13"/>
      <c r="BA1714" s="13"/>
      <c r="BB1714" s="13"/>
      <c r="BC1714" s="13"/>
      <c r="BD1714" s="13"/>
      <c r="BE1714" s="13"/>
      <c r="BF1714" s="13"/>
      <c r="BG1714" s="13"/>
      <c r="BH1714" s="13"/>
      <c r="BI1714" s="13"/>
      <c r="BJ1714" s="13"/>
    </row>
    <row r="1715" spans="1:62" ht="15.75">
      <c r="A1715" s="92"/>
      <c r="B1715" s="13"/>
      <c r="C1715" s="13"/>
      <c r="D1715" s="13"/>
      <c r="E1715" s="13"/>
      <c r="F1715" s="13"/>
      <c r="G1715" s="13"/>
      <c r="H1715" s="92"/>
      <c r="I1715" s="13"/>
      <c r="J1715" s="94"/>
      <c r="K1715" s="13"/>
      <c r="L1715" s="13"/>
      <c r="M1715" s="13"/>
      <c r="N1715" s="13"/>
      <c r="O1715" s="13"/>
      <c r="P1715" s="13"/>
      <c r="Q1715" s="13"/>
      <c r="R1715" s="13"/>
      <c r="S1715" s="13"/>
      <c r="T1715" s="13"/>
      <c r="U1715" s="13"/>
      <c r="V1715" s="13"/>
      <c r="W1715" s="13"/>
      <c r="X1715" s="13"/>
      <c r="Y1715" s="13"/>
      <c r="Z1715" s="13"/>
      <c r="AA1715" s="13"/>
      <c r="AB1715" s="13"/>
      <c r="AC1715" s="13"/>
      <c r="AD1715" s="13"/>
      <c r="AE1715" s="13"/>
      <c r="AF1715" s="13"/>
      <c r="AG1715" s="13"/>
      <c r="AH1715" s="13"/>
      <c r="AI1715" s="13"/>
      <c r="AJ1715" s="13"/>
      <c r="AK1715" s="13"/>
      <c r="AL1715" s="13"/>
      <c r="AM1715" s="13"/>
      <c r="AN1715" s="13"/>
      <c r="AO1715" s="13"/>
      <c r="AP1715" s="13"/>
      <c r="AQ1715" s="13"/>
      <c r="AR1715" s="13"/>
      <c r="AS1715" s="13"/>
      <c r="AT1715" s="13"/>
      <c r="AU1715" s="13"/>
      <c r="AV1715" s="13"/>
      <c r="AW1715" s="13"/>
      <c r="AX1715" s="13"/>
      <c r="AY1715" s="13"/>
      <c r="AZ1715" s="13"/>
      <c r="BA1715" s="13"/>
      <c r="BB1715" s="13"/>
      <c r="BC1715" s="13"/>
      <c r="BD1715" s="13"/>
      <c r="BE1715" s="13"/>
      <c r="BF1715" s="13"/>
      <c r="BG1715" s="13"/>
      <c r="BH1715" s="13"/>
      <c r="BI1715" s="13"/>
      <c r="BJ1715" s="13"/>
    </row>
    <row r="1716" spans="1:62" ht="15.75">
      <c r="A1716" s="92"/>
      <c r="B1716" s="13"/>
      <c r="C1716" s="13"/>
      <c r="D1716" s="13"/>
      <c r="E1716" s="13"/>
      <c r="F1716" s="13"/>
      <c r="G1716" s="13"/>
      <c r="H1716" s="92"/>
      <c r="I1716" s="13"/>
      <c r="J1716" s="94"/>
      <c r="K1716" s="13"/>
      <c r="L1716" s="13"/>
      <c r="M1716" s="13"/>
      <c r="N1716" s="13"/>
      <c r="O1716" s="13"/>
      <c r="P1716" s="13"/>
      <c r="Q1716" s="13"/>
      <c r="R1716" s="13"/>
      <c r="S1716" s="13"/>
      <c r="T1716" s="13"/>
      <c r="U1716" s="13"/>
      <c r="V1716" s="13"/>
      <c r="W1716" s="13"/>
      <c r="X1716" s="13"/>
      <c r="Y1716" s="13"/>
      <c r="Z1716" s="13"/>
      <c r="AA1716" s="13"/>
      <c r="AB1716" s="13"/>
      <c r="AC1716" s="13"/>
      <c r="AD1716" s="13"/>
      <c r="AE1716" s="13"/>
      <c r="AF1716" s="13"/>
      <c r="AG1716" s="13"/>
      <c r="AH1716" s="13"/>
      <c r="AI1716" s="13"/>
      <c r="AJ1716" s="13"/>
      <c r="AK1716" s="13"/>
      <c r="AL1716" s="13"/>
      <c r="AM1716" s="13"/>
      <c r="AN1716" s="13"/>
      <c r="AO1716" s="13"/>
      <c r="AP1716" s="13"/>
      <c r="AQ1716" s="13"/>
      <c r="AR1716" s="13"/>
      <c r="AS1716" s="13"/>
      <c r="AT1716" s="13"/>
      <c r="AU1716" s="13"/>
      <c r="AV1716" s="13"/>
      <c r="AW1716" s="13"/>
      <c r="AX1716" s="13"/>
      <c r="AY1716" s="13"/>
      <c r="AZ1716" s="13"/>
      <c r="BA1716" s="13"/>
      <c r="BB1716" s="13"/>
      <c r="BC1716" s="13"/>
      <c r="BD1716" s="13"/>
      <c r="BE1716" s="13"/>
      <c r="BF1716" s="13"/>
      <c r="BG1716" s="13"/>
      <c r="BH1716" s="13"/>
      <c r="BI1716" s="13"/>
      <c r="BJ1716" s="13"/>
    </row>
    <row r="1717" spans="1:62" ht="15.75">
      <c r="A1717" s="92"/>
      <c r="B1717" s="13"/>
      <c r="C1717" s="13"/>
      <c r="D1717" s="13"/>
      <c r="E1717" s="13"/>
      <c r="F1717" s="13"/>
      <c r="G1717" s="13"/>
      <c r="H1717" s="92"/>
      <c r="I1717" s="13"/>
      <c r="J1717" s="94"/>
      <c r="K1717" s="13"/>
      <c r="L1717" s="13"/>
      <c r="M1717" s="13"/>
      <c r="N1717" s="13"/>
      <c r="O1717" s="13"/>
      <c r="P1717" s="13"/>
      <c r="Q1717" s="13"/>
      <c r="R1717" s="13"/>
      <c r="S1717" s="13"/>
      <c r="T1717" s="13"/>
      <c r="U1717" s="13"/>
      <c r="V1717" s="13"/>
      <c r="W1717" s="13"/>
      <c r="X1717" s="13"/>
      <c r="Y1717" s="13"/>
      <c r="Z1717" s="13"/>
      <c r="AA1717" s="13"/>
      <c r="AB1717" s="13"/>
      <c r="AC1717" s="13"/>
      <c r="AD1717" s="13"/>
      <c r="AE1717" s="13"/>
      <c r="AF1717" s="13"/>
      <c r="AG1717" s="13"/>
      <c r="AH1717" s="13"/>
      <c r="AI1717" s="13"/>
      <c r="AJ1717" s="13"/>
      <c r="AK1717" s="13"/>
      <c r="AL1717" s="13"/>
      <c r="AM1717" s="13"/>
      <c r="AN1717" s="13"/>
      <c r="AO1717" s="13"/>
      <c r="AP1717" s="13"/>
      <c r="AQ1717" s="13"/>
      <c r="AR1717" s="13"/>
      <c r="AS1717" s="13"/>
      <c r="AT1717" s="13"/>
      <c r="AU1717" s="13"/>
      <c r="AV1717" s="13"/>
      <c r="AW1717" s="13"/>
      <c r="AX1717" s="13"/>
      <c r="AY1717" s="13"/>
      <c r="AZ1717" s="13"/>
      <c r="BA1717" s="13"/>
      <c r="BB1717" s="13"/>
      <c r="BC1717" s="13"/>
      <c r="BD1717" s="13"/>
      <c r="BE1717" s="13"/>
      <c r="BF1717" s="13"/>
      <c r="BG1717" s="13"/>
      <c r="BH1717" s="13"/>
      <c r="BI1717" s="13"/>
      <c r="BJ1717" s="13"/>
    </row>
    <row r="1718" spans="1:62" ht="15.75">
      <c r="A1718" s="92"/>
      <c r="B1718" s="13"/>
      <c r="C1718" s="13"/>
      <c r="D1718" s="13"/>
      <c r="E1718" s="13"/>
      <c r="F1718" s="13"/>
      <c r="G1718" s="13"/>
      <c r="H1718" s="92"/>
      <c r="I1718" s="13"/>
      <c r="J1718" s="94"/>
      <c r="K1718" s="13"/>
      <c r="L1718" s="13"/>
      <c r="M1718" s="13"/>
      <c r="N1718" s="13"/>
      <c r="O1718" s="13"/>
      <c r="P1718" s="13"/>
      <c r="Q1718" s="13"/>
      <c r="R1718" s="13"/>
      <c r="S1718" s="13"/>
      <c r="T1718" s="13"/>
      <c r="U1718" s="13"/>
      <c r="V1718" s="13"/>
      <c r="W1718" s="13"/>
      <c r="X1718" s="13"/>
      <c r="Y1718" s="13"/>
      <c r="Z1718" s="13"/>
      <c r="AA1718" s="13"/>
      <c r="AB1718" s="13"/>
      <c r="AC1718" s="13"/>
      <c r="AD1718" s="13"/>
      <c r="AE1718" s="13"/>
      <c r="AF1718" s="13"/>
      <c r="AG1718" s="13"/>
      <c r="AH1718" s="13"/>
      <c r="AI1718" s="13"/>
      <c r="AJ1718" s="13"/>
      <c r="AK1718" s="13"/>
      <c r="AL1718" s="13"/>
      <c r="AM1718" s="13"/>
      <c r="AN1718" s="13"/>
      <c r="AO1718" s="13"/>
      <c r="AP1718" s="13"/>
      <c r="AQ1718" s="13"/>
      <c r="AR1718" s="13"/>
      <c r="AS1718" s="13"/>
      <c r="AT1718" s="13"/>
      <c r="AU1718" s="13"/>
      <c r="AV1718" s="13"/>
      <c r="AW1718" s="13"/>
      <c r="AX1718" s="13"/>
      <c r="AY1718" s="13"/>
      <c r="AZ1718" s="13"/>
      <c r="BA1718" s="13"/>
      <c r="BB1718" s="13"/>
      <c r="BC1718" s="13"/>
      <c r="BD1718" s="13"/>
      <c r="BE1718" s="13"/>
      <c r="BF1718" s="13"/>
      <c r="BG1718" s="13"/>
      <c r="BH1718" s="13"/>
      <c r="BI1718" s="13"/>
      <c r="BJ1718" s="13"/>
    </row>
    <row r="1719" spans="1:62" ht="15.75">
      <c r="A1719" s="92"/>
      <c r="B1719" s="13"/>
      <c r="C1719" s="13"/>
      <c r="D1719" s="13"/>
      <c r="E1719" s="13"/>
      <c r="F1719" s="13"/>
      <c r="G1719" s="13"/>
      <c r="H1719" s="92"/>
      <c r="I1719" s="13"/>
      <c r="J1719" s="94"/>
      <c r="K1719" s="13"/>
      <c r="L1719" s="13"/>
      <c r="M1719" s="13"/>
      <c r="N1719" s="13"/>
      <c r="O1719" s="13"/>
      <c r="P1719" s="13"/>
      <c r="Q1719" s="13"/>
      <c r="R1719" s="13"/>
      <c r="S1719" s="13"/>
      <c r="T1719" s="13"/>
      <c r="U1719" s="13"/>
      <c r="V1719" s="13"/>
      <c r="W1719" s="13"/>
      <c r="X1719" s="13"/>
      <c r="Y1719" s="13"/>
      <c r="Z1719" s="13"/>
      <c r="AA1719" s="13"/>
      <c r="AB1719" s="13"/>
      <c r="AC1719" s="13"/>
      <c r="AD1719" s="13"/>
      <c r="AE1719" s="13"/>
      <c r="AF1719" s="13"/>
      <c r="AG1719" s="13"/>
      <c r="AH1719" s="13"/>
      <c r="AI1719" s="13"/>
      <c r="AJ1719" s="13"/>
      <c r="AK1719" s="13"/>
      <c r="AL1719" s="13"/>
      <c r="AM1719" s="13"/>
      <c r="AN1719" s="13"/>
      <c r="AO1719" s="13"/>
      <c r="AP1719" s="13"/>
      <c r="AQ1719" s="13"/>
      <c r="AR1719" s="13"/>
      <c r="AS1719" s="13"/>
      <c r="AT1719" s="13"/>
      <c r="AU1719" s="13"/>
      <c r="AV1719" s="13"/>
      <c r="AW1719" s="13"/>
      <c r="AX1719" s="13"/>
      <c r="AY1719" s="13"/>
      <c r="AZ1719" s="13"/>
      <c r="BA1719" s="13"/>
      <c r="BB1719" s="13"/>
      <c r="BC1719" s="13"/>
      <c r="BD1719" s="13"/>
      <c r="BE1719" s="13"/>
      <c r="BF1719" s="13"/>
      <c r="BG1719" s="13"/>
      <c r="BH1719" s="13"/>
      <c r="BI1719" s="13"/>
      <c r="BJ1719" s="13"/>
    </row>
    <row r="1720" spans="1:62" ht="15.75">
      <c r="A1720" s="92"/>
      <c r="B1720" s="13"/>
      <c r="C1720" s="13"/>
      <c r="D1720" s="13"/>
      <c r="E1720" s="13"/>
      <c r="F1720" s="13"/>
      <c r="G1720" s="13"/>
      <c r="H1720" s="92"/>
      <c r="I1720" s="13"/>
      <c r="J1720" s="94"/>
      <c r="K1720" s="13"/>
      <c r="L1720" s="13"/>
      <c r="M1720" s="13"/>
      <c r="N1720" s="13"/>
      <c r="O1720" s="13"/>
      <c r="P1720" s="13"/>
      <c r="Q1720" s="13"/>
      <c r="R1720" s="13"/>
      <c r="S1720" s="13"/>
      <c r="T1720" s="13"/>
      <c r="U1720" s="13"/>
      <c r="V1720" s="13"/>
      <c r="W1720" s="13"/>
      <c r="X1720" s="13"/>
      <c r="Y1720" s="13"/>
      <c r="Z1720" s="13"/>
      <c r="AA1720" s="13"/>
      <c r="AB1720" s="13"/>
      <c r="AC1720" s="13"/>
      <c r="AD1720" s="13"/>
      <c r="AE1720" s="13"/>
      <c r="AF1720" s="13"/>
      <c r="AG1720" s="13"/>
      <c r="AH1720" s="13"/>
      <c r="AI1720" s="13"/>
      <c r="AJ1720" s="13"/>
      <c r="AK1720" s="13"/>
      <c r="AL1720" s="13"/>
      <c r="AM1720" s="13"/>
      <c r="AN1720" s="13"/>
      <c r="AO1720" s="13"/>
      <c r="AP1720" s="13"/>
      <c r="AQ1720" s="13"/>
      <c r="AR1720" s="13"/>
      <c r="AS1720" s="13"/>
      <c r="AT1720" s="13"/>
      <c r="AU1720" s="13"/>
      <c r="AV1720" s="13"/>
      <c r="AW1720" s="13"/>
      <c r="AX1720" s="13"/>
      <c r="AY1720" s="13"/>
      <c r="AZ1720" s="13"/>
      <c r="BA1720" s="13"/>
      <c r="BB1720" s="13"/>
      <c r="BC1720" s="13"/>
      <c r="BD1720" s="13"/>
      <c r="BE1720" s="13"/>
      <c r="BF1720" s="13"/>
      <c r="BG1720" s="13"/>
      <c r="BH1720" s="13"/>
      <c r="BI1720" s="13"/>
      <c r="BJ1720" s="13"/>
    </row>
    <row r="1721" spans="1:62" ht="15.75">
      <c r="A1721" s="92"/>
      <c r="B1721" s="13"/>
      <c r="C1721" s="13"/>
      <c r="D1721" s="13"/>
      <c r="E1721" s="13"/>
      <c r="F1721" s="13"/>
      <c r="G1721" s="13"/>
      <c r="H1721" s="92"/>
      <c r="I1721" s="13"/>
      <c r="J1721" s="94"/>
      <c r="K1721" s="13"/>
      <c r="L1721" s="13"/>
      <c r="M1721" s="13"/>
      <c r="N1721" s="13"/>
      <c r="O1721" s="13"/>
      <c r="P1721" s="13"/>
      <c r="Q1721" s="13"/>
      <c r="R1721" s="13"/>
      <c r="S1721" s="13"/>
      <c r="T1721" s="13"/>
      <c r="U1721" s="13"/>
      <c r="V1721" s="13"/>
      <c r="W1721" s="13"/>
      <c r="X1721" s="13"/>
      <c r="Y1721" s="13"/>
      <c r="Z1721" s="13"/>
      <c r="AA1721" s="13"/>
      <c r="AB1721" s="13"/>
      <c r="AC1721" s="13"/>
      <c r="AD1721" s="13"/>
      <c r="AE1721" s="13"/>
      <c r="AF1721" s="13"/>
      <c r="AG1721" s="13"/>
      <c r="AH1721" s="13"/>
      <c r="AI1721" s="13"/>
      <c r="AJ1721" s="13"/>
      <c r="AK1721" s="13"/>
      <c r="AL1721" s="13"/>
      <c r="AM1721" s="13"/>
      <c r="AN1721" s="13"/>
      <c r="AO1721" s="13"/>
      <c r="AP1721" s="13"/>
      <c r="AQ1721" s="13"/>
      <c r="AR1721" s="13"/>
      <c r="AS1721" s="13"/>
      <c r="AT1721" s="13"/>
      <c r="AU1721" s="13"/>
      <c r="AV1721" s="13"/>
      <c r="AW1721" s="13"/>
      <c r="AX1721" s="13"/>
      <c r="AY1721" s="13"/>
      <c r="AZ1721" s="13"/>
      <c r="BA1721" s="13"/>
      <c r="BB1721" s="13"/>
      <c r="BC1721" s="13"/>
      <c r="BD1721" s="13"/>
      <c r="BE1721" s="13"/>
      <c r="BF1721" s="13"/>
      <c r="BG1721" s="13"/>
      <c r="BH1721" s="13"/>
      <c r="BI1721" s="13"/>
      <c r="BJ1721" s="13"/>
    </row>
    <row r="1722" spans="1:62" ht="15.75">
      <c r="A1722" s="92"/>
      <c r="B1722" s="13"/>
      <c r="C1722" s="13"/>
      <c r="D1722" s="13"/>
      <c r="E1722" s="13"/>
      <c r="F1722" s="13"/>
      <c r="G1722" s="13"/>
      <c r="H1722" s="92"/>
      <c r="I1722" s="13"/>
      <c r="J1722" s="94"/>
      <c r="K1722" s="13"/>
      <c r="L1722" s="13"/>
      <c r="M1722" s="13"/>
      <c r="N1722" s="13"/>
      <c r="O1722" s="13"/>
      <c r="P1722" s="13"/>
      <c r="Q1722" s="13"/>
      <c r="R1722" s="13"/>
      <c r="S1722" s="13"/>
      <c r="T1722" s="13"/>
      <c r="U1722" s="13"/>
      <c r="V1722" s="13"/>
      <c r="W1722" s="13"/>
      <c r="X1722" s="13"/>
      <c r="Y1722" s="13"/>
      <c r="Z1722" s="13"/>
      <c r="AA1722" s="13"/>
      <c r="AB1722" s="13"/>
      <c r="AC1722" s="13"/>
      <c r="AD1722" s="13"/>
      <c r="AE1722" s="13"/>
      <c r="AF1722" s="13"/>
      <c r="AG1722" s="13"/>
      <c r="AH1722" s="13"/>
      <c r="AI1722" s="13"/>
      <c r="AJ1722" s="13"/>
      <c r="AK1722" s="13"/>
      <c r="AL1722" s="13"/>
      <c r="AM1722" s="13"/>
      <c r="AN1722" s="13"/>
      <c r="AO1722" s="13"/>
      <c r="AP1722" s="13"/>
      <c r="AQ1722" s="13"/>
      <c r="AR1722" s="13"/>
      <c r="AS1722" s="13"/>
      <c r="AT1722" s="13"/>
      <c r="AU1722" s="13"/>
      <c r="AV1722" s="13"/>
      <c r="AW1722" s="13"/>
      <c r="AX1722" s="13"/>
      <c r="AY1722" s="13"/>
      <c r="AZ1722" s="13"/>
      <c r="BA1722" s="13"/>
      <c r="BB1722" s="13"/>
      <c r="BC1722" s="13"/>
      <c r="BD1722" s="13"/>
      <c r="BE1722" s="13"/>
      <c r="BF1722" s="13"/>
      <c r="BG1722" s="13"/>
      <c r="BH1722" s="13"/>
      <c r="BI1722" s="13"/>
      <c r="BJ1722" s="13"/>
    </row>
    <row r="1723" spans="1:62" ht="15.75">
      <c r="A1723" s="92"/>
      <c r="B1723" s="13"/>
      <c r="C1723" s="13"/>
      <c r="D1723" s="13"/>
      <c r="E1723" s="13"/>
      <c r="F1723" s="13"/>
      <c r="G1723" s="13"/>
      <c r="H1723" s="92"/>
      <c r="I1723" s="13"/>
      <c r="J1723" s="94"/>
      <c r="K1723" s="13"/>
      <c r="L1723" s="13"/>
      <c r="M1723" s="13"/>
      <c r="N1723" s="13"/>
      <c r="O1723" s="13"/>
      <c r="P1723" s="13"/>
      <c r="Q1723" s="13"/>
      <c r="R1723" s="13"/>
      <c r="S1723" s="13"/>
      <c r="T1723" s="13"/>
      <c r="U1723" s="13"/>
      <c r="V1723" s="13"/>
      <c r="W1723" s="13"/>
      <c r="X1723" s="13"/>
      <c r="Y1723" s="13"/>
      <c r="Z1723" s="13"/>
      <c r="AA1723" s="13"/>
      <c r="AB1723" s="13"/>
      <c r="AC1723" s="13"/>
      <c r="AD1723" s="13"/>
      <c r="AE1723" s="13"/>
      <c r="AF1723" s="13"/>
      <c r="AG1723" s="13"/>
      <c r="AH1723" s="13"/>
      <c r="AI1723" s="13"/>
      <c r="AJ1723" s="13"/>
      <c r="AK1723" s="13"/>
      <c r="AL1723" s="13"/>
      <c r="AM1723" s="13"/>
      <c r="AN1723" s="13"/>
      <c r="AO1723" s="13"/>
      <c r="AP1723" s="13"/>
      <c r="AQ1723" s="13"/>
      <c r="AR1723" s="13"/>
      <c r="AS1723" s="13"/>
      <c r="AT1723" s="13"/>
      <c r="AU1723" s="13"/>
      <c r="AV1723" s="13"/>
      <c r="AW1723" s="13"/>
      <c r="AX1723" s="13"/>
      <c r="AY1723" s="13"/>
      <c r="AZ1723" s="13"/>
      <c r="BA1723" s="13"/>
      <c r="BB1723" s="13"/>
      <c r="BC1723" s="13"/>
      <c r="BD1723" s="13"/>
      <c r="BE1723" s="13"/>
      <c r="BF1723" s="13"/>
      <c r="BG1723" s="13"/>
      <c r="BH1723" s="13"/>
      <c r="BI1723" s="13"/>
      <c r="BJ1723" s="13"/>
    </row>
    <row r="1724" spans="1:62" ht="15.75">
      <c r="A1724" s="92"/>
      <c r="B1724" s="13"/>
      <c r="C1724" s="13"/>
      <c r="D1724" s="13"/>
      <c r="E1724" s="13"/>
      <c r="F1724" s="13"/>
      <c r="G1724" s="13"/>
      <c r="H1724" s="92"/>
      <c r="I1724" s="13"/>
      <c r="J1724" s="94"/>
      <c r="K1724" s="13"/>
      <c r="L1724" s="13"/>
      <c r="M1724" s="13"/>
      <c r="N1724" s="13"/>
      <c r="O1724" s="13"/>
      <c r="P1724" s="13"/>
      <c r="Q1724" s="13"/>
      <c r="R1724" s="13"/>
      <c r="S1724" s="13"/>
      <c r="T1724" s="13"/>
      <c r="U1724" s="13"/>
      <c r="V1724" s="13"/>
      <c r="W1724" s="13"/>
      <c r="X1724" s="13"/>
      <c r="Y1724" s="13"/>
      <c r="Z1724" s="13"/>
      <c r="AA1724" s="13"/>
      <c r="AB1724" s="13"/>
      <c r="AC1724" s="13"/>
      <c r="AD1724" s="13"/>
      <c r="AE1724" s="13"/>
      <c r="AF1724" s="13"/>
      <c r="AG1724" s="13"/>
      <c r="AH1724" s="13"/>
      <c r="AI1724" s="13"/>
      <c r="AJ1724" s="13"/>
      <c r="AK1724" s="13"/>
      <c r="AL1724" s="13"/>
      <c r="AM1724" s="13"/>
      <c r="AN1724" s="13"/>
      <c r="AO1724" s="13"/>
      <c r="AP1724" s="13"/>
      <c r="AQ1724" s="13"/>
      <c r="AR1724" s="13"/>
      <c r="AS1724" s="13"/>
      <c r="AT1724" s="13"/>
      <c r="AU1724" s="13"/>
      <c r="AV1724" s="13"/>
      <c r="AW1724" s="13"/>
      <c r="AX1724" s="13"/>
      <c r="AY1724" s="13"/>
      <c r="AZ1724" s="13"/>
      <c r="BA1724" s="13"/>
      <c r="BB1724" s="13"/>
      <c r="BC1724" s="13"/>
      <c r="BD1724" s="13"/>
      <c r="BE1724" s="13"/>
      <c r="BF1724" s="13"/>
      <c r="BG1724" s="13"/>
      <c r="BH1724" s="13"/>
      <c r="BI1724" s="13"/>
      <c r="BJ1724" s="13"/>
    </row>
    <row r="1725" spans="1:62" ht="15.75">
      <c r="A1725" s="92"/>
      <c r="B1725" s="13"/>
      <c r="C1725" s="13"/>
      <c r="D1725" s="13"/>
      <c r="E1725" s="13"/>
      <c r="F1725" s="13"/>
      <c r="G1725" s="13"/>
      <c r="H1725" s="92"/>
      <c r="I1725" s="13"/>
      <c r="J1725" s="94"/>
      <c r="K1725" s="13"/>
      <c r="L1725" s="13"/>
      <c r="M1725" s="13"/>
      <c r="N1725" s="13"/>
      <c r="O1725" s="13"/>
      <c r="P1725" s="13"/>
      <c r="Q1725" s="13"/>
      <c r="R1725" s="13"/>
      <c r="S1725" s="13"/>
      <c r="T1725" s="13"/>
      <c r="U1725" s="13"/>
      <c r="V1725" s="13"/>
      <c r="W1725" s="13"/>
      <c r="X1725" s="13"/>
      <c r="Y1725" s="13"/>
      <c r="Z1725" s="13"/>
      <c r="AA1725" s="13"/>
      <c r="AB1725" s="13"/>
      <c r="AC1725" s="13"/>
      <c r="AD1725" s="13"/>
      <c r="AE1725" s="13"/>
      <c r="AF1725" s="13"/>
      <c r="AG1725" s="13"/>
      <c r="AH1725" s="13"/>
      <c r="AI1725" s="13"/>
      <c r="AJ1725" s="13"/>
      <c r="AK1725" s="13"/>
      <c r="AL1725" s="13"/>
      <c r="AM1725" s="13"/>
      <c r="AN1725" s="13"/>
      <c r="AO1725" s="13"/>
      <c r="AP1725" s="13"/>
      <c r="AQ1725" s="13"/>
      <c r="AR1725" s="13"/>
      <c r="AS1725" s="13"/>
      <c r="AT1725" s="13"/>
      <c r="AU1725" s="13"/>
      <c r="AV1725" s="13"/>
      <c r="AW1725" s="13"/>
      <c r="AX1725" s="13"/>
      <c r="AY1725" s="13"/>
      <c r="AZ1725" s="13"/>
      <c r="BA1725" s="13"/>
      <c r="BB1725" s="13"/>
      <c r="BC1725" s="13"/>
      <c r="BD1725" s="13"/>
      <c r="BE1725" s="13"/>
      <c r="BF1725" s="13"/>
      <c r="BG1725" s="13"/>
      <c r="BH1725" s="13"/>
      <c r="BI1725" s="13"/>
      <c r="BJ1725" s="13"/>
    </row>
    <row r="1726" spans="1:62" ht="15.75">
      <c r="A1726" s="92"/>
      <c r="B1726" s="13"/>
      <c r="C1726" s="13"/>
      <c r="D1726" s="13"/>
      <c r="E1726" s="13"/>
      <c r="F1726" s="13"/>
      <c r="G1726" s="13"/>
      <c r="H1726" s="92"/>
      <c r="I1726" s="13"/>
      <c r="J1726" s="94"/>
      <c r="K1726" s="13"/>
      <c r="L1726" s="13"/>
      <c r="M1726" s="13"/>
      <c r="N1726" s="13"/>
      <c r="O1726" s="13"/>
      <c r="P1726" s="13"/>
      <c r="Q1726" s="13"/>
      <c r="R1726" s="13"/>
      <c r="S1726" s="13"/>
      <c r="T1726" s="13"/>
      <c r="U1726" s="13"/>
      <c r="V1726" s="13"/>
      <c r="W1726" s="13"/>
      <c r="X1726" s="13"/>
      <c r="Y1726" s="13"/>
      <c r="Z1726" s="13"/>
      <c r="AA1726" s="13"/>
      <c r="AB1726" s="13"/>
      <c r="AC1726" s="13"/>
      <c r="AD1726" s="13"/>
      <c r="AE1726" s="13"/>
      <c r="AF1726" s="13"/>
      <c r="AG1726" s="13"/>
      <c r="AH1726" s="13"/>
      <c r="AI1726" s="13"/>
      <c r="AJ1726" s="13"/>
      <c r="AK1726" s="13"/>
      <c r="AL1726" s="13"/>
      <c r="AM1726" s="13"/>
      <c r="AN1726" s="13"/>
      <c r="AO1726" s="13"/>
      <c r="AP1726" s="13"/>
      <c r="AQ1726" s="13"/>
      <c r="AR1726" s="13"/>
      <c r="AS1726" s="13"/>
      <c r="AT1726" s="13"/>
      <c r="AU1726" s="13"/>
      <c r="AV1726" s="13"/>
      <c r="AW1726" s="13"/>
      <c r="AX1726" s="13"/>
      <c r="AY1726" s="13"/>
      <c r="AZ1726" s="13"/>
      <c r="BA1726" s="13"/>
      <c r="BB1726" s="13"/>
      <c r="BC1726" s="13"/>
      <c r="BD1726" s="13"/>
      <c r="BE1726" s="13"/>
      <c r="BF1726" s="13"/>
      <c r="BG1726" s="13"/>
      <c r="BH1726" s="13"/>
      <c r="BI1726" s="13"/>
      <c r="BJ1726" s="13"/>
    </row>
    <row r="1727" spans="1:62" ht="15.75">
      <c r="A1727" s="92"/>
      <c r="B1727" s="13"/>
      <c r="C1727" s="13"/>
      <c r="D1727" s="13"/>
      <c r="E1727" s="13"/>
      <c r="F1727" s="13"/>
      <c r="G1727" s="13"/>
      <c r="H1727" s="92"/>
      <c r="I1727" s="13"/>
      <c r="J1727" s="94"/>
      <c r="K1727" s="13"/>
      <c r="L1727" s="13"/>
      <c r="M1727" s="13"/>
      <c r="N1727" s="13"/>
      <c r="O1727" s="13"/>
      <c r="P1727" s="13"/>
      <c r="Q1727" s="13"/>
      <c r="R1727" s="13"/>
      <c r="S1727" s="13"/>
      <c r="T1727" s="13"/>
      <c r="U1727" s="13"/>
      <c r="V1727" s="13"/>
      <c r="W1727" s="13"/>
      <c r="X1727" s="13"/>
      <c r="Y1727" s="13"/>
      <c r="Z1727" s="13"/>
      <c r="AA1727" s="13"/>
      <c r="AB1727" s="13"/>
      <c r="AC1727" s="13"/>
      <c r="AD1727" s="13"/>
      <c r="AE1727" s="13"/>
      <c r="AF1727" s="13"/>
      <c r="AG1727" s="13"/>
      <c r="AH1727" s="13"/>
      <c r="AI1727" s="13"/>
      <c r="AJ1727" s="13"/>
      <c r="AK1727" s="13"/>
      <c r="AL1727" s="13"/>
      <c r="AM1727" s="13"/>
      <c r="AN1727" s="13"/>
      <c r="AO1727" s="13"/>
      <c r="AP1727" s="13"/>
      <c r="AQ1727" s="13"/>
      <c r="AR1727" s="13"/>
      <c r="AS1727" s="13"/>
      <c r="AT1727" s="13"/>
      <c r="AU1727" s="13"/>
      <c r="AV1727" s="13"/>
      <c r="AW1727" s="13"/>
      <c r="AX1727" s="13"/>
      <c r="AY1727" s="13"/>
      <c r="AZ1727" s="13"/>
      <c r="BA1727" s="13"/>
      <c r="BB1727" s="13"/>
      <c r="BC1727" s="13"/>
      <c r="BD1727" s="13"/>
      <c r="BE1727" s="13"/>
      <c r="BF1727" s="13"/>
      <c r="BG1727" s="13"/>
      <c r="BH1727" s="13"/>
      <c r="BI1727" s="13"/>
      <c r="BJ1727" s="13"/>
    </row>
    <row r="1728" spans="1:62" ht="15.75">
      <c r="A1728" s="92"/>
      <c r="B1728" s="13"/>
      <c r="C1728" s="13"/>
      <c r="D1728" s="13"/>
      <c r="E1728" s="13"/>
      <c r="F1728" s="13"/>
      <c r="G1728" s="13"/>
      <c r="H1728" s="92"/>
      <c r="I1728" s="13"/>
      <c r="J1728" s="94"/>
      <c r="K1728" s="13"/>
      <c r="L1728" s="13"/>
      <c r="M1728" s="13"/>
      <c r="N1728" s="13"/>
      <c r="O1728" s="13"/>
      <c r="P1728" s="13"/>
      <c r="Q1728" s="13"/>
      <c r="R1728" s="13"/>
      <c r="S1728" s="13"/>
      <c r="T1728" s="13"/>
      <c r="U1728" s="13"/>
      <c r="V1728" s="13"/>
      <c r="W1728" s="13"/>
      <c r="X1728" s="13"/>
      <c r="Y1728" s="13"/>
      <c r="Z1728" s="13"/>
      <c r="AA1728" s="13"/>
      <c r="AB1728" s="13"/>
      <c r="AC1728" s="13"/>
      <c r="AD1728" s="13"/>
      <c r="AE1728" s="13"/>
      <c r="AF1728" s="13"/>
      <c r="AG1728" s="13"/>
      <c r="AH1728" s="13"/>
      <c r="AI1728" s="13"/>
      <c r="AJ1728" s="13"/>
      <c r="AK1728" s="13"/>
      <c r="AL1728" s="13"/>
      <c r="AM1728" s="13"/>
      <c r="AN1728" s="13"/>
      <c r="AO1728" s="13"/>
      <c r="AP1728" s="13"/>
      <c r="AQ1728" s="13"/>
      <c r="AR1728" s="13"/>
      <c r="AS1728" s="13"/>
      <c r="AT1728" s="13"/>
      <c r="AU1728" s="13"/>
      <c r="AV1728" s="13"/>
      <c r="AW1728" s="13"/>
      <c r="AX1728" s="13"/>
      <c r="AY1728" s="13"/>
      <c r="AZ1728" s="13"/>
      <c r="BA1728" s="13"/>
      <c r="BB1728" s="13"/>
      <c r="BC1728" s="13"/>
      <c r="BD1728" s="13"/>
      <c r="BE1728" s="13"/>
      <c r="BF1728" s="13"/>
      <c r="BG1728" s="13"/>
      <c r="BH1728" s="13"/>
      <c r="BI1728" s="13"/>
      <c r="BJ1728" s="13"/>
    </row>
    <row r="1729" spans="1:62" ht="15.75">
      <c r="A1729" s="92"/>
      <c r="B1729" s="13"/>
      <c r="C1729" s="13"/>
      <c r="D1729" s="13"/>
      <c r="E1729" s="13"/>
      <c r="F1729" s="13"/>
      <c r="G1729" s="13"/>
      <c r="H1729" s="92"/>
      <c r="I1729" s="13"/>
      <c r="J1729" s="94"/>
      <c r="K1729" s="13"/>
      <c r="L1729" s="13"/>
      <c r="M1729" s="13"/>
      <c r="N1729" s="13"/>
      <c r="O1729" s="13"/>
      <c r="P1729" s="13"/>
      <c r="Q1729" s="13"/>
      <c r="R1729" s="13"/>
      <c r="S1729" s="13"/>
      <c r="T1729" s="13"/>
      <c r="U1729" s="13"/>
      <c r="V1729" s="13"/>
      <c r="W1729" s="13"/>
      <c r="X1729" s="13"/>
      <c r="Y1729" s="13"/>
      <c r="Z1729" s="13"/>
      <c r="AA1729" s="13"/>
      <c r="AB1729" s="13"/>
      <c r="AC1729" s="13"/>
      <c r="AD1729" s="13"/>
      <c r="AE1729" s="13"/>
      <c r="AF1729" s="13"/>
      <c r="AG1729" s="13"/>
      <c r="AH1729" s="13"/>
      <c r="AI1729" s="13"/>
      <c r="AJ1729" s="13"/>
      <c r="AK1729" s="13"/>
      <c r="AL1729" s="13"/>
      <c r="AM1729" s="13"/>
      <c r="AN1729" s="13"/>
      <c r="AO1729" s="13"/>
      <c r="AP1729" s="13"/>
      <c r="AQ1729" s="13"/>
      <c r="AR1729" s="13"/>
      <c r="AS1729" s="13"/>
      <c r="AT1729" s="13"/>
      <c r="AU1729" s="13"/>
      <c r="AV1729" s="13"/>
      <c r="AW1729" s="13"/>
      <c r="AX1729" s="13"/>
      <c r="AY1729" s="13"/>
      <c r="AZ1729" s="13"/>
      <c r="BA1729" s="13"/>
      <c r="BB1729" s="13"/>
      <c r="BC1729" s="13"/>
      <c r="BD1729" s="13"/>
      <c r="BE1729" s="13"/>
      <c r="BF1729" s="13"/>
      <c r="BG1729" s="13"/>
      <c r="BH1729" s="13"/>
      <c r="BI1729" s="13"/>
      <c r="BJ1729" s="13"/>
    </row>
    <row r="1730" spans="1:62" ht="15.75">
      <c r="A1730" s="92"/>
      <c r="B1730" s="13"/>
      <c r="C1730" s="13"/>
      <c r="D1730" s="13"/>
      <c r="E1730" s="13"/>
      <c r="F1730" s="13"/>
      <c r="G1730" s="13"/>
      <c r="H1730" s="92"/>
      <c r="I1730" s="13"/>
      <c r="J1730" s="94"/>
      <c r="K1730" s="13"/>
      <c r="L1730" s="13"/>
      <c r="M1730" s="13"/>
      <c r="N1730" s="13"/>
      <c r="O1730" s="13"/>
      <c r="P1730" s="13"/>
      <c r="Q1730" s="13"/>
      <c r="R1730" s="13"/>
      <c r="S1730" s="13"/>
      <c r="T1730" s="13"/>
      <c r="U1730" s="13"/>
      <c r="V1730" s="13"/>
      <c r="W1730" s="13"/>
      <c r="X1730" s="13"/>
      <c r="Y1730" s="13"/>
      <c r="Z1730" s="13"/>
      <c r="AA1730" s="13"/>
      <c r="AB1730" s="13"/>
      <c r="AC1730" s="13"/>
      <c r="AD1730" s="13"/>
      <c r="AE1730" s="13"/>
      <c r="AF1730" s="13"/>
      <c r="AG1730" s="13"/>
      <c r="AH1730" s="13"/>
      <c r="AI1730" s="13"/>
      <c r="AJ1730" s="13"/>
      <c r="AK1730" s="13"/>
      <c r="AL1730" s="13"/>
      <c r="AM1730" s="13"/>
      <c r="AN1730" s="13"/>
      <c r="AO1730" s="13"/>
      <c r="AP1730" s="13"/>
      <c r="AQ1730" s="13"/>
      <c r="AR1730" s="13"/>
      <c r="AS1730" s="13"/>
      <c r="AT1730" s="13"/>
      <c r="AU1730" s="13"/>
      <c r="AV1730" s="13"/>
      <c r="AW1730" s="13"/>
      <c r="AX1730" s="13"/>
      <c r="AY1730" s="13"/>
      <c r="AZ1730" s="13"/>
      <c r="BA1730" s="13"/>
      <c r="BB1730" s="13"/>
      <c r="BC1730" s="13"/>
      <c r="BD1730" s="13"/>
      <c r="BE1730" s="13"/>
      <c r="BF1730" s="13"/>
      <c r="BG1730" s="13"/>
      <c r="BH1730" s="13"/>
      <c r="BI1730" s="13"/>
      <c r="BJ1730" s="13"/>
    </row>
    <row r="1731" spans="1:62" ht="15.75">
      <c r="A1731" s="92"/>
      <c r="B1731" s="13"/>
      <c r="C1731" s="13"/>
      <c r="D1731" s="13"/>
      <c r="E1731" s="13"/>
      <c r="F1731" s="13"/>
      <c r="G1731" s="13"/>
      <c r="H1731" s="92"/>
      <c r="I1731" s="13"/>
      <c r="J1731" s="94"/>
      <c r="K1731" s="13"/>
      <c r="L1731" s="13"/>
      <c r="M1731" s="13"/>
      <c r="N1731" s="13"/>
      <c r="O1731" s="13"/>
      <c r="P1731" s="13"/>
      <c r="Q1731" s="13"/>
      <c r="R1731" s="13"/>
      <c r="S1731" s="13"/>
      <c r="T1731" s="13"/>
      <c r="U1731" s="13"/>
      <c r="V1731" s="13"/>
      <c r="W1731" s="13"/>
      <c r="X1731" s="13"/>
      <c r="Y1731" s="13"/>
      <c r="Z1731" s="13"/>
      <c r="AA1731" s="13"/>
      <c r="AB1731" s="13"/>
      <c r="AC1731" s="13"/>
      <c r="AD1731" s="13"/>
      <c r="AE1731" s="13"/>
      <c r="AF1731" s="13"/>
      <c r="AG1731" s="13"/>
      <c r="AH1731" s="13"/>
      <c r="AI1731" s="13"/>
      <c r="AJ1731" s="13"/>
      <c r="AK1731" s="13"/>
      <c r="AL1731" s="13"/>
      <c r="AM1731" s="13"/>
      <c r="AN1731" s="13"/>
      <c r="AO1731" s="13"/>
      <c r="AP1731" s="13"/>
      <c r="AQ1731" s="13"/>
      <c r="AR1731" s="13"/>
      <c r="AS1731" s="13"/>
      <c r="AT1731" s="13"/>
      <c r="AU1731" s="13"/>
      <c r="AV1731" s="13"/>
      <c r="AW1731" s="13"/>
      <c r="AX1731" s="13"/>
      <c r="AY1731" s="13"/>
      <c r="AZ1731" s="13"/>
      <c r="BA1731" s="13"/>
      <c r="BB1731" s="13"/>
      <c r="BC1731" s="13"/>
      <c r="BD1731" s="13"/>
      <c r="BE1731" s="13"/>
      <c r="BF1731" s="13"/>
      <c r="BG1731" s="13"/>
      <c r="BH1731" s="13"/>
      <c r="BI1731" s="13"/>
      <c r="BJ1731" s="13"/>
    </row>
    <row r="1732" spans="1:62" ht="15.75">
      <c r="A1732" s="92"/>
      <c r="B1732" s="13"/>
      <c r="C1732" s="13"/>
      <c r="D1732" s="13"/>
      <c r="E1732" s="13"/>
      <c r="F1732" s="13"/>
      <c r="G1732" s="13"/>
      <c r="H1732" s="92"/>
      <c r="I1732" s="13"/>
      <c r="J1732" s="94"/>
      <c r="K1732" s="13"/>
      <c r="L1732" s="13"/>
      <c r="M1732" s="13"/>
      <c r="N1732" s="13"/>
      <c r="O1732" s="13"/>
      <c r="P1732" s="13"/>
      <c r="Q1732" s="13"/>
      <c r="R1732" s="13"/>
      <c r="S1732" s="13"/>
      <c r="T1732" s="13"/>
      <c r="U1732" s="13"/>
      <c r="V1732" s="13"/>
      <c r="W1732" s="13"/>
      <c r="X1732" s="13"/>
      <c r="Y1732" s="13"/>
      <c r="Z1732" s="13"/>
      <c r="AA1732" s="13"/>
      <c r="AB1732" s="13"/>
      <c r="AC1732" s="13"/>
      <c r="AD1732" s="13"/>
      <c r="AE1732" s="13"/>
      <c r="AF1732" s="13"/>
      <c r="AG1732" s="13"/>
      <c r="AH1732" s="13"/>
      <c r="AI1732" s="13"/>
      <c r="AJ1732" s="13"/>
      <c r="AK1732" s="13"/>
      <c r="AL1732" s="13"/>
      <c r="AM1732" s="13"/>
      <c r="AN1732" s="13"/>
      <c r="AO1732" s="13"/>
      <c r="AP1732" s="13"/>
      <c r="AQ1732" s="13"/>
      <c r="AR1732" s="13"/>
      <c r="AS1732" s="13"/>
      <c r="AT1732" s="13"/>
      <c r="AU1732" s="13"/>
      <c r="AV1732" s="13"/>
      <c r="AW1732" s="13"/>
      <c r="AX1732" s="13"/>
      <c r="AY1732" s="13"/>
      <c r="AZ1732" s="13"/>
      <c r="BA1732" s="13"/>
      <c r="BB1732" s="13"/>
      <c r="BC1732" s="13"/>
      <c r="BD1732" s="13"/>
      <c r="BE1732" s="13"/>
      <c r="BF1732" s="13"/>
      <c r="BG1732" s="13"/>
      <c r="BH1732" s="13"/>
      <c r="BI1732" s="13"/>
      <c r="BJ1732" s="13"/>
    </row>
    <row r="1733" spans="1:62" ht="15.75">
      <c r="A1733" s="92"/>
      <c r="B1733" s="13"/>
      <c r="C1733" s="13"/>
      <c r="D1733" s="13"/>
      <c r="E1733" s="13"/>
      <c r="F1733" s="13"/>
      <c r="G1733" s="13"/>
      <c r="H1733" s="92"/>
      <c r="I1733" s="13"/>
      <c r="J1733" s="94"/>
      <c r="K1733" s="13"/>
      <c r="L1733" s="13"/>
      <c r="M1733" s="13"/>
      <c r="N1733" s="13"/>
      <c r="O1733" s="13"/>
      <c r="P1733" s="13"/>
      <c r="Q1733" s="13"/>
      <c r="R1733" s="13"/>
      <c r="S1733" s="13"/>
      <c r="T1733" s="13"/>
      <c r="U1733" s="13"/>
      <c r="V1733" s="13"/>
      <c r="W1733" s="13"/>
      <c r="X1733" s="13"/>
      <c r="Y1733" s="13"/>
      <c r="Z1733" s="13"/>
      <c r="AA1733" s="13"/>
      <c r="AB1733" s="13"/>
      <c r="AC1733" s="13"/>
      <c r="AD1733" s="13"/>
      <c r="AE1733" s="13"/>
      <c r="AF1733" s="13"/>
      <c r="AG1733" s="13"/>
      <c r="AH1733" s="13"/>
      <c r="AI1733" s="13"/>
      <c r="AJ1733" s="13"/>
      <c r="AK1733" s="13"/>
      <c r="AL1733" s="13"/>
      <c r="AM1733" s="13"/>
      <c r="AN1733" s="13"/>
      <c r="AO1733" s="13"/>
      <c r="AP1733" s="13"/>
      <c r="AQ1733" s="13"/>
      <c r="AR1733" s="13"/>
      <c r="AS1733" s="13"/>
      <c r="AT1733" s="13"/>
      <c r="AU1733" s="13"/>
      <c r="AV1733" s="13"/>
      <c r="AW1733" s="13"/>
      <c r="AX1733" s="13"/>
      <c r="AY1733" s="13"/>
      <c r="AZ1733" s="13"/>
      <c r="BA1733" s="13"/>
      <c r="BB1733" s="13"/>
      <c r="BC1733" s="13"/>
      <c r="BD1733" s="13"/>
      <c r="BE1733" s="13"/>
      <c r="BF1733" s="13"/>
      <c r="BG1733" s="13"/>
      <c r="BH1733" s="13"/>
      <c r="BI1733" s="13"/>
      <c r="BJ1733" s="13"/>
    </row>
    <row r="1734" spans="1:62" ht="15.75">
      <c r="A1734" s="92"/>
      <c r="B1734" s="13"/>
      <c r="C1734" s="13"/>
      <c r="D1734" s="13"/>
      <c r="E1734" s="13"/>
      <c r="F1734" s="13"/>
      <c r="G1734" s="13"/>
      <c r="H1734" s="92"/>
      <c r="I1734" s="13"/>
      <c r="J1734" s="94"/>
      <c r="K1734" s="13"/>
      <c r="L1734" s="13"/>
      <c r="M1734" s="13"/>
      <c r="N1734" s="13"/>
      <c r="O1734" s="13"/>
      <c r="P1734" s="13"/>
      <c r="Q1734" s="13"/>
      <c r="R1734" s="13"/>
      <c r="S1734" s="13"/>
      <c r="T1734" s="13"/>
      <c r="U1734" s="13"/>
      <c r="V1734" s="13"/>
      <c r="W1734" s="13"/>
      <c r="X1734" s="13"/>
      <c r="Y1734" s="13"/>
      <c r="Z1734" s="13"/>
      <c r="AA1734" s="13"/>
      <c r="AB1734" s="13"/>
      <c r="AC1734" s="13"/>
      <c r="AD1734" s="13"/>
      <c r="AE1734" s="13"/>
      <c r="AF1734" s="13"/>
      <c r="AG1734" s="13"/>
      <c r="AH1734" s="13"/>
      <c r="AI1734" s="13"/>
      <c r="AJ1734" s="13"/>
      <c r="AK1734" s="13"/>
      <c r="AL1734" s="13"/>
      <c r="AM1734" s="13"/>
      <c r="AN1734" s="13"/>
      <c r="AO1734" s="13"/>
      <c r="AP1734" s="13"/>
      <c r="AQ1734" s="13"/>
      <c r="AR1734" s="13"/>
      <c r="AS1734" s="13"/>
      <c r="AT1734" s="13"/>
      <c r="AU1734" s="13"/>
      <c r="AV1734" s="13"/>
      <c r="AW1734" s="13"/>
      <c r="AX1734" s="13"/>
      <c r="AY1734" s="13"/>
      <c r="AZ1734" s="13"/>
      <c r="BA1734" s="13"/>
      <c r="BB1734" s="13"/>
      <c r="BC1734" s="13"/>
      <c r="BD1734" s="13"/>
      <c r="BE1734" s="13"/>
      <c r="BF1734" s="13"/>
      <c r="BG1734" s="13"/>
      <c r="BH1734" s="13"/>
      <c r="BI1734" s="13"/>
      <c r="BJ1734" s="13"/>
    </row>
    <row r="1735" spans="1:62" ht="15.75">
      <c r="A1735" s="92"/>
      <c r="B1735" s="13"/>
      <c r="C1735" s="13"/>
      <c r="D1735" s="13"/>
      <c r="E1735" s="13"/>
      <c r="F1735" s="13"/>
      <c r="G1735" s="13"/>
      <c r="H1735" s="92"/>
      <c r="I1735" s="13"/>
      <c r="J1735" s="94"/>
      <c r="K1735" s="13"/>
      <c r="L1735" s="13"/>
      <c r="M1735" s="13"/>
      <c r="N1735" s="13"/>
      <c r="O1735" s="13"/>
      <c r="P1735" s="13"/>
      <c r="Q1735" s="13"/>
      <c r="R1735" s="13"/>
      <c r="S1735" s="13"/>
      <c r="T1735" s="13"/>
      <c r="U1735" s="13"/>
      <c r="V1735" s="13"/>
      <c r="W1735" s="13"/>
      <c r="X1735" s="13"/>
      <c r="Y1735" s="13"/>
      <c r="Z1735" s="13"/>
      <c r="AA1735" s="13"/>
      <c r="AB1735" s="13"/>
      <c r="AC1735" s="13"/>
      <c r="AD1735" s="13"/>
      <c r="AE1735" s="13"/>
      <c r="AF1735" s="13"/>
      <c r="AG1735" s="13"/>
      <c r="AH1735" s="13"/>
      <c r="AI1735" s="13"/>
      <c r="AJ1735" s="13"/>
      <c r="AK1735" s="13"/>
      <c r="AL1735" s="13"/>
      <c r="AM1735" s="13"/>
      <c r="AN1735" s="13"/>
      <c r="AO1735" s="13"/>
      <c r="AP1735" s="13"/>
      <c r="AQ1735" s="13"/>
      <c r="AR1735" s="13"/>
      <c r="AS1735" s="13"/>
      <c r="AT1735" s="13"/>
      <c r="AU1735" s="13"/>
      <c r="AV1735" s="13"/>
      <c r="AW1735" s="13"/>
      <c r="AX1735" s="13"/>
      <c r="AY1735" s="13"/>
      <c r="AZ1735" s="13"/>
      <c r="BA1735" s="13"/>
      <c r="BB1735" s="13"/>
      <c r="BC1735" s="13"/>
      <c r="BD1735" s="13"/>
      <c r="BE1735" s="13"/>
      <c r="BF1735" s="13"/>
      <c r="BG1735" s="13"/>
      <c r="BH1735" s="13"/>
      <c r="BI1735" s="13"/>
      <c r="BJ1735" s="13"/>
    </row>
    <row r="1736" spans="1:62" ht="15.75">
      <c r="A1736" s="92"/>
      <c r="B1736" s="13"/>
      <c r="C1736" s="13"/>
      <c r="D1736" s="13"/>
      <c r="E1736" s="13"/>
      <c r="F1736" s="13"/>
      <c r="G1736" s="13"/>
      <c r="H1736" s="92"/>
      <c r="I1736" s="13"/>
      <c r="J1736" s="94"/>
      <c r="K1736" s="13"/>
      <c r="L1736" s="13"/>
      <c r="M1736" s="13"/>
      <c r="N1736" s="13"/>
      <c r="O1736" s="13"/>
      <c r="P1736" s="13"/>
      <c r="Q1736" s="13"/>
      <c r="R1736" s="13"/>
      <c r="S1736" s="13"/>
      <c r="T1736" s="13"/>
      <c r="U1736" s="13"/>
      <c r="V1736" s="13"/>
      <c r="W1736" s="13"/>
      <c r="X1736" s="13"/>
      <c r="Y1736" s="13"/>
      <c r="Z1736" s="13"/>
      <c r="AA1736" s="13"/>
      <c r="AB1736" s="13"/>
      <c r="AC1736" s="13"/>
      <c r="AD1736" s="13"/>
      <c r="AE1736" s="13"/>
      <c r="AF1736" s="13"/>
      <c r="AG1736" s="13"/>
      <c r="AH1736" s="13"/>
      <c r="AI1736" s="13"/>
      <c r="AJ1736" s="13"/>
      <c r="AK1736" s="13"/>
      <c r="AL1736" s="13"/>
      <c r="AM1736" s="13"/>
      <c r="AN1736" s="13"/>
      <c r="AO1736" s="13"/>
      <c r="AP1736" s="13"/>
      <c r="AQ1736" s="13"/>
      <c r="AR1736" s="13"/>
      <c r="AS1736" s="13"/>
      <c r="AT1736" s="13"/>
      <c r="AU1736" s="13"/>
      <c r="AV1736" s="13"/>
      <c r="AW1736" s="13"/>
      <c r="AX1736" s="13"/>
      <c r="AY1736" s="13"/>
      <c r="AZ1736" s="13"/>
      <c r="BA1736" s="13"/>
      <c r="BB1736" s="13"/>
      <c r="BC1736" s="13"/>
      <c r="BD1736" s="13"/>
      <c r="BE1736" s="13"/>
      <c r="BF1736" s="13"/>
      <c r="BG1736" s="13"/>
      <c r="BH1736" s="13"/>
      <c r="BI1736" s="13"/>
      <c r="BJ1736" s="13"/>
    </row>
    <row r="1737" spans="1:62" ht="15.75">
      <c r="A1737" s="92"/>
      <c r="B1737" s="13"/>
      <c r="C1737" s="13"/>
      <c r="D1737" s="13"/>
      <c r="E1737" s="13"/>
      <c r="F1737" s="13"/>
      <c r="G1737" s="13"/>
      <c r="H1737" s="92"/>
      <c r="I1737" s="13"/>
      <c r="J1737" s="94"/>
      <c r="K1737" s="13"/>
      <c r="L1737" s="13"/>
      <c r="M1737" s="13"/>
      <c r="N1737" s="13"/>
      <c r="O1737" s="13"/>
      <c r="P1737" s="13"/>
      <c r="Q1737" s="13"/>
      <c r="R1737" s="13"/>
      <c r="S1737" s="13"/>
      <c r="T1737" s="13"/>
      <c r="U1737" s="13"/>
      <c r="V1737" s="13"/>
      <c r="W1737" s="13"/>
      <c r="X1737" s="13"/>
      <c r="Y1737" s="13"/>
      <c r="Z1737" s="13"/>
      <c r="AA1737" s="13"/>
      <c r="AB1737" s="13"/>
      <c r="AC1737" s="13"/>
      <c r="AD1737" s="13"/>
      <c r="AE1737" s="13"/>
      <c r="AF1737" s="13"/>
      <c r="AG1737" s="13"/>
      <c r="AH1737" s="13"/>
      <c r="AI1737" s="13"/>
      <c r="AJ1737" s="13"/>
      <c r="AK1737" s="13"/>
      <c r="AL1737" s="13"/>
      <c r="AM1737" s="13"/>
      <c r="AN1737" s="13"/>
      <c r="AO1737" s="13"/>
      <c r="AP1737" s="13"/>
      <c r="AQ1737" s="13"/>
      <c r="AR1737" s="13"/>
      <c r="AS1737" s="13"/>
      <c r="AT1737" s="13"/>
      <c r="AU1737" s="13"/>
      <c r="AV1737" s="13"/>
      <c r="AW1737" s="13"/>
      <c r="AX1737" s="13"/>
      <c r="AY1737" s="13"/>
      <c r="AZ1737" s="13"/>
      <c r="BA1737" s="13"/>
      <c r="BB1737" s="13"/>
      <c r="BC1737" s="13"/>
      <c r="BD1737" s="13"/>
      <c r="BE1737" s="13"/>
      <c r="BF1737" s="13"/>
      <c r="BG1737" s="13"/>
      <c r="BH1737" s="13"/>
      <c r="BI1737" s="13"/>
      <c r="BJ1737" s="13"/>
    </row>
    <row r="1738" spans="1:62" ht="15.75">
      <c r="A1738" s="92"/>
      <c r="B1738" s="13"/>
      <c r="C1738" s="13"/>
      <c r="D1738" s="13"/>
      <c r="E1738" s="13"/>
      <c r="F1738" s="13"/>
      <c r="G1738" s="13"/>
      <c r="H1738" s="92"/>
      <c r="I1738" s="13"/>
      <c r="J1738" s="94"/>
      <c r="K1738" s="13"/>
      <c r="L1738" s="13"/>
      <c r="M1738" s="13"/>
      <c r="N1738" s="13"/>
      <c r="O1738" s="13"/>
      <c r="P1738" s="13"/>
      <c r="Q1738" s="13"/>
      <c r="R1738" s="13"/>
      <c r="S1738" s="13"/>
      <c r="T1738" s="13"/>
      <c r="U1738" s="13"/>
      <c r="V1738" s="13"/>
      <c r="W1738" s="13"/>
      <c r="X1738" s="13"/>
      <c r="Y1738" s="13"/>
      <c r="Z1738" s="13"/>
      <c r="AA1738" s="13"/>
      <c r="AB1738" s="13"/>
      <c r="AC1738" s="13"/>
      <c r="AD1738" s="13"/>
      <c r="AE1738" s="13"/>
      <c r="AF1738" s="13"/>
      <c r="AG1738" s="13"/>
      <c r="AH1738" s="13"/>
      <c r="AI1738" s="13"/>
      <c r="AJ1738" s="13"/>
      <c r="AK1738" s="13"/>
      <c r="AL1738" s="13"/>
      <c r="AM1738" s="13"/>
      <c r="AN1738" s="13"/>
      <c r="AO1738" s="13"/>
      <c r="AP1738" s="13"/>
      <c r="AQ1738" s="13"/>
      <c r="AR1738" s="13"/>
      <c r="AS1738" s="13"/>
      <c r="AT1738" s="13"/>
      <c r="AU1738" s="13"/>
      <c r="AV1738" s="13"/>
      <c r="AW1738" s="13"/>
      <c r="AX1738" s="13"/>
      <c r="AY1738" s="13"/>
      <c r="AZ1738" s="13"/>
      <c r="BA1738" s="13"/>
      <c r="BB1738" s="13"/>
      <c r="BC1738" s="13"/>
      <c r="BD1738" s="13"/>
      <c r="BE1738" s="13"/>
      <c r="BF1738" s="13"/>
      <c r="BG1738" s="13"/>
      <c r="BH1738" s="13"/>
      <c r="BI1738" s="13"/>
      <c r="BJ1738" s="13"/>
    </row>
    <row r="1739" spans="1:62" ht="15.75">
      <c r="A1739" s="92"/>
      <c r="B1739" s="13"/>
      <c r="C1739" s="13"/>
      <c r="D1739" s="13"/>
      <c r="E1739" s="13"/>
      <c r="F1739" s="13"/>
      <c r="G1739" s="13"/>
      <c r="H1739" s="92"/>
      <c r="I1739" s="13"/>
      <c r="J1739" s="94"/>
      <c r="K1739" s="13"/>
      <c r="L1739" s="13"/>
      <c r="M1739" s="13"/>
      <c r="N1739" s="13"/>
      <c r="O1739" s="13"/>
      <c r="P1739" s="13"/>
      <c r="Q1739" s="13"/>
      <c r="R1739" s="13"/>
      <c r="S1739" s="13"/>
      <c r="T1739" s="13"/>
      <c r="U1739" s="13"/>
      <c r="V1739" s="13"/>
      <c r="W1739" s="13"/>
      <c r="X1739" s="13"/>
      <c r="Y1739" s="13"/>
      <c r="Z1739" s="13"/>
      <c r="AA1739" s="13"/>
      <c r="AB1739" s="13"/>
      <c r="AC1739" s="13"/>
      <c r="AD1739" s="13"/>
      <c r="AE1739" s="13"/>
      <c r="AF1739" s="13"/>
      <c r="AG1739" s="13"/>
      <c r="AH1739" s="13"/>
      <c r="AI1739" s="13"/>
      <c r="AJ1739" s="13"/>
      <c r="AK1739" s="13"/>
      <c r="AL1739" s="13"/>
      <c r="AM1739" s="13"/>
      <c r="AN1739" s="13"/>
      <c r="AO1739" s="13"/>
      <c r="AP1739" s="13"/>
      <c r="AQ1739" s="13"/>
      <c r="AR1739" s="13"/>
      <c r="AS1739" s="13"/>
      <c r="AT1739" s="13"/>
      <c r="AU1739" s="13"/>
      <c r="AV1739" s="13"/>
      <c r="AW1739" s="13"/>
      <c r="AX1739" s="13"/>
      <c r="AY1739" s="13"/>
      <c r="AZ1739" s="13"/>
      <c r="BA1739" s="13"/>
      <c r="BB1739" s="13"/>
      <c r="BC1739" s="13"/>
      <c r="BD1739" s="13"/>
      <c r="BE1739" s="13"/>
      <c r="BF1739" s="13"/>
      <c r="BG1739" s="13"/>
      <c r="BH1739" s="13"/>
      <c r="BI1739" s="13"/>
      <c r="BJ1739" s="13"/>
    </row>
    <row r="1740" spans="1:62" ht="15.75">
      <c r="A1740" s="92"/>
      <c r="B1740" s="13"/>
      <c r="C1740" s="13"/>
      <c r="D1740" s="13"/>
      <c r="E1740" s="13"/>
      <c r="F1740" s="13"/>
      <c r="G1740" s="13"/>
      <c r="H1740" s="92"/>
      <c r="I1740" s="13"/>
      <c r="J1740" s="94"/>
      <c r="K1740" s="13"/>
      <c r="L1740" s="13"/>
      <c r="M1740" s="13"/>
      <c r="N1740" s="13"/>
      <c r="O1740" s="13"/>
      <c r="P1740" s="13"/>
      <c r="Q1740" s="13"/>
      <c r="R1740" s="13"/>
      <c r="S1740" s="13"/>
      <c r="T1740" s="13"/>
      <c r="U1740" s="13"/>
      <c r="V1740" s="13"/>
      <c r="W1740" s="13"/>
      <c r="X1740" s="13"/>
      <c r="Y1740" s="13"/>
      <c r="Z1740" s="13"/>
      <c r="AA1740" s="13"/>
      <c r="AB1740" s="13"/>
      <c r="AC1740" s="13"/>
      <c r="AD1740" s="13"/>
      <c r="AE1740" s="13"/>
      <c r="AF1740" s="13"/>
      <c r="AG1740" s="13"/>
      <c r="AH1740" s="13"/>
      <c r="AI1740" s="13"/>
      <c r="AJ1740" s="13"/>
      <c r="AK1740" s="13"/>
      <c r="AL1740" s="13"/>
      <c r="AM1740" s="13"/>
      <c r="AN1740" s="13"/>
      <c r="AO1740" s="13"/>
      <c r="AP1740" s="13"/>
      <c r="AQ1740" s="13"/>
      <c r="AR1740" s="13"/>
      <c r="AS1740" s="13"/>
      <c r="AT1740" s="13"/>
      <c r="AU1740" s="13"/>
      <c r="AV1740" s="13"/>
      <c r="AW1740" s="13"/>
      <c r="AX1740" s="13"/>
      <c r="AY1740" s="13"/>
      <c r="AZ1740" s="13"/>
      <c r="BA1740" s="13"/>
      <c r="BB1740" s="13"/>
      <c r="BC1740" s="13"/>
      <c r="BD1740" s="13"/>
      <c r="BE1740" s="13"/>
      <c r="BF1740" s="13"/>
      <c r="BG1740" s="13"/>
      <c r="BH1740" s="13"/>
      <c r="BI1740" s="13"/>
      <c r="BJ1740" s="13"/>
    </row>
    <row r="1741" spans="1:62" ht="15.75">
      <c r="A1741" s="92"/>
      <c r="B1741" s="13"/>
      <c r="C1741" s="13"/>
      <c r="D1741" s="13"/>
      <c r="E1741" s="13"/>
      <c r="F1741" s="13"/>
      <c r="G1741" s="13"/>
      <c r="H1741" s="92"/>
      <c r="I1741" s="13"/>
      <c r="J1741" s="94"/>
      <c r="K1741" s="13"/>
      <c r="L1741" s="13"/>
      <c r="M1741" s="13"/>
      <c r="N1741" s="13"/>
      <c r="O1741" s="13"/>
      <c r="P1741" s="13"/>
      <c r="Q1741" s="13"/>
      <c r="R1741" s="13"/>
      <c r="S1741" s="13"/>
      <c r="T1741" s="13"/>
      <c r="U1741" s="13"/>
      <c r="V1741" s="13"/>
      <c r="W1741" s="13"/>
      <c r="X1741" s="13"/>
      <c r="Y1741" s="13"/>
      <c r="Z1741" s="13"/>
      <c r="AA1741" s="13"/>
      <c r="AB1741" s="13"/>
      <c r="AC1741" s="13"/>
      <c r="AD1741" s="13"/>
      <c r="AE1741" s="13"/>
      <c r="AF1741" s="13"/>
      <c r="AG1741" s="13"/>
      <c r="AH1741" s="13"/>
      <c r="AI1741" s="13"/>
      <c r="AJ1741" s="13"/>
      <c r="AK1741" s="13"/>
      <c r="AL1741" s="13"/>
      <c r="AM1741" s="13"/>
      <c r="AN1741" s="13"/>
      <c r="AO1741" s="13"/>
      <c r="AP1741" s="13"/>
      <c r="AQ1741" s="13"/>
      <c r="AR1741" s="13"/>
      <c r="AS1741" s="13"/>
      <c r="AT1741" s="13"/>
      <c r="AU1741" s="13"/>
      <c r="AV1741" s="13"/>
      <c r="AW1741" s="13"/>
      <c r="AX1741" s="13"/>
      <c r="AY1741" s="13"/>
      <c r="AZ1741" s="13"/>
      <c r="BA1741" s="13"/>
      <c r="BB1741" s="13"/>
      <c r="BC1741" s="13"/>
      <c r="BD1741" s="13"/>
      <c r="BE1741" s="13"/>
      <c r="BF1741" s="13"/>
      <c r="BG1741" s="13"/>
      <c r="BH1741" s="13"/>
      <c r="BI1741" s="13"/>
      <c r="BJ1741" s="13"/>
    </row>
    <row r="1742" spans="1:62" ht="15.75">
      <c r="A1742" s="92"/>
      <c r="B1742" s="13"/>
      <c r="C1742" s="13"/>
      <c r="D1742" s="13"/>
      <c r="E1742" s="13"/>
      <c r="F1742" s="13"/>
      <c r="G1742" s="13"/>
      <c r="H1742" s="92"/>
      <c r="I1742" s="13"/>
      <c r="J1742" s="94"/>
      <c r="K1742" s="13"/>
      <c r="L1742" s="13"/>
      <c r="M1742" s="13"/>
      <c r="N1742" s="13"/>
      <c r="O1742" s="13"/>
      <c r="P1742" s="13"/>
      <c r="Q1742" s="13"/>
      <c r="R1742" s="13"/>
      <c r="S1742" s="13"/>
      <c r="T1742" s="13"/>
      <c r="U1742" s="13"/>
      <c r="V1742" s="13"/>
      <c r="W1742" s="13"/>
      <c r="X1742" s="13"/>
      <c r="Y1742" s="13"/>
      <c r="Z1742" s="13"/>
      <c r="AA1742" s="13"/>
      <c r="AB1742" s="13"/>
      <c r="AC1742" s="13"/>
      <c r="AD1742" s="13"/>
      <c r="AE1742" s="13"/>
      <c r="AF1742" s="13"/>
      <c r="AG1742" s="13"/>
      <c r="AH1742" s="13"/>
      <c r="AI1742" s="13"/>
      <c r="AJ1742" s="13"/>
      <c r="AK1742" s="13"/>
      <c r="AL1742" s="13"/>
      <c r="AM1742" s="13"/>
      <c r="AN1742" s="13"/>
      <c r="AO1742" s="13"/>
      <c r="AP1742" s="13"/>
      <c r="AQ1742" s="13"/>
      <c r="AR1742" s="13"/>
      <c r="AS1742" s="13"/>
      <c r="AT1742" s="13"/>
      <c r="AU1742" s="13"/>
      <c r="AV1742" s="13"/>
      <c r="AW1742" s="13"/>
      <c r="AX1742" s="13"/>
      <c r="AY1742" s="13"/>
      <c r="AZ1742" s="13"/>
      <c r="BA1742" s="13"/>
      <c r="BB1742" s="13"/>
      <c r="BC1742" s="13"/>
      <c r="BD1742" s="13"/>
      <c r="BE1742" s="13"/>
      <c r="BF1742" s="13"/>
      <c r="BG1742" s="13"/>
      <c r="BH1742" s="13"/>
      <c r="BI1742" s="13"/>
      <c r="BJ1742" s="13"/>
    </row>
    <row r="1743" spans="1:62" ht="15.75">
      <c r="A1743" s="92"/>
      <c r="B1743" s="13"/>
      <c r="C1743" s="13"/>
      <c r="D1743" s="13"/>
      <c r="E1743" s="13"/>
      <c r="F1743" s="13"/>
      <c r="G1743" s="13"/>
      <c r="H1743" s="92"/>
      <c r="I1743" s="13"/>
      <c r="J1743" s="94"/>
      <c r="K1743" s="13"/>
      <c r="L1743" s="13"/>
      <c r="M1743" s="13"/>
      <c r="N1743" s="13"/>
      <c r="O1743" s="13"/>
      <c r="P1743" s="13"/>
      <c r="Q1743" s="13"/>
      <c r="R1743" s="13"/>
      <c r="S1743" s="13"/>
      <c r="T1743" s="13"/>
      <c r="U1743" s="13"/>
      <c r="V1743" s="13"/>
      <c r="W1743" s="13"/>
      <c r="X1743" s="13"/>
      <c r="Y1743" s="13"/>
      <c r="Z1743" s="13"/>
      <c r="AA1743" s="13"/>
      <c r="AB1743" s="13"/>
      <c r="AC1743" s="13"/>
      <c r="AD1743" s="13"/>
      <c r="AE1743" s="13"/>
      <c r="AF1743" s="13"/>
      <c r="AG1743" s="13"/>
      <c r="AH1743" s="13"/>
      <c r="AI1743" s="13"/>
      <c r="AJ1743" s="13"/>
      <c r="AK1743" s="13"/>
      <c r="AL1743" s="13"/>
      <c r="AM1743" s="13"/>
      <c r="AN1743" s="13"/>
      <c r="AO1743" s="13"/>
      <c r="AP1743" s="13"/>
      <c r="AQ1743" s="13"/>
      <c r="AR1743" s="13"/>
      <c r="AS1743" s="13"/>
      <c r="AT1743" s="13"/>
      <c r="AU1743" s="13"/>
      <c r="AV1743" s="13"/>
      <c r="AW1743" s="13"/>
      <c r="AX1743" s="13"/>
      <c r="AY1743" s="13"/>
      <c r="AZ1743" s="13"/>
      <c r="BA1743" s="13"/>
      <c r="BB1743" s="13"/>
      <c r="BC1743" s="13"/>
      <c r="BD1743" s="13"/>
      <c r="BE1743" s="13"/>
      <c r="BF1743" s="13"/>
      <c r="BG1743" s="13"/>
      <c r="BH1743" s="13"/>
      <c r="BI1743" s="13"/>
      <c r="BJ1743" s="13"/>
    </row>
    <row r="1744" spans="1:62" ht="15.75">
      <c r="A1744" s="92"/>
      <c r="B1744" s="13"/>
      <c r="C1744" s="13"/>
      <c r="D1744" s="13"/>
      <c r="E1744" s="13"/>
      <c r="F1744" s="13"/>
      <c r="G1744" s="13"/>
      <c r="H1744" s="92"/>
      <c r="I1744" s="13"/>
      <c r="J1744" s="94"/>
      <c r="K1744" s="13"/>
      <c r="L1744" s="13"/>
      <c r="M1744" s="13"/>
      <c r="N1744" s="13"/>
      <c r="O1744" s="13"/>
      <c r="P1744" s="13"/>
      <c r="Q1744" s="13"/>
      <c r="R1744" s="13"/>
      <c r="S1744" s="13"/>
      <c r="T1744" s="13"/>
      <c r="U1744" s="13"/>
      <c r="V1744" s="13"/>
      <c r="W1744" s="13"/>
      <c r="X1744" s="13"/>
      <c r="Y1744" s="13"/>
      <c r="Z1744" s="13"/>
      <c r="AA1744" s="13"/>
      <c r="AB1744" s="13"/>
      <c r="AC1744" s="13"/>
      <c r="AD1744" s="13"/>
      <c r="AE1744" s="13"/>
      <c r="AF1744" s="13"/>
      <c r="AG1744" s="13"/>
      <c r="AH1744" s="13"/>
      <c r="AI1744" s="13"/>
      <c r="AJ1744" s="13"/>
      <c r="AK1744" s="13"/>
      <c r="AL1744" s="13"/>
      <c r="AM1744" s="13"/>
      <c r="AN1744" s="13"/>
      <c r="AO1744" s="13"/>
      <c r="AP1744" s="13"/>
      <c r="AQ1744" s="13"/>
      <c r="AR1744" s="13"/>
      <c r="AS1744" s="13"/>
      <c r="AT1744" s="13"/>
      <c r="AU1744" s="13"/>
      <c r="AV1744" s="13"/>
      <c r="AW1744" s="13"/>
      <c r="AX1744" s="13"/>
      <c r="AY1744" s="13"/>
      <c r="AZ1744" s="13"/>
      <c r="BA1744" s="13"/>
      <c r="BB1744" s="13"/>
      <c r="BC1744" s="13"/>
      <c r="BD1744" s="13"/>
      <c r="BE1744" s="13"/>
      <c r="BF1744" s="13"/>
      <c r="BG1744" s="13"/>
      <c r="BH1744" s="13"/>
      <c r="BI1744" s="13"/>
      <c r="BJ1744" s="13"/>
    </row>
    <row r="1745" spans="1:62" ht="15.75">
      <c r="A1745" s="92"/>
      <c r="B1745" s="13"/>
      <c r="C1745" s="13"/>
      <c r="D1745" s="13"/>
      <c r="E1745" s="13"/>
      <c r="F1745" s="13"/>
      <c r="G1745" s="13"/>
      <c r="H1745" s="92"/>
      <c r="I1745" s="13"/>
      <c r="J1745" s="94"/>
      <c r="K1745" s="13"/>
      <c r="L1745" s="13"/>
      <c r="M1745" s="13"/>
      <c r="N1745" s="13"/>
      <c r="O1745" s="13"/>
      <c r="P1745" s="13"/>
      <c r="Q1745" s="13"/>
      <c r="R1745" s="13"/>
      <c r="S1745" s="13"/>
      <c r="T1745" s="13"/>
      <c r="U1745" s="13"/>
      <c r="V1745" s="13"/>
      <c r="W1745" s="13"/>
      <c r="X1745" s="13"/>
      <c r="Y1745" s="13"/>
      <c r="Z1745" s="13"/>
      <c r="AA1745" s="13"/>
      <c r="AB1745" s="13"/>
      <c r="AC1745" s="13"/>
      <c r="AD1745" s="13"/>
      <c r="AE1745" s="13"/>
      <c r="AF1745" s="13"/>
      <c r="AG1745" s="13"/>
      <c r="AH1745" s="13"/>
      <c r="AI1745" s="13"/>
      <c r="AJ1745" s="13"/>
      <c r="AK1745" s="13"/>
      <c r="AL1745" s="13"/>
      <c r="AM1745" s="13"/>
      <c r="AN1745" s="13"/>
      <c r="AO1745" s="13"/>
      <c r="AP1745" s="13"/>
      <c r="AQ1745" s="13"/>
      <c r="AR1745" s="13"/>
      <c r="AS1745" s="13"/>
      <c r="AT1745" s="13"/>
      <c r="AU1745" s="13"/>
      <c r="AV1745" s="13"/>
      <c r="AW1745" s="13"/>
      <c r="AX1745" s="13"/>
      <c r="AY1745" s="13"/>
      <c r="AZ1745" s="13"/>
      <c r="BA1745" s="13"/>
      <c r="BB1745" s="13"/>
      <c r="BC1745" s="13"/>
      <c r="BD1745" s="13"/>
      <c r="BE1745" s="13"/>
      <c r="BF1745" s="13"/>
      <c r="BG1745" s="13"/>
      <c r="BH1745" s="13"/>
      <c r="BI1745" s="13"/>
      <c r="BJ1745" s="13"/>
    </row>
    <row r="1746" spans="1:62" ht="15.75">
      <c r="A1746" s="92"/>
      <c r="B1746" s="13"/>
      <c r="C1746" s="13"/>
      <c r="D1746" s="13"/>
      <c r="E1746" s="13"/>
      <c r="F1746" s="13"/>
      <c r="G1746" s="13"/>
      <c r="H1746" s="92"/>
      <c r="I1746" s="13"/>
      <c r="J1746" s="94"/>
      <c r="K1746" s="13"/>
      <c r="L1746" s="13"/>
      <c r="M1746" s="13"/>
      <c r="N1746" s="13"/>
      <c r="O1746" s="13"/>
      <c r="P1746" s="13"/>
      <c r="Q1746" s="13"/>
      <c r="R1746" s="13"/>
      <c r="S1746" s="13"/>
      <c r="T1746" s="13"/>
      <c r="U1746" s="13"/>
      <c r="V1746" s="13"/>
      <c r="W1746" s="13"/>
      <c r="X1746" s="13"/>
      <c r="Y1746" s="13"/>
      <c r="Z1746" s="13"/>
      <c r="AA1746" s="13"/>
      <c r="AB1746" s="13"/>
      <c r="AC1746" s="13"/>
      <c r="AD1746" s="13"/>
      <c r="AE1746" s="13"/>
      <c r="AF1746" s="13"/>
      <c r="AG1746" s="13"/>
      <c r="AH1746" s="13"/>
      <c r="AI1746" s="13"/>
      <c r="AJ1746" s="13"/>
      <c r="AK1746" s="13"/>
      <c r="AL1746" s="13"/>
      <c r="AM1746" s="13"/>
      <c r="AN1746" s="13"/>
      <c r="AO1746" s="13"/>
      <c r="AP1746" s="13"/>
      <c r="AQ1746" s="13"/>
      <c r="AR1746" s="13"/>
      <c r="AS1746" s="13"/>
      <c r="AT1746" s="13"/>
      <c r="AU1746" s="13"/>
      <c r="AV1746" s="13"/>
      <c r="AW1746" s="13"/>
      <c r="AX1746" s="13"/>
      <c r="AY1746" s="13"/>
      <c r="AZ1746" s="13"/>
      <c r="BA1746" s="13"/>
      <c r="BB1746" s="13"/>
      <c r="BC1746" s="13"/>
      <c r="BD1746" s="13"/>
      <c r="BE1746" s="13"/>
      <c r="BF1746" s="13"/>
      <c r="BG1746" s="13"/>
      <c r="BH1746" s="13"/>
      <c r="BI1746" s="13"/>
      <c r="BJ1746" s="13"/>
    </row>
    <row r="1747" spans="1:62" ht="15.75">
      <c r="A1747" s="92"/>
      <c r="B1747" s="13"/>
      <c r="C1747" s="13"/>
      <c r="D1747" s="13"/>
      <c r="E1747" s="13"/>
      <c r="F1747" s="13"/>
      <c r="G1747" s="13"/>
      <c r="H1747" s="92"/>
      <c r="I1747" s="13"/>
      <c r="J1747" s="94"/>
      <c r="K1747" s="13"/>
      <c r="L1747" s="13"/>
      <c r="M1747" s="13"/>
      <c r="N1747" s="13"/>
      <c r="O1747" s="13"/>
      <c r="P1747" s="13"/>
      <c r="Q1747" s="13"/>
      <c r="R1747" s="13"/>
      <c r="S1747" s="13"/>
      <c r="T1747" s="13"/>
      <c r="U1747" s="13"/>
      <c r="V1747" s="13"/>
      <c r="W1747" s="13"/>
      <c r="X1747" s="13"/>
      <c r="Y1747" s="13"/>
      <c r="Z1747" s="13"/>
      <c r="AA1747" s="13"/>
      <c r="AB1747" s="13"/>
      <c r="AC1747" s="13"/>
      <c r="AD1747" s="13"/>
      <c r="AE1747" s="13"/>
      <c r="AF1747" s="13"/>
      <c r="AG1747" s="13"/>
      <c r="AH1747" s="13"/>
      <c r="AI1747" s="13"/>
      <c r="AJ1747" s="13"/>
      <c r="AK1747" s="13"/>
      <c r="AL1747" s="13"/>
      <c r="AM1747" s="13"/>
      <c r="AN1747" s="13"/>
      <c r="AO1747" s="13"/>
      <c r="AP1747" s="13"/>
      <c r="AQ1747" s="13"/>
      <c r="AR1747" s="13"/>
      <c r="AS1747" s="13"/>
      <c r="AT1747" s="13"/>
      <c r="AU1747" s="13"/>
      <c r="AV1747" s="13"/>
      <c r="AW1747" s="13"/>
      <c r="AX1747" s="13"/>
      <c r="AY1747" s="13"/>
      <c r="AZ1747" s="13"/>
      <c r="BA1747" s="13"/>
      <c r="BB1747" s="13"/>
      <c r="BC1747" s="13"/>
      <c r="BD1747" s="13"/>
      <c r="BE1747" s="13"/>
      <c r="BF1747" s="13"/>
      <c r="BG1747" s="13"/>
      <c r="BH1747" s="13"/>
      <c r="BI1747" s="13"/>
      <c r="BJ1747" s="13"/>
    </row>
    <row r="1748" spans="1:62" ht="15.75">
      <c r="A1748" s="92"/>
      <c r="B1748" s="13"/>
      <c r="C1748" s="13"/>
      <c r="D1748" s="13"/>
      <c r="E1748" s="13"/>
      <c r="F1748" s="13"/>
      <c r="G1748" s="13"/>
      <c r="H1748" s="92"/>
      <c r="I1748" s="13"/>
      <c r="J1748" s="94"/>
      <c r="K1748" s="13"/>
      <c r="L1748" s="13"/>
      <c r="M1748" s="13"/>
      <c r="N1748" s="13"/>
      <c r="O1748" s="13"/>
      <c r="P1748" s="13"/>
      <c r="Q1748" s="13"/>
      <c r="R1748" s="13"/>
      <c r="S1748" s="13"/>
      <c r="T1748" s="13"/>
      <c r="U1748" s="13"/>
      <c r="V1748" s="13"/>
      <c r="W1748" s="13"/>
      <c r="X1748" s="13"/>
      <c r="Y1748" s="13"/>
      <c r="Z1748" s="13"/>
      <c r="AA1748" s="13"/>
      <c r="AB1748" s="13"/>
      <c r="AC1748" s="13"/>
      <c r="AD1748" s="13"/>
      <c r="AE1748" s="13"/>
      <c r="AF1748" s="13"/>
      <c r="AG1748" s="13"/>
      <c r="AH1748" s="13"/>
      <c r="AI1748" s="13"/>
      <c r="AJ1748" s="13"/>
      <c r="AK1748" s="13"/>
      <c r="AL1748" s="13"/>
      <c r="AM1748" s="13"/>
      <c r="AN1748" s="13"/>
      <c r="AO1748" s="13"/>
      <c r="AP1748" s="13"/>
      <c r="AQ1748" s="13"/>
      <c r="AR1748" s="13"/>
      <c r="AS1748" s="13"/>
      <c r="AT1748" s="13"/>
      <c r="AU1748" s="13"/>
      <c r="AV1748" s="13"/>
      <c r="AW1748" s="13"/>
      <c r="AX1748" s="13"/>
      <c r="AY1748" s="13"/>
      <c r="AZ1748" s="13"/>
      <c r="BA1748" s="13"/>
      <c r="BB1748" s="13"/>
      <c r="BC1748" s="13"/>
      <c r="BD1748" s="13"/>
      <c r="BE1748" s="13"/>
      <c r="BF1748" s="13"/>
      <c r="BG1748" s="13"/>
      <c r="BH1748" s="13"/>
      <c r="BI1748" s="13"/>
      <c r="BJ1748" s="13"/>
    </row>
    <row r="1749" spans="1:62" ht="15.75">
      <c r="A1749" s="92"/>
      <c r="B1749" s="13"/>
      <c r="C1749" s="13"/>
      <c r="D1749" s="13"/>
      <c r="E1749" s="13"/>
      <c r="F1749" s="13"/>
      <c r="G1749" s="13"/>
      <c r="H1749" s="92"/>
      <c r="I1749" s="13"/>
      <c r="J1749" s="94"/>
      <c r="K1749" s="13"/>
      <c r="L1749" s="13"/>
      <c r="M1749" s="13"/>
      <c r="N1749" s="13"/>
      <c r="O1749" s="13"/>
      <c r="P1749" s="13"/>
      <c r="Q1749" s="13"/>
      <c r="R1749" s="13"/>
      <c r="S1749" s="13"/>
      <c r="T1749" s="13"/>
      <c r="U1749" s="13"/>
      <c r="V1749" s="13"/>
      <c r="W1749" s="13"/>
      <c r="X1749" s="13"/>
      <c r="Y1749" s="13"/>
      <c r="Z1749" s="13"/>
      <c r="AA1749" s="13"/>
      <c r="AB1749" s="13"/>
      <c r="AC1749" s="13"/>
      <c r="AD1749" s="13"/>
      <c r="AE1749" s="13"/>
      <c r="AF1749" s="13"/>
      <c r="AG1749" s="13"/>
      <c r="AH1749" s="13"/>
      <c r="AI1749" s="13"/>
      <c r="AJ1749" s="13"/>
      <c r="AK1749" s="13"/>
      <c r="AL1749" s="13"/>
      <c r="AM1749" s="13"/>
      <c r="AN1749" s="13"/>
      <c r="AO1749" s="13"/>
      <c r="AP1749" s="13"/>
      <c r="AQ1749" s="13"/>
      <c r="AR1749" s="13"/>
      <c r="AS1749" s="13"/>
      <c r="AT1749" s="13"/>
      <c r="AU1749" s="13"/>
      <c r="AV1749" s="13"/>
      <c r="AW1749" s="13"/>
      <c r="AX1749" s="13"/>
      <c r="AY1749" s="13"/>
      <c r="AZ1749" s="13"/>
      <c r="BA1749" s="13"/>
      <c r="BB1749" s="13"/>
      <c r="BC1749" s="13"/>
      <c r="BD1749" s="13"/>
      <c r="BE1749" s="13"/>
      <c r="BF1749" s="13"/>
      <c r="BG1749" s="13"/>
      <c r="BH1749" s="13"/>
      <c r="BI1749" s="13"/>
      <c r="BJ1749" s="13"/>
    </row>
    <row r="1750" spans="1:62" ht="15.75">
      <c r="A1750" s="92"/>
      <c r="B1750" s="13"/>
      <c r="C1750" s="13"/>
      <c r="D1750" s="13"/>
      <c r="E1750" s="13"/>
      <c r="F1750" s="13"/>
      <c r="G1750" s="13"/>
      <c r="H1750" s="92"/>
      <c r="I1750" s="13"/>
      <c r="J1750" s="94"/>
      <c r="K1750" s="13"/>
      <c r="L1750" s="13"/>
      <c r="M1750" s="13"/>
      <c r="N1750" s="13"/>
      <c r="O1750" s="13"/>
      <c r="P1750" s="13"/>
      <c r="Q1750" s="13"/>
      <c r="R1750" s="13"/>
      <c r="S1750" s="13"/>
      <c r="T1750" s="13"/>
      <c r="U1750" s="13"/>
      <c r="V1750" s="13"/>
      <c r="W1750" s="13"/>
      <c r="X1750" s="13"/>
      <c r="Y1750" s="13"/>
      <c r="Z1750" s="13"/>
      <c r="AA1750" s="13"/>
      <c r="AB1750" s="13"/>
      <c r="AC1750" s="13"/>
      <c r="AD1750" s="13"/>
      <c r="AE1750" s="13"/>
      <c r="AF1750" s="13"/>
      <c r="AG1750" s="13"/>
      <c r="AH1750" s="13"/>
      <c r="AI1750" s="13"/>
      <c r="AJ1750" s="13"/>
      <c r="AK1750" s="13"/>
      <c r="AL1750" s="13"/>
      <c r="AM1750" s="13"/>
      <c r="AN1750" s="13"/>
      <c r="AO1750" s="13"/>
      <c r="AP1750" s="13"/>
      <c r="AQ1750" s="13"/>
      <c r="AR1750" s="13"/>
      <c r="AS1750" s="13"/>
      <c r="AT1750" s="13"/>
      <c r="AU1750" s="13"/>
      <c r="AV1750" s="13"/>
      <c r="AW1750" s="13"/>
      <c r="AX1750" s="13"/>
      <c r="AY1750" s="13"/>
      <c r="AZ1750" s="13"/>
      <c r="BA1750" s="13"/>
      <c r="BB1750" s="13"/>
      <c r="BC1750" s="13"/>
      <c r="BD1750" s="13"/>
      <c r="BE1750" s="13"/>
      <c r="BF1750" s="13"/>
      <c r="BG1750" s="13"/>
      <c r="BH1750" s="13"/>
      <c r="BI1750" s="13"/>
      <c r="BJ1750" s="13"/>
    </row>
    <row r="1751" spans="1:62" ht="15.75">
      <c r="A1751" s="92"/>
      <c r="B1751" s="13"/>
      <c r="C1751" s="13"/>
      <c r="D1751" s="13"/>
      <c r="E1751" s="13"/>
      <c r="F1751" s="13"/>
      <c r="G1751" s="13"/>
      <c r="H1751" s="92"/>
      <c r="I1751" s="13"/>
      <c r="J1751" s="94"/>
      <c r="K1751" s="13"/>
      <c r="L1751" s="13"/>
      <c r="M1751" s="13"/>
      <c r="N1751" s="13"/>
      <c r="O1751" s="13"/>
      <c r="P1751" s="13"/>
      <c r="Q1751" s="13"/>
      <c r="R1751" s="13"/>
      <c r="S1751" s="13"/>
      <c r="T1751" s="13"/>
      <c r="U1751" s="13"/>
      <c r="V1751" s="13"/>
      <c r="W1751" s="13"/>
      <c r="X1751" s="13"/>
      <c r="Y1751" s="13"/>
      <c r="Z1751" s="13"/>
      <c r="AA1751" s="13"/>
      <c r="AB1751" s="13"/>
      <c r="AC1751" s="13"/>
      <c r="AD1751" s="13"/>
      <c r="AE1751" s="13"/>
      <c r="AF1751" s="13"/>
      <c r="AG1751" s="13"/>
      <c r="AH1751" s="13"/>
      <c r="AI1751" s="13"/>
      <c r="AJ1751" s="13"/>
      <c r="AK1751" s="13"/>
      <c r="AL1751" s="13"/>
      <c r="AM1751" s="13"/>
      <c r="AN1751" s="13"/>
      <c r="AO1751" s="13"/>
      <c r="AP1751" s="13"/>
      <c r="AQ1751" s="13"/>
      <c r="AR1751" s="13"/>
      <c r="AS1751" s="13"/>
      <c r="AT1751" s="13"/>
      <c r="AU1751" s="13"/>
      <c r="AV1751" s="13"/>
      <c r="AW1751" s="13"/>
      <c r="AX1751" s="13"/>
      <c r="AY1751" s="13"/>
      <c r="AZ1751" s="13"/>
      <c r="BA1751" s="13"/>
      <c r="BB1751" s="13"/>
      <c r="BC1751" s="13"/>
      <c r="BD1751" s="13"/>
      <c r="BE1751" s="13"/>
      <c r="BF1751" s="13"/>
      <c r="BG1751" s="13"/>
      <c r="BH1751" s="13"/>
      <c r="BI1751" s="13"/>
      <c r="BJ1751" s="13"/>
    </row>
    <row r="1752" spans="1:62" ht="15.75">
      <c r="A1752" s="92"/>
      <c r="B1752" s="13"/>
      <c r="C1752" s="13"/>
      <c r="D1752" s="13"/>
      <c r="E1752" s="13"/>
      <c r="F1752" s="13"/>
      <c r="G1752" s="13"/>
      <c r="H1752" s="92"/>
      <c r="I1752" s="13"/>
      <c r="J1752" s="94"/>
      <c r="K1752" s="13"/>
      <c r="L1752" s="13"/>
      <c r="M1752" s="13"/>
      <c r="N1752" s="13"/>
      <c r="O1752" s="13"/>
      <c r="P1752" s="13"/>
      <c r="Q1752" s="13"/>
      <c r="R1752" s="13"/>
      <c r="S1752" s="13"/>
      <c r="T1752" s="13"/>
      <c r="U1752" s="13"/>
      <c r="V1752" s="13"/>
      <c r="W1752" s="13"/>
      <c r="X1752" s="13"/>
      <c r="Y1752" s="13"/>
      <c r="Z1752" s="13"/>
      <c r="AA1752" s="13"/>
      <c r="AB1752" s="13"/>
      <c r="AC1752" s="13"/>
      <c r="AD1752" s="13"/>
      <c r="AE1752" s="13"/>
      <c r="AF1752" s="13"/>
      <c r="AG1752" s="13"/>
      <c r="AH1752" s="13"/>
      <c r="AI1752" s="13"/>
      <c r="AJ1752" s="13"/>
      <c r="AK1752" s="13"/>
      <c r="AL1752" s="13"/>
      <c r="AM1752" s="13"/>
      <c r="AN1752" s="13"/>
      <c r="AO1752" s="13"/>
      <c r="AP1752" s="13"/>
      <c r="AQ1752" s="13"/>
      <c r="AR1752" s="13"/>
      <c r="AS1752" s="13"/>
      <c r="AT1752" s="13"/>
      <c r="AU1752" s="13"/>
      <c r="AV1752" s="13"/>
      <c r="AW1752" s="13"/>
      <c r="AX1752" s="13"/>
      <c r="AY1752" s="13"/>
      <c r="AZ1752" s="13"/>
      <c r="BA1752" s="13"/>
      <c r="BB1752" s="13"/>
      <c r="BC1752" s="13"/>
      <c r="BD1752" s="13"/>
      <c r="BE1752" s="13"/>
      <c r="BF1752" s="13"/>
      <c r="BG1752" s="13"/>
      <c r="BH1752" s="13"/>
      <c r="BI1752" s="13"/>
      <c r="BJ1752" s="13"/>
    </row>
    <row r="1753" spans="1:62" ht="15.75">
      <c r="A1753" s="92"/>
      <c r="B1753" s="13"/>
      <c r="C1753" s="13"/>
      <c r="D1753" s="13"/>
      <c r="E1753" s="13"/>
      <c r="F1753" s="13"/>
      <c r="G1753" s="13"/>
      <c r="H1753" s="92"/>
      <c r="I1753" s="13"/>
      <c r="J1753" s="94"/>
      <c r="K1753" s="13"/>
      <c r="L1753" s="13"/>
      <c r="M1753" s="13"/>
      <c r="N1753" s="13"/>
      <c r="O1753" s="13"/>
      <c r="P1753" s="13"/>
      <c r="Q1753" s="13"/>
      <c r="R1753" s="13"/>
      <c r="S1753" s="13"/>
      <c r="T1753" s="13"/>
      <c r="U1753" s="13"/>
      <c r="V1753" s="13"/>
      <c r="W1753" s="13"/>
      <c r="X1753" s="13"/>
      <c r="Y1753" s="13"/>
      <c r="Z1753" s="13"/>
      <c r="AA1753" s="13"/>
      <c r="AB1753" s="13"/>
      <c r="AC1753" s="13"/>
      <c r="AD1753" s="13"/>
      <c r="AE1753" s="13"/>
      <c r="AF1753" s="13"/>
      <c r="AG1753" s="13"/>
      <c r="AH1753" s="13"/>
      <c r="AI1753" s="13"/>
      <c r="AJ1753" s="13"/>
      <c r="AK1753" s="13"/>
      <c r="AL1753" s="13"/>
      <c r="AM1753" s="13"/>
      <c r="AN1753" s="13"/>
      <c r="AO1753" s="13"/>
      <c r="AP1753" s="13"/>
      <c r="AQ1753" s="13"/>
      <c r="AR1753" s="13"/>
      <c r="AS1753" s="13"/>
      <c r="AT1753" s="13"/>
      <c r="AU1753" s="13"/>
      <c r="AV1753" s="13"/>
      <c r="AW1753" s="13"/>
      <c r="AX1753" s="13"/>
      <c r="AY1753" s="13"/>
      <c r="AZ1753" s="13"/>
      <c r="BA1753" s="13"/>
      <c r="BB1753" s="13"/>
      <c r="BC1753" s="13"/>
      <c r="BD1753" s="13"/>
      <c r="BE1753" s="13"/>
      <c r="BF1753" s="13"/>
      <c r="BG1753" s="13"/>
      <c r="BH1753" s="13"/>
      <c r="BI1753" s="13"/>
      <c r="BJ1753" s="13"/>
    </row>
    <row r="1754" spans="1:62" ht="15.75">
      <c r="A1754" s="92"/>
      <c r="B1754" s="13"/>
      <c r="C1754" s="13"/>
      <c r="D1754" s="13"/>
      <c r="E1754" s="13"/>
      <c r="F1754" s="13"/>
      <c r="G1754" s="13"/>
      <c r="H1754" s="92"/>
      <c r="I1754" s="13"/>
      <c r="J1754" s="94"/>
      <c r="K1754" s="13"/>
      <c r="L1754" s="13"/>
      <c r="M1754" s="13"/>
      <c r="N1754" s="13"/>
      <c r="O1754" s="13"/>
      <c r="P1754" s="13"/>
      <c r="Q1754" s="13"/>
      <c r="R1754" s="13"/>
      <c r="S1754" s="13"/>
      <c r="T1754" s="13"/>
      <c r="U1754" s="13"/>
      <c r="V1754" s="13"/>
      <c r="W1754" s="13"/>
      <c r="X1754" s="13"/>
      <c r="Y1754" s="13"/>
      <c r="Z1754" s="13"/>
      <c r="AA1754" s="13"/>
      <c r="AB1754" s="13"/>
      <c r="AC1754" s="13"/>
      <c r="AD1754" s="13"/>
      <c r="AE1754" s="13"/>
      <c r="AF1754" s="13"/>
      <c r="AG1754" s="13"/>
      <c r="AH1754" s="13"/>
      <c r="AI1754" s="13"/>
      <c r="AJ1754" s="13"/>
      <c r="AK1754" s="13"/>
      <c r="AL1754" s="13"/>
      <c r="AM1754" s="13"/>
      <c r="AN1754" s="13"/>
      <c r="AO1754" s="13"/>
      <c r="AP1754" s="13"/>
      <c r="AQ1754" s="13"/>
      <c r="AR1754" s="13"/>
      <c r="AS1754" s="13"/>
      <c r="AT1754" s="13"/>
      <c r="AU1754" s="13"/>
      <c r="AV1754" s="13"/>
      <c r="AW1754" s="13"/>
      <c r="AX1754" s="13"/>
      <c r="AY1754" s="13"/>
      <c r="AZ1754" s="13"/>
      <c r="BA1754" s="13"/>
      <c r="BB1754" s="13"/>
      <c r="BC1754" s="13"/>
      <c r="BD1754" s="13"/>
      <c r="BE1754" s="13"/>
      <c r="BF1754" s="13"/>
      <c r="BG1754" s="13"/>
      <c r="BH1754" s="13"/>
      <c r="BI1754" s="13"/>
      <c r="BJ1754" s="13"/>
    </row>
    <row r="1755" spans="1:62" ht="15.75">
      <c r="A1755" s="92"/>
      <c r="B1755" s="13"/>
      <c r="C1755" s="13"/>
      <c r="D1755" s="13"/>
      <c r="E1755" s="13"/>
      <c r="F1755" s="13"/>
      <c r="G1755" s="13"/>
      <c r="H1755" s="92"/>
      <c r="I1755" s="13"/>
      <c r="J1755" s="94"/>
      <c r="K1755" s="13"/>
      <c r="L1755" s="13"/>
      <c r="M1755" s="13"/>
      <c r="N1755" s="13"/>
      <c r="O1755" s="13"/>
      <c r="P1755" s="13"/>
      <c r="Q1755" s="13"/>
      <c r="R1755" s="13"/>
      <c r="S1755" s="13"/>
      <c r="T1755" s="13"/>
      <c r="U1755" s="13"/>
      <c r="V1755" s="13"/>
      <c r="W1755" s="13"/>
      <c r="X1755" s="13"/>
      <c r="Y1755" s="13"/>
      <c r="Z1755" s="13"/>
      <c r="AA1755" s="13"/>
      <c r="AB1755" s="13"/>
      <c r="AC1755" s="13"/>
      <c r="AD1755" s="13"/>
      <c r="AE1755" s="13"/>
      <c r="AF1755" s="13"/>
      <c r="AG1755" s="13"/>
      <c r="AH1755" s="13"/>
      <c r="AI1755" s="13"/>
      <c r="AJ1755" s="13"/>
      <c r="AK1755" s="13"/>
      <c r="AL1755" s="13"/>
      <c r="AM1755" s="13"/>
      <c r="AN1755" s="13"/>
      <c r="AO1755" s="13"/>
      <c r="AP1755" s="13"/>
      <c r="AQ1755" s="13"/>
      <c r="AR1755" s="13"/>
      <c r="AS1755" s="13"/>
      <c r="AT1755" s="13"/>
      <c r="AU1755" s="13"/>
      <c r="AV1755" s="13"/>
      <c r="AW1755" s="13"/>
      <c r="AX1755" s="13"/>
      <c r="AY1755" s="13"/>
      <c r="AZ1755" s="13"/>
      <c r="BA1755" s="13"/>
      <c r="BB1755" s="13"/>
      <c r="BC1755" s="13"/>
      <c r="BD1755" s="13"/>
      <c r="BE1755" s="13"/>
      <c r="BF1755" s="13"/>
      <c r="BG1755" s="13"/>
      <c r="BH1755" s="13"/>
      <c r="BI1755" s="13"/>
      <c r="BJ1755" s="13"/>
    </row>
    <row r="1756" spans="1:62" ht="15.75">
      <c r="A1756" s="92"/>
      <c r="B1756" s="13"/>
      <c r="C1756" s="13"/>
      <c r="D1756" s="13"/>
      <c r="E1756" s="13"/>
      <c r="F1756" s="13"/>
      <c r="G1756" s="13"/>
      <c r="H1756" s="92"/>
      <c r="I1756" s="13"/>
      <c r="J1756" s="94"/>
      <c r="K1756" s="13"/>
      <c r="L1756" s="13"/>
      <c r="M1756" s="13"/>
      <c r="N1756" s="13"/>
      <c r="O1756" s="13"/>
      <c r="P1756" s="13"/>
      <c r="Q1756" s="13"/>
      <c r="R1756" s="13"/>
      <c r="S1756" s="13"/>
      <c r="T1756" s="13"/>
      <c r="U1756" s="13"/>
      <c r="V1756" s="13"/>
      <c r="W1756" s="13"/>
      <c r="X1756" s="13"/>
      <c r="Y1756" s="13"/>
      <c r="Z1756" s="13"/>
      <c r="AA1756" s="13"/>
      <c r="AB1756" s="13"/>
      <c r="AC1756" s="13"/>
      <c r="AD1756" s="13"/>
      <c r="AE1756" s="13"/>
      <c r="AF1756" s="13"/>
      <c r="AG1756" s="13"/>
      <c r="AH1756" s="13"/>
      <c r="AI1756" s="13"/>
      <c r="AJ1756" s="13"/>
      <c r="AK1756" s="13"/>
      <c r="AL1756" s="13"/>
      <c r="AM1756" s="13"/>
      <c r="AN1756" s="13"/>
      <c r="AO1756" s="13"/>
      <c r="AP1756" s="13"/>
      <c r="AQ1756" s="13"/>
      <c r="AR1756" s="13"/>
      <c r="AS1756" s="13"/>
      <c r="AT1756" s="13"/>
      <c r="AU1756" s="13"/>
      <c r="AV1756" s="13"/>
      <c r="AW1756" s="13"/>
      <c r="AX1756" s="13"/>
      <c r="AY1756" s="13"/>
      <c r="AZ1756" s="13"/>
      <c r="BA1756" s="13"/>
      <c r="BB1756" s="13"/>
      <c r="BC1756" s="13"/>
      <c r="BD1756" s="13"/>
      <c r="BE1756" s="13"/>
      <c r="BF1756" s="13"/>
      <c r="BG1756" s="13"/>
      <c r="BH1756" s="13"/>
      <c r="BI1756" s="13"/>
      <c r="BJ1756" s="13"/>
    </row>
    <row r="1757" spans="1:62" ht="15.75">
      <c r="A1757" s="92"/>
      <c r="B1757" s="13"/>
      <c r="C1757" s="13"/>
      <c r="D1757" s="13"/>
      <c r="E1757" s="13"/>
      <c r="F1757" s="13"/>
      <c r="G1757" s="13"/>
      <c r="H1757" s="92"/>
      <c r="I1757" s="13"/>
      <c r="J1757" s="94"/>
      <c r="K1757" s="13"/>
      <c r="L1757" s="13"/>
      <c r="M1757" s="13"/>
      <c r="N1757" s="13"/>
      <c r="O1757" s="13"/>
      <c r="P1757" s="13"/>
      <c r="Q1757" s="13"/>
      <c r="R1757" s="13"/>
      <c r="S1757" s="13"/>
      <c r="T1757" s="13"/>
      <c r="U1757" s="13"/>
      <c r="V1757" s="13"/>
      <c r="W1757" s="13"/>
      <c r="X1757" s="13"/>
      <c r="Y1757" s="13"/>
      <c r="Z1757" s="13"/>
      <c r="AA1757" s="13"/>
      <c r="AB1757" s="13"/>
      <c r="AC1757" s="13"/>
      <c r="AD1757" s="13"/>
      <c r="AE1757" s="13"/>
      <c r="AF1757" s="13"/>
      <c r="AG1757" s="13"/>
      <c r="AH1757" s="13"/>
      <c r="AI1757" s="13"/>
      <c r="AJ1757" s="13"/>
      <c r="AK1757" s="13"/>
      <c r="AL1757" s="13"/>
      <c r="AM1757" s="13"/>
      <c r="AN1757" s="13"/>
      <c r="AO1757" s="13"/>
      <c r="AP1757" s="13"/>
      <c r="AQ1757" s="13"/>
      <c r="AR1757" s="13"/>
      <c r="AS1757" s="13"/>
      <c r="AT1757" s="13"/>
      <c r="AU1757" s="13"/>
      <c r="AV1757" s="13"/>
      <c r="AW1757" s="13"/>
      <c r="AX1757" s="13"/>
      <c r="AY1757" s="13"/>
      <c r="AZ1757" s="13"/>
      <c r="BA1757" s="13"/>
      <c r="BB1757" s="13"/>
      <c r="BC1757" s="13"/>
      <c r="BD1757" s="13"/>
      <c r="BE1757" s="13"/>
      <c r="BF1757" s="13"/>
      <c r="BG1757" s="13"/>
      <c r="BH1757" s="13"/>
      <c r="BI1757" s="13"/>
      <c r="BJ1757" s="13"/>
    </row>
    <row r="1758" spans="1:62" ht="15.75">
      <c r="A1758" s="92"/>
      <c r="B1758" s="13"/>
      <c r="C1758" s="13"/>
      <c r="D1758" s="13"/>
      <c r="E1758" s="13"/>
      <c r="F1758" s="13"/>
      <c r="G1758" s="13"/>
      <c r="H1758" s="92"/>
      <c r="I1758" s="13"/>
      <c r="J1758" s="94"/>
      <c r="K1758" s="13"/>
      <c r="L1758" s="13"/>
      <c r="M1758" s="13"/>
      <c r="N1758" s="13"/>
      <c r="O1758" s="13"/>
      <c r="P1758" s="13"/>
      <c r="Q1758" s="13"/>
      <c r="R1758" s="13"/>
      <c r="S1758" s="13"/>
      <c r="T1758" s="13"/>
      <c r="U1758" s="13"/>
      <c r="V1758" s="13"/>
      <c r="W1758" s="13"/>
      <c r="X1758" s="13"/>
      <c r="Y1758" s="13"/>
      <c r="Z1758" s="13"/>
      <c r="AA1758" s="13"/>
      <c r="AB1758" s="13"/>
      <c r="AC1758" s="13"/>
      <c r="AD1758" s="13"/>
      <c r="AE1758" s="13"/>
      <c r="AF1758" s="13"/>
      <c r="AG1758" s="13"/>
      <c r="AH1758" s="13"/>
      <c r="AI1758" s="13"/>
      <c r="AJ1758" s="13"/>
      <c r="AK1758" s="13"/>
      <c r="AL1758" s="13"/>
      <c r="AM1758" s="13"/>
      <c r="AN1758" s="13"/>
      <c r="AO1758" s="13"/>
      <c r="AP1758" s="13"/>
      <c r="AQ1758" s="13"/>
      <c r="AR1758" s="13"/>
      <c r="AS1758" s="13"/>
      <c r="AT1758" s="13"/>
      <c r="AU1758" s="13"/>
      <c r="AV1758" s="13"/>
      <c r="AW1758" s="13"/>
      <c r="AX1758" s="13"/>
      <c r="AY1758" s="13"/>
      <c r="AZ1758" s="13"/>
      <c r="BA1758" s="13"/>
      <c r="BB1758" s="13"/>
      <c r="BC1758" s="13"/>
      <c r="BD1758" s="13"/>
      <c r="BE1758" s="13"/>
      <c r="BF1758" s="13"/>
      <c r="BG1758" s="13"/>
      <c r="BH1758" s="13"/>
      <c r="BI1758" s="13"/>
      <c r="BJ1758" s="13"/>
    </row>
    <row r="1759" spans="1:62" ht="15.75">
      <c r="A1759" s="92"/>
      <c r="B1759" s="13"/>
      <c r="C1759" s="13"/>
      <c r="D1759" s="13"/>
      <c r="E1759" s="13"/>
      <c r="F1759" s="13"/>
      <c r="G1759" s="13"/>
      <c r="H1759" s="92"/>
      <c r="I1759" s="13"/>
      <c r="J1759" s="94"/>
      <c r="K1759" s="13"/>
      <c r="L1759" s="13"/>
      <c r="M1759" s="13"/>
      <c r="N1759" s="13"/>
      <c r="O1759" s="13"/>
      <c r="P1759" s="13"/>
      <c r="Q1759" s="13"/>
      <c r="R1759" s="13"/>
      <c r="S1759" s="13"/>
      <c r="T1759" s="13"/>
      <c r="U1759" s="13"/>
      <c r="V1759" s="13"/>
      <c r="W1759" s="13"/>
      <c r="X1759" s="13"/>
      <c r="Y1759" s="13"/>
      <c r="Z1759" s="13"/>
      <c r="AA1759" s="13"/>
      <c r="AB1759" s="13"/>
      <c r="AC1759" s="13"/>
      <c r="AD1759" s="13"/>
      <c r="AE1759" s="13"/>
      <c r="AF1759" s="13"/>
      <c r="AG1759" s="13"/>
      <c r="AH1759" s="13"/>
      <c r="AI1759" s="13"/>
      <c r="AJ1759" s="13"/>
      <c r="AK1759" s="13"/>
      <c r="AL1759" s="13"/>
      <c r="AM1759" s="13"/>
      <c r="AN1759" s="13"/>
      <c r="AO1759" s="13"/>
      <c r="AP1759" s="13"/>
      <c r="AQ1759" s="13"/>
      <c r="AR1759" s="13"/>
      <c r="AS1759" s="13"/>
      <c r="AT1759" s="13"/>
      <c r="AU1759" s="13"/>
      <c r="AV1759" s="13"/>
      <c r="AW1759" s="13"/>
      <c r="AX1759" s="13"/>
      <c r="AY1759" s="13"/>
      <c r="AZ1759" s="13"/>
      <c r="BA1759" s="13"/>
      <c r="BB1759" s="13"/>
      <c r="BC1759" s="13"/>
      <c r="BD1759" s="13"/>
      <c r="BE1759" s="13"/>
      <c r="BF1759" s="13"/>
      <c r="BG1759" s="13"/>
      <c r="BH1759" s="13"/>
      <c r="BI1759" s="13"/>
      <c r="BJ1759" s="13"/>
    </row>
    <row r="1760" spans="1:62" ht="15.75">
      <c r="A1760" s="92"/>
      <c r="B1760" s="13"/>
      <c r="C1760" s="13"/>
      <c r="D1760" s="13"/>
      <c r="E1760" s="13"/>
      <c r="F1760" s="13"/>
      <c r="G1760" s="13"/>
      <c r="H1760" s="92"/>
      <c r="I1760" s="13"/>
      <c r="J1760" s="94"/>
      <c r="K1760" s="13"/>
      <c r="L1760" s="13"/>
      <c r="M1760" s="13"/>
      <c r="N1760" s="13"/>
      <c r="O1760" s="13"/>
      <c r="P1760" s="13"/>
      <c r="Q1760" s="13"/>
      <c r="R1760" s="13"/>
      <c r="S1760" s="13"/>
      <c r="T1760" s="13"/>
      <c r="U1760" s="13"/>
      <c r="V1760" s="13"/>
      <c r="W1760" s="13"/>
      <c r="X1760" s="13"/>
      <c r="Y1760" s="13"/>
      <c r="Z1760" s="13"/>
      <c r="AA1760" s="13"/>
      <c r="AB1760" s="13"/>
      <c r="AC1760" s="13"/>
      <c r="AD1760" s="13"/>
      <c r="AE1760" s="13"/>
      <c r="AF1760" s="13"/>
      <c r="AG1760" s="13"/>
      <c r="AH1760" s="13"/>
      <c r="AI1760" s="13"/>
      <c r="AJ1760" s="13"/>
      <c r="AK1760" s="13"/>
      <c r="AL1760" s="13"/>
      <c r="AM1760" s="13"/>
      <c r="AN1760" s="13"/>
      <c r="AO1760" s="13"/>
      <c r="AP1760" s="13"/>
      <c r="AQ1760" s="13"/>
      <c r="AR1760" s="13"/>
      <c r="AS1760" s="13"/>
      <c r="AT1760" s="13"/>
      <c r="AU1760" s="13"/>
      <c r="AV1760" s="13"/>
      <c r="AW1760" s="13"/>
      <c r="AX1760" s="13"/>
      <c r="AY1760" s="13"/>
      <c r="AZ1760" s="13"/>
      <c r="BA1760" s="13"/>
      <c r="BB1760" s="13"/>
      <c r="BC1760" s="13"/>
      <c r="BD1760" s="13"/>
      <c r="BE1760" s="13"/>
      <c r="BF1760" s="13"/>
      <c r="BG1760" s="13"/>
      <c r="BH1760" s="13"/>
      <c r="BI1760" s="13"/>
      <c r="BJ1760" s="13"/>
    </row>
    <row r="1761" spans="1:62" ht="15.75">
      <c r="A1761" s="92"/>
      <c r="B1761" s="13"/>
      <c r="C1761" s="13"/>
      <c r="D1761" s="13"/>
      <c r="E1761" s="13"/>
      <c r="F1761" s="13"/>
      <c r="G1761" s="13"/>
      <c r="H1761" s="92"/>
      <c r="I1761" s="13"/>
      <c r="J1761" s="94"/>
      <c r="K1761" s="13"/>
      <c r="L1761" s="13"/>
      <c r="M1761" s="13"/>
      <c r="N1761" s="13"/>
      <c r="O1761" s="13"/>
      <c r="P1761" s="13"/>
      <c r="Q1761" s="13"/>
      <c r="R1761" s="13"/>
      <c r="S1761" s="13"/>
      <c r="T1761" s="13"/>
      <c r="U1761" s="13"/>
      <c r="V1761" s="13"/>
      <c r="W1761" s="13"/>
      <c r="X1761" s="13"/>
      <c r="Y1761" s="13"/>
      <c r="Z1761" s="13"/>
      <c r="AA1761" s="13"/>
      <c r="AB1761" s="13"/>
      <c r="AC1761" s="13"/>
      <c r="AD1761" s="13"/>
      <c r="AE1761" s="13"/>
      <c r="AF1761" s="13"/>
      <c r="AG1761" s="13"/>
      <c r="AH1761" s="13"/>
      <c r="AI1761" s="13"/>
      <c r="AJ1761" s="13"/>
      <c r="AK1761" s="13"/>
      <c r="AL1761" s="13"/>
      <c r="AM1761" s="13"/>
      <c r="AN1761" s="13"/>
      <c r="AO1761" s="13"/>
      <c r="AP1761" s="13"/>
      <c r="AQ1761" s="13"/>
      <c r="AR1761" s="13"/>
      <c r="AS1761" s="13"/>
      <c r="AT1761" s="13"/>
      <c r="AU1761" s="13"/>
      <c r="AV1761" s="13"/>
      <c r="AW1761" s="13"/>
      <c r="AX1761" s="13"/>
      <c r="AY1761" s="13"/>
      <c r="AZ1761" s="13"/>
      <c r="BA1761" s="13"/>
      <c r="BB1761" s="13"/>
      <c r="BC1761" s="13"/>
      <c r="BD1761" s="13"/>
      <c r="BE1761" s="13"/>
      <c r="BF1761" s="13"/>
      <c r="BG1761" s="13"/>
      <c r="BH1761" s="13"/>
      <c r="BI1761" s="13"/>
      <c r="BJ1761" s="13"/>
    </row>
    <row r="1762" spans="1:62" ht="15.75">
      <c r="A1762" s="92"/>
      <c r="B1762" s="13"/>
      <c r="C1762" s="13"/>
      <c r="D1762" s="13"/>
      <c r="E1762" s="13"/>
      <c r="F1762" s="13"/>
      <c r="G1762" s="13"/>
      <c r="H1762" s="92"/>
      <c r="I1762" s="13"/>
      <c r="J1762" s="94"/>
      <c r="K1762" s="13"/>
      <c r="L1762" s="13"/>
      <c r="M1762" s="13"/>
      <c r="N1762" s="13"/>
      <c r="O1762" s="13"/>
      <c r="P1762" s="13"/>
      <c r="Q1762" s="13"/>
      <c r="R1762" s="13"/>
      <c r="S1762" s="13"/>
      <c r="T1762" s="13"/>
      <c r="U1762" s="13"/>
      <c r="V1762" s="13"/>
      <c r="W1762" s="13"/>
      <c r="X1762" s="13"/>
      <c r="Y1762" s="13"/>
      <c r="Z1762" s="13"/>
      <c r="AA1762" s="13"/>
      <c r="AB1762" s="13"/>
      <c r="AC1762" s="13"/>
      <c r="AD1762" s="13"/>
      <c r="AE1762" s="13"/>
      <c r="AF1762" s="13"/>
      <c r="AG1762" s="13"/>
      <c r="AH1762" s="13"/>
      <c r="AI1762" s="13"/>
      <c r="AJ1762" s="13"/>
      <c r="AK1762" s="13"/>
      <c r="AL1762" s="13"/>
      <c r="AM1762" s="13"/>
      <c r="AN1762" s="13"/>
      <c r="AO1762" s="13"/>
      <c r="AP1762" s="13"/>
      <c r="AQ1762" s="13"/>
      <c r="AR1762" s="13"/>
      <c r="AS1762" s="13"/>
      <c r="AT1762" s="13"/>
      <c r="AU1762" s="13"/>
      <c r="AV1762" s="13"/>
      <c r="AW1762" s="13"/>
      <c r="AX1762" s="13"/>
      <c r="AY1762" s="13"/>
      <c r="AZ1762" s="13"/>
      <c r="BA1762" s="13"/>
      <c r="BB1762" s="13"/>
      <c r="BC1762" s="13"/>
      <c r="BD1762" s="13"/>
      <c r="BE1762" s="13"/>
      <c r="BF1762" s="13"/>
      <c r="BG1762" s="13"/>
      <c r="BH1762" s="13"/>
      <c r="BI1762" s="13"/>
      <c r="BJ1762" s="13"/>
    </row>
    <row r="1763" spans="1:62" ht="15.75">
      <c r="A1763" s="92"/>
      <c r="B1763" s="13"/>
      <c r="C1763" s="13"/>
      <c r="D1763" s="13"/>
      <c r="E1763" s="13"/>
      <c r="F1763" s="13"/>
      <c r="G1763" s="13"/>
      <c r="H1763" s="92"/>
      <c r="I1763" s="13"/>
      <c r="J1763" s="94"/>
      <c r="K1763" s="13"/>
      <c r="L1763" s="13"/>
      <c r="M1763" s="13"/>
      <c r="N1763" s="13"/>
      <c r="O1763" s="13"/>
      <c r="P1763" s="13"/>
      <c r="Q1763" s="13"/>
      <c r="R1763" s="13"/>
      <c r="S1763" s="13"/>
      <c r="T1763" s="13"/>
      <c r="U1763" s="13"/>
      <c r="V1763" s="13"/>
      <c r="W1763" s="13"/>
      <c r="X1763" s="13"/>
      <c r="Y1763" s="13"/>
      <c r="Z1763" s="13"/>
      <c r="AA1763" s="13"/>
      <c r="AB1763" s="13"/>
      <c r="AC1763" s="13"/>
      <c r="AD1763" s="13"/>
      <c r="AE1763" s="13"/>
      <c r="AF1763" s="13"/>
      <c r="AG1763" s="13"/>
      <c r="AH1763" s="13"/>
      <c r="AI1763" s="13"/>
      <c r="AJ1763" s="13"/>
      <c r="AK1763" s="13"/>
      <c r="AL1763" s="13"/>
      <c r="AM1763" s="13"/>
      <c r="AN1763" s="13"/>
      <c r="AO1763" s="13"/>
      <c r="AP1763" s="13"/>
      <c r="AQ1763" s="13"/>
      <c r="AR1763" s="13"/>
      <c r="AS1763" s="13"/>
      <c r="AT1763" s="13"/>
      <c r="AU1763" s="13"/>
      <c r="AV1763" s="13"/>
      <c r="AW1763" s="13"/>
      <c r="AX1763" s="13"/>
      <c r="AY1763" s="13"/>
      <c r="AZ1763" s="13"/>
      <c r="BA1763" s="13"/>
      <c r="BB1763" s="13"/>
      <c r="BC1763" s="13"/>
      <c r="BD1763" s="13"/>
      <c r="BE1763" s="13"/>
      <c r="BF1763" s="13"/>
      <c r="BG1763" s="13"/>
      <c r="BH1763" s="13"/>
      <c r="BI1763" s="13"/>
      <c r="BJ1763" s="13"/>
    </row>
    <row r="1764" spans="1:62" ht="15.75">
      <c r="A1764" s="92"/>
      <c r="B1764" s="13"/>
      <c r="C1764" s="13"/>
      <c r="D1764" s="13"/>
      <c r="E1764" s="13"/>
      <c r="F1764" s="13"/>
      <c r="G1764" s="13"/>
      <c r="H1764" s="92"/>
      <c r="I1764" s="13"/>
      <c r="J1764" s="94"/>
      <c r="K1764" s="13"/>
      <c r="L1764" s="13"/>
      <c r="M1764" s="13"/>
      <c r="N1764" s="13"/>
      <c r="O1764" s="13"/>
      <c r="P1764" s="13"/>
      <c r="Q1764" s="13"/>
      <c r="R1764" s="13"/>
      <c r="S1764" s="13"/>
      <c r="T1764" s="13"/>
      <c r="U1764" s="13"/>
      <c r="V1764" s="13"/>
      <c r="W1764" s="13"/>
      <c r="X1764" s="13"/>
      <c r="Y1764" s="13"/>
      <c r="Z1764" s="13"/>
      <c r="AA1764" s="13"/>
      <c r="AB1764" s="13"/>
      <c r="AC1764" s="13"/>
      <c r="AD1764" s="13"/>
      <c r="AE1764" s="13"/>
      <c r="AF1764" s="13"/>
      <c r="AG1764" s="13"/>
      <c r="AH1764" s="13"/>
      <c r="AI1764" s="13"/>
      <c r="AJ1764" s="13"/>
      <c r="AK1764" s="13"/>
      <c r="AL1764" s="13"/>
      <c r="AM1764" s="13"/>
      <c r="AN1764" s="13"/>
      <c r="AO1764" s="13"/>
      <c r="AP1764" s="13"/>
      <c r="AQ1764" s="13"/>
      <c r="AR1764" s="13"/>
      <c r="AS1764" s="13"/>
      <c r="AT1764" s="13"/>
      <c r="AU1764" s="13"/>
      <c r="AV1764" s="13"/>
      <c r="AW1764" s="13"/>
      <c r="AX1764" s="13"/>
      <c r="AY1764" s="13"/>
      <c r="AZ1764" s="13"/>
      <c r="BA1764" s="13"/>
      <c r="BB1764" s="13"/>
      <c r="BC1764" s="13"/>
      <c r="BD1764" s="13"/>
      <c r="BE1764" s="13"/>
      <c r="BF1764" s="13"/>
      <c r="BG1764" s="13"/>
      <c r="BH1764" s="13"/>
      <c r="BI1764" s="13"/>
      <c r="BJ1764" s="13"/>
    </row>
    <row r="1765" spans="1:62" ht="15.75">
      <c r="A1765" s="92"/>
      <c r="B1765" s="13"/>
      <c r="C1765" s="13"/>
      <c r="D1765" s="13"/>
      <c r="E1765" s="13"/>
      <c r="F1765" s="13"/>
      <c r="G1765" s="13"/>
      <c r="H1765" s="92"/>
      <c r="I1765" s="13"/>
      <c r="J1765" s="94"/>
      <c r="K1765" s="13"/>
      <c r="L1765" s="13"/>
      <c r="M1765" s="13"/>
      <c r="N1765" s="13"/>
      <c r="O1765" s="13"/>
      <c r="P1765" s="13"/>
      <c r="Q1765" s="13"/>
      <c r="R1765" s="13"/>
      <c r="S1765" s="13"/>
      <c r="T1765" s="13"/>
      <c r="U1765" s="13"/>
      <c r="V1765" s="13"/>
      <c r="W1765" s="13"/>
      <c r="X1765" s="13"/>
      <c r="Y1765" s="13"/>
      <c r="Z1765" s="13"/>
      <c r="AA1765" s="13"/>
      <c r="AB1765" s="13"/>
      <c r="AC1765" s="13"/>
      <c r="AD1765" s="13"/>
      <c r="AE1765" s="13"/>
      <c r="AF1765" s="13"/>
      <c r="AG1765" s="13"/>
      <c r="AH1765" s="13"/>
      <c r="AI1765" s="13"/>
      <c r="AJ1765" s="13"/>
      <c r="AK1765" s="13"/>
      <c r="AL1765" s="13"/>
      <c r="AM1765" s="13"/>
      <c r="AN1765" s="13"/>
      <c r="AO1765" s="13"/>
      <c r="AP1765" s="13"/>
      <c r="AQ1765" s="13"/>
      <c r="AR1765" s="13"/>
      <c r="AS1765" s="13"/>
      <c r="AT1765" s="13"/>
      <c r="AU1765" s="13"/>
      <c r="AV1765" s="13"/>
      <c r="AW1765" s="13"/>
      <c r="AX1765" s="13"/>
      <c r="AY1765" s="13"/>
      <c r="AZ1765" s="13"/>
      <c r="BA1765" s="13"/>
      <c r="BB1765" s="13"/>
      <c r="BC1765" s="13"/>
      <c r="BD1765" s="13"/>
      <c r="BE1765" s="13"/>
      <c r="BF1765" s="13"/>
      <c r="BG1765" s="13"/>
      <c r="BH1765" s="13"/>
      <c r="BI1765" s="13"/>
      <c r="BJ1765" s="13"/>
    </row>
    <row r="1766" spans="1:62" ht="15.75">
      <c r="A1766" s="92"/>
      <c r="B1766" s="13"/>
      <c r="C1766" s="13"/>
      <c r="D1766" s="13"/>
      <c r="E1766" s="13"/>
      <c r="F1766" s="13"/>
      <c r="G1766" s="13"/>
      <c r="H1766" s="92"/>
      <c r="I1766" s="13"/>
      <c r="J1766" s="94"/>
      <c r="K1766" s="13"/>
      <c r="L1766" s="13"/>
      <c r="M1766" s="13"/>
      <c r="N1766" s="13"/>
      <c r="O1766" s="13"/>
      <c r="P1766" s="13"/>
      <c r="Q1766" s="13"/>
      <c r="R1766" s="13"/>
      <c r="S1766" s="13"/>
      <c r="T1766" s="13"/>
      <c r="U1766" s="13"/>
      <c r="V1766" s="13"/>
      <c r="W1766" s="13"/>
      <c r="X1766" s="13"/>
      <c r="Y1766" s="13"/>
      <c r="Z1766" s="13"/>
      <c r="AA1766" s="13"/>
      <c r="AB1766" s="13"/>
      <c r="AC1766" s="13"/>
      <c r="AD1766" s="13"/>
      <c r="AE1766" s="13"/>
      <c r="AF1766" s="13"/>
      <c r="AG1766" s="13"/>
      <c r="AH1766" s="13"/>
      <c r="AI1766" s="13"/>
      <c r="AJ1766" s="13"/>
      <c r="AK1766" s="13"/>
      <c r="AL1766" s="13"/>
      <c r="AM1766" s="13"/>
      <c r="AN1766" s="13"/>
      <c r="AO1766" s="13"/>
      <c r="AP1766" s="13"/>
      <c r="AQ1766" s="13"/>
      <c r="AR1766" s="13"/>
      <c r="AS1766" s="13"/>
      <c r="AT1766" s="13"/>
      <c r="AU1766" s="13"/>
      <c r="AV1766" s="13"/>
      <c r="AW1766" s="13"/>
      <c r="AX1766" s="13"/>
      <c r="AY1766" s="13"/>
      <c r="AZ1766" s="13"/>
      <c r="BA1766" s="13"/>
      <c r="BB1766" s="13"/>
      <c r="BC1766" s="13"/>
      <c r="BD1766" s="13"/>
      <c r="BE1766" s="13"/>
      <c r="BF1766" s="13"/>
      <c r="BG1766" s="13"/>
      <c r="BH1766" s="13"/>
      <c r="BI1766" s="13"/>
      <c r="BJ1766" s="13"/>
    </row>
    <row r="1767" spans="1:62" ht="15.75">
      <c r="A1767" s="92"/>
      <c r="B1767" s="13"/>
      <c r="C1767" s="13"/>
      <c r="D1767" s="13"/>
      <c r="E1767" s="13"/>
      <c r="F1767" s="13"/>
      <c r="G1767" s="13"/>
      <c r="H1767" s="92"/>
      <c r="I1767" s="13"/>
      <c r="J1767" s="94"/>
      <c r="K1767" s="13"/>
      <c r="L1767" s="13"/>
      <c r="M1767" s="13"/>
      <c r="N1767" s="13"/>
      <c r="O1767" s="13"/>
      <c r="P1767" s="13"/>
      <c r="Q1767" s="13"/>
      <c r="R1767" s="13"/>
      <c r="S1767" s="13"/>
      <c r="T1767" s="13"/>
      <c r="U1767" s="13"/>
      <c r="V1767" s="13"/>
      <c r="W1767" s="13"/>
      <c r="X1767" s="13"/>
      <c r="Y1767" s="13"/>
      <c r="Z1767" s="13"/>
      <c r="AA1767" s="13"/>
      <c r="AB1767" s="13"/>
      <c r="AC1767" s="13"/>
      <c r="AD1767" s="13"/>
      <c r="AE1767" s="13"/>
      <c r="AF1767" s="13"/>
      <c r="AG1767" s="13"/>
      <c r="AH1767" s="13"/>
      <c r="AI1767" s="13"/>
      <c r="AJ1767" s="13"/>
      <c r="AK1767" s="13"/>
      <c r="AL1767" s="13"/>
      <c r="AM1767" s="13"/>
      <c r="AN1767" s="13"/>
      <c r="AO1767" s="13"/>
      <c r="AP1767" s="13"/>
      <c r="AQ1767" s="13"/>
      <c r="AR1767" s="13"/>
      <c r="AS1767" s="13"/>
      <c r="AT1767" s="13"/>
      <c r="AU1767" s="13"/>
      <c r="AV1767" s="13"/>
      <c r="AW1767" s="13"/>
      <c r="AX1767" s="13"/>
      <c r="AY1767" s="13"/>
      <c r="AZ1767" s="13"/>
      <c r="BA1767" s="13"/>
      <c r="BB1767" s="13"/>
      <c r="BC1767" s="13"/>
      <c r="BD1767" s="13"/>
      <c r="BE1767" s="13"/>
      <c r="BF1767" s="13"/>
      <c r="BG1767" s="13"/>
      <c r="BH1767" s="13"/>
      <c r="BI1767" s="13"/>
      <c r="BJ1767" s="13"/>
    </row>
    <row r="1768" spans="1:62" ht="15.75">
      <c r="A1768" s="92"/>
      <c r="B1768" s="13"/>
      <c r="C1768" s="13"/>
      <c r="D1768" s="13"/>
      <c r="E1768" s="13"/>
      <c r="F1768" s="13"/>
      <c r="G1768" s="13"/>
      <c r="H1768" s="92"/>
      <c r="I1768" s="13"/>
      <c r="J1768" s="94"/>
      <c r="K1768" s="13"/>
      <c r="L1768" s="13"/>
      <c r="M1768" s="13"/>
      <c r="N1768" s="13"/>
      <c r="O1768" s="13"/>
      <c r="P1768" s="13"/>
      <c r="Q1768" s="13"/>
      <c r="R1768" s="13"/>
      <c r="S1768" s="13"/>
      <c r="T1768" s="13"/>
      <c r="U1768" s="13"/>
      <c r="V1768" s="13"/>
      <c r="W1768" s="13"/>
      <c r="X1768" s="13"/>
      <c r="Y1768" s="13"/>
      <c r="Z1768" s="13"/>
      <c r="AA1768" s="13"/>
      <c r="AB1768" s="13"/>
      <c r="AC1768" s="13"/>
      <c r="AD1768" s="13"/>
      <c r="AE1768" s="13"/>
      <c r="AF1768" s="13"/>
      <c r="AG1768" s="13"/>
      <c r="AH1768" s="13"/>
      <c r="AI1768" s="13"/>
      <c r="AJ1768" s="13"/>
      <c r="AK1768" s="13"/>
      <c r="AL1768" s="13"/>
      <c r="AM1768" s="13"/>
      <c r="AN1768" s="13"/>
      <c r="AO1768" s="13"/>
      <c r="AP1768" s="13"/>
      <c r="AQ1768" s="13"/>
      <c r="AR1768" s="13"/>
      <c r="AS1768" s="13"/>
      <c r="AT1768" s="13"/>
      <c r="AU1768" s="13"/>
      <c r="AV1768" s="13"/>
      <c r="AW1768" s="13"/>
      <c r="AX1768" s="13"/>
      <c r="AY1768" s="13"/>
      <c r="AZ1768" s="13"/>
      <c r="BA1768" s="13"/>
      <c r="BB1768" s="13"/>
      <c r="BC1768" s="13"/>
      <c r="BD1768" s="13"/>
      <c r="BE1768" s="13"/>
      <c r="BF1768" s="13"/>
      <c r="BG1768" s="13"/>
      <c r="BH1768" s="13"/>
      <c r="BI1768" s="13"/>
      <c r="BJ1768" s="13"/>
    </row>
    <row r="1769" spans="1:62" ht="15.75">
      <c r="A1769" s="92"/>
      <c r="B1769" s="13"/>
      <c r="C1769" s="13"/>
      <c r="D1769" s="13"/>
      <c r="E1769" s="13"/>
      <c r="F1769" s="13"/>
      <c r="G1769" s="13"/>
      <c r="H1769" s="92"/>
      <c r="I1769" s="13"/>
      <c r="J1769" s="94"/>
      <c r="K1769" s="13"/>
      <c r="L1769" s="13"/>
      <c r="M1769" s="13"/>
      <c r="N1769" s="13"/>
      <c r="O1769" s="13"/>
      <c r="P1769" s="13"/>
      <c r="Q1769" s="13"/>
      <c r="R1769" s="13"/>
      <c r="S1769" s="13"/>
      <c r="T1769" s="13"/>
      <c r="U1769" s="13"/>
      <c r="V1769" s="13"/>
      <c r="W1769" s="13"/>
      <c r="X1769" s="13"/>
      <c r="Y1769" s="13"/>
      <c r="Z1769" s="13"/>
      <c r="AA1769" s="13"/>
      <c r="AB1769" s="13"/>
      <c r="AC1769" s="13"/>
      <c r="AD1769" s="13"/>
      <c r="AE1769" s="13"/>
      <c r="AF1769" s="13"/>
      <c r="AG1769" s="13"/>
      <c r="AH1769" s="13"/>
      <c r="AI1769" s="13"/>
      <c r="AJ1769" s="13"/>
      <c r="AK1769" s="13"/>
      <c r="AL1769" s="13"/>
      <c r="AM1769" s="13"/>
      <c r="AN1769" s="13"/>
      <c r="AO1769" s="13"/>
      <c r="AP1769" s="13"/>
      <c r="AQ1769" s="13"/>
      <c r="AR1769" s="13"/>
      <c r="AS1769" s="13"/>
      <c r="AT1769" s="13"/>
      <c r="AU1769" s="13"/>
      <c r="AV1769" s="13"/>
      <c r="AW1769" s="13"/>
      <c r="AX1769" s="13"/>
      <c r="AY1769" s="13"/>
      <c r="AZ1769" s="13"/>
      <c r="BA1769" s="13"/>
      <c r="BB1769" s="13"/>
      <c r="BC1769" s="13"/>
      <c r="BD1769" s="13"/>
      <c r="BE1769" s="13"/>
      <c r="BF1769" s="13"/>
      <c r="BG1769" s="13"/>
      <c r="BH1769" s="13"/>
      <c r="BI1769" s="13"/>
      <c r="BJ1769" s="13"/>
    </row>
    <row r="1770" spans="1:62" ht="15.75">
      <c r="A1770" s="92"/>
      <c r="B1770" s="13"/>
      <c r="C1770" s="13"/>
      <c r="D1770" s="13"/>
      <c r="E1770" s="13"/>
      <c r="F1770" s="13"/>
      <c r="G1770" s="13"/>
      <c r="H1770" s="92"/>
      <c r="I1770" s="13"/>
      <c r="J1770" s="94"/>
      <c r="K1770" s="13"/>
      <c r="L1770" s="13"/>
      <c r="M1770" s="13"/>
      <c r="N1770" s="13"/>
      <c r="O1770" s="13"/>
      <c r="P1770" s="13"/>
      <c r="Q1770" s="13"/>
      <c r="R1770" s="13"/>
      <c r="S1770" s="13"/>
      <c r="T1770" s="13"/>
      <c r="U1770" s="13"/>
      <c r="V1770" s="13"/>
      <c r="W1770" s="13"/>
      <c r="X1770" s="13"/>
      <c r="Y1770" s="13"/>
      <c r="Z1770" s="13"/>
      <c r="AA1770" s="13"/>
      <c r="AB1770" s="13"/>
      <c r="AC1770" s="13"/>
      <c r="AD1770" s="13"/>
      <c r="AE1770" s="13"/>
      <c r="AF1770" s="13"/>
      <c r="AG1770" s="13"/>
      <c r="AH1770" s="13"/>
      <c r="AI1770" s="13"/>
      <c r="AJ1770" s="13"/>
      <c r="AK1770" s="13"/>
      <c r="AL1770" s="13"/>
      <c r="AM1770" s="13"/>
      <c r="AN1770" s="13"/>
      <c r="AO1770" s="13"/>
      <c r="AP1770" s="13"/>
      <c r="AQ1770" s="13"/>
      <c r="AR1770" s="13"/>
      <c r="AS1770" s="13"/>
      <c r="AT1770" s="13"/>
      <c r="AU1770" s="13"/>
      <c r="AV1770" s="13"/>
      <c r="AW1770" s="13"/>
      <c r="AX1770" s="13"/>
      <c r="AY1770" s="13"/>
      <c r="AZ1770" s="13"/>
      <c r="BA1770" s="13"/>
      <c r="BB1770" s="13"/>
      <c r="BC1770" s="13"/>
      <c r="BD1770" s="13"/>
      <c r="BE1770" s="13"/>
      <c r="BF1770" s="13"/>
      <c r="BG1770" s="13"/>
      <c r="BH1770" s="13"/>
      <c r="BI1770" s="13"/>
      <c r="BJ1770" s="13"/>
    </row>
    <row r="1771" spans="1:62" ht="15.75">
      <c r="A1771" s="92"/>
      <c r="B1771" s="13"/>
      <c r="C1771" s="13"/>
      <c r="D1771" s="13"/>
      <c r="E1771" s="13"/>
      <c r="F1771" s="13"/>
      <c r="G1771" s="13"/>
      <c r="H1771" s="92"/>
      <c r="I1771" s="13"/>
      <c r="J1771" s="94"/>
      <c r="K1771" s="13"/>
      <c r="L1771" s="13"/>
      <c r="M1771" s="13"/>
      <c r="N1771" s="13"/>
      <c r="O1771" s="13"/>
      <c r="P1771" s="13"/>
      <c r="Q1771" s="13"/>
      <c r="R1771" s="13"/>
      <c r="S1771" s="13"/>
      <c r="T1771" s="13"/>
      <c r="U1771" s="13"/>
      <c r="V1771" s="13"/>
      <c r="W1771" s="13"/>
      <c r="X1771" s="13"/>
      <c r="Y1771" s="13"/>
      <c r="Z1771" s="13"/>
      <c r="AA1771" s="13"/>
      <c r="AB1771" s="13"/>
      <c r="AC1771" s="13"/>
      <c r="AD1771" s="13"/>
      <c r="AE1771" s="13"/>
      <c r="AF1771" s="13"/>
      <c r="AG1771" s="13"/>
      <c r="AH1771" s="13"/>
      <c r="AI1771" s="13"/>
      <c r="AJ1771" s="13"/>
      <c r="AK1771" s="13"/>
      <c r="AL1771" s="13"/>
      <c r="AM1771" s="13"/>
      <c r="AN1771" s="13"/>
      <c r="AO1771" s="13"/>
      <c r="AP1771" s="13"/>
      <c r="AQ1771" s="13"/>
      <c r="AR1771" s="13"/>
      <c r="AS1771" s="13"/>
      <c r="AT1771" s="13"/>
      <c r="AU1771" s="13"/>
      <c r="AV1771" s="13"/>
      <c r="AW1771" s="13"/>
      <c r="AX1771" s="13"/>
      <c r="AY1771" s="13"/>
      <c r="AZ1771" s="13"/>
      <c r="BA1771" s="13"/>
      <c r="BB1771" s="13"/>
      <c r="BC1771" s="13"/>
      <c r="BD1771" s="13"/>
      <c r="BE1771" s="13"/>
      <c r="BF1771" s="13"/>
      <c r="BG1771" s="13"/>
      <c r="BH1771" s="13"/>
      <c r="BI1771" s="13"/>
      <c r="BJ1771" s="13"/>
    </row>
    <row r="1772" spans="1:62" ht="15.75">
      <c r="A1772" s="92"/>
      <c r="B1772" s="13"/>
      <c r="C1772" s="13"/>
      <c r="D1772" s="13"/>
      <c r="E1772" s="13"/>
      <c r="F1772" s="13"/>
      <c r="G1772" s="13"/>
      <c r="H1772" s="92"/>
      <c r="I1772" s="13"/>
      <c r="J1772" s="94"/>
      <c r="K1772" s="13"/>
      <c r="L1772" s="13"/>
      <c r="M1772" s="13"/>
      <c r="N1772" s="13"/>
      <c r="O1772" s="13"/>
      <c r="P1772" s="13"/>
      <c r="Q1772" s="13"/>
      <c r="R1772" s="13"/>
      <c r="S1772" s="13"/>
      <c r="T1772" s="13"/>
      <c r="U1772" s="13"/>
      <c r="V1772" s="13"/>
      <c r="W1772" s="13"/>
      <c r="X1772" s="13"/>
      <c r="Y1772" s="13"/>
      <c r="Z1772" s="13"/>
      <c r="AA1772" s="13"/>
      <c r="AB1772" s="13"/>
      <c r="AC1772" s="13"/>
      <c r="AD1772" s="13"/>
      <c r="AE1772" s="13"/>
      <c r="AF1772" s="13"/>
      <c r="AG1772" s="13"/>
      <c r="AH1772" s="13"/>
      <c r="AI1772" s="13"/>
      <c r="AJ1772" s="13"/>
      <c r="AK1772" s="13"/>
      <c r="AL1772" s="13"/>
      <c r="AM1772" s="13"/>
      <c r="AN1772" s="13"/>
      <c r="AO1772" s="13"/>
      <c r="AP1772" s="13"/>
      <c r="AQ1772" s="13"/>
      <c r="AR1772" s="13"/>
      <c r="AS1772" s="13"/>
      <c r="AT1772" s="13"/>
      <c r="AU1772" s="13"/>
      <c r="AV1772" s="13"/>
      <c r="AW1772" s="13"/>
      <c r="AX1772" s="13"/>
      <c r="AY1772" s="13"/>
      <c r="AZ1772" s="13"/>
      <c r="BA1772" s="13"/>
      <c r="BB1772" s="13"/>
      <c r="BC1772" s="13"/>
      <c r="BD1772" s="13"/>
      <c r="BE1772" s="13"/>
      <c r="BF1772" s="13"/>
      <c r="BG1772" s="13"/>
      <c r="BH1772" s="13"/>
      <c r="BI1772" s="13"/>
      <c r="BJ1772" s="13"/>
    </row>
    <row r="1773" spans="1:62" ht="15.75">
      <c r="A1773" s="92"/>
      <c r="B1773" s="13"/>
      <c r="C1773" s="13"/>
      <c r="D1773" s="13"/>
      <c r="E1773" s="13"/>
      <c r="F1773" s="13"/>
      <c r="G1773" s="13"/>
      <c r="H1773" s="92"/>
      <c r="I1773" s="13"/>
      <c r="J1773" s="94"/>
      <c r="K1773" s="13"/>
      <c r="L1773" s="13"/>
      <c r="M1773" s="13"/>
      <c r="N1773" s="13"/>
      <c r="O1773" s="13"/>
      <c r="P1773" s="13"/>
      <c r="Q1773" s="13"/>
      <c r="R1773" s="13"/>
      <c r="S1773" s="13"/>
      <c r="T1773" s="13"/>
      <c r="U1773" s="13"/>
      <c r="V1773" s="13"/>
      <c r="W1773" s="13"/>
      <c r="X1773" s="13"/>
      <c r="Y1773" s="13"/>
      <c r="Z1773" s="13"/>
      <c r="AA1773" s="13"/>
      <c r="AB1773" s="13"/>
      <c r="AC1773" s="13"/>
      <c r="AD1773" s="13"/>
      <c r="AE1773" s="13"/>
      <c r="AF1773" s="13"/>
      <c r="AG1773" s="13"/>
      <c r="AH1773" s="13"/>
      <c r="AI1773" s="13"/>
      <c r="AJ1773" s="13"/>
      <c r="AK1773" s="13"/>
      <c r="AL1773" s="13"/>
      <c r="AM1773" s="13"/>
      <c r="AN1773" s="13"/>
      <c r="AO1773" s="13"/>
      <c r="AP1773" s="13"/>
      <c r="AQ1773" s="13"/>
      <c r="AR1773" s="13"/>
      <c r="AS1773" s="13"/>
      <c r="AT1773" s="13"/>
      <c r="AU1773" s="13"/>
      <c r="AV1773" s="13"/>
      <c r="AW1773" s="13"/>
      <c r="AX1773" s="13"/>
      <c r="AY1773" s="13"/>
      <c r="AZ1773" s="13"/>
      <c r="BA1773" s="13"/>
      <c r="BB1773" s="13"/>
      <c r="BC1773" s="13"/>
      <c r="BD1773" s="13"/>
      <c r="BE1773" s="13"/>
      <c r="BF1773" s="13"/>
      <c r="BG1773" s="13"/>
      <c r="BH1773" s="13"/>
      <c r="BI1773" s="13"/>
      <c r="BJ1773" s="13"/>
    </row>
    <row r="1774" spans="1:62" ht="15.75">
      <c r="A1774" s="92"/>
      <c r="B1774" s="13"/>
      <c r="C1774" s="13"/>
      <c r="D1774" s="13"/>
      <c r="E1774" s="13"/>
      <c r="F1774" s="13"/>
      <c r="G1774" s="13"/>
      <c r="H1774" s="92"/>
      <c r="I1774" s="13"/>
      <c r="J1774" s="94"/>
      <c r="K1774" s="13"/>
      <c r="L1774" s="13"/>
      <c r="M1774" s="13"/>
      <c r="N1774" s="13"/>
      <c r="O1774" s="13"/>
      <c r="P1774" s="13"/>
      <c r="Q1774" s="13"/>
      <c r="R1774" s="13"/>
      <c r="S1774" s="13"/>
      <c r="T1774" s="13"/>
      <c r="U1774" s="13"/>
      <c r="V1774" s="13"/>
      <c r="W1774" s="13"/>
      <c r="X1774" s="13"/>
      <c r="Y1774" s="13"/>
      <c r="Z1774" s="13"/>
      <c r="AA1774" s="13"/>
      <c r="AB1774" s="13"/>
      <c r="AC1774" s="13"/>
      <c r="AD1774" s="13"/>
      <c r="AE1774" s="13"/>
      <c r="AF1774" s="13"/>
      <c r="AG1774" s="13"/>
      <c r="AH1774" s="13"/>
      <c r="AI1774" s="13"/>
      <c r="AJ1774" s="13"/>
      <c r="AK1774" s="13"/>
      <c r="AL1774" s="13"/>
      <c r="AM1774" s="13"/>
      <c r="AN1774" s="13"/>
      <c r="AO1774" s="13"/>
      <c r="AP1774" s="13"/>
      <c r="AQ1774" s="13"/>
      <c r="AR1774" s="13"/>
      <c r="AS1774" s="13"/>
      <c r="AT1774" s="13"/>
      <c r="AU1774" s="13"/>
      <c r="AV1774" s="13"/>
      <c r="AW1774" s="13"/>
      <c r="AX1774" s="13"/>
      <c r="AY1774" s="13"/>
      <c r="AZ1774" s="13"/>
      <c r="BA1774" s="13"/>
      <c r="BB1774" s="13"/>
      <c r="BC1774" s="13"/>
      <c r="BD1774" s="13"/>
      <c r="BE1774" s="13"/>
      <c r="BF1774" s="13"/>
      <c r="BG1774" s="13"/>
      <c r="BH1774" s="13"/>
      <c r="BI1774" s="13"/>
      <c r="BJ1774" s="13"/>
    </row>
    <row r="1775" spans="1:62" ht="15.75">
      <c r="A1775" s="92"/>
      <c r="B1775" s="13"/>
      <c r="C1775" s="13"/>
      <c r="D1775" s="13"/>
      <c r="E1775" s="13"/>
      <c r="F1775" s="13"/>
      <c r="G1775" s="13"/>
      <c r="H1775" s="92"/>
      <c r="I1775" s="13"/>
      <c r="J1775" s="94"/>
      <c r="K1775" s="13"/>
      <c r="L1775" s="13"/>
      <c r="M1775" s="13"/>
      <c r="N1775" s="13"/>
      <c r="O1775" s="13"/>
      <c r="P1775" s="13"/>
      <c r="Q1775" s="13"/>
      <c r="R1775" s="13"/>
      <c r="S1775" s="13"/>
      <c r="T1775" s="13"/>
      <c r="U1775" s="13"/>
      <c r="V1775" s="13"/>
      <c r="W1775" s="13"/>
      <c r="X1775" s="13"/>
      <c r="Y1775" s="13"/>
      <c r="Z1775" s="13"/>
      <c r="AA1775" s="13"/>
      <c r="AB1775" s="13"/>
      <c r="AC1775" s="13"/>
      <c r="AD1775" s="13"/>
      <c r="AE1775" s="13"/>
      <c r="AF1775" s="13"/>
      <c r="AG1775" s="13"/>
      <c r="AH1775" s="13"/>
      <c r="AI1775" s="13"/>
      <c r="AJ1775" s="13"/>
      <c r="AK1775" s="13"/>
      <c r="AL1775" s="13"/>
      <c r="AM1775" s="13"/>
      <c r="AN1775" s="13"/>
      <c r="AO1775" s="13"/>
      <c r="AP1775" s="13"/>
      <c r="AQ1775" s="13"/>
      <c r="AR1775" s="13"/>
      <c r="AS1775" s="13"/>
      <c r="AT1775" s="13"/>
      <c r="AU1775" s="13"/>
      <c r="AV1775" s="13"/>
      <c r="AW1775" s="13"/>
      <c r="AX1775" s="13"/>
      <c r="AY1775" s="13"/>
      <c r="AZ1775" s="13"/>
      <c r="BA1775" s="13"/>
      <c r="BB1775" s="13"/>
      <c r="BC1775" s="13"/>
      <c r="BD1775" s="13"/>
      <c r="BE1775" s="13"/>
      <c r="BF1775" s="13"/>
      <c r="BG1775" s="13"/>
      <c r="BH1775" s="13"/>
      <c r="BI1775" s="13"/>
      <c r="BJ1775" s="13"/>
    </row>
    <row r="1776" spans="1:62" ht="15.75">
      <c r="A1776" s="92"/>
      <c r="B1776" s="13"/>
      <c r="C1776" s="13"/>
      <c r="D1776" s="13"/>
      <c r="E1776" s="13"/>
      <c r="F1776" s="13"/>
      <c r="G1776" s="13"/>
      <c r="H1776" s="92"/>
      <c r="I1776" s="13"/>
      <c r="J1776" s="94"/>
      <c r="K1776" s="13"/>
      <c r="L1776" s="13"/>
      <c r="M1776" s="13"/>
      <c r="N1776" s="13"/>
      <c r="O1776" s="13"/>
      <c r="P1776" s="13"/>
      <c r="Q1776" s="13"/>
      <c r="R1776" s="13"/>
      <c r="S1776" s="13"/>
      <c r="T1776" s="13"/>
      <c r="U1776" s="13"/>
      <c r="V1776" s="13"/>
      <c r="W1776" s="13"/>
      <c r="X1776" s="13"/>
      <c r="Y1776" s="13"/>
      <c r="Z1776" s="13"/>
      <c r="AA1776" s="13"/>
      <c r="AB1776" s="13"/>
      <c r="AC1776" s="13"/>
      <c r="AD1776" s="13"/>
      <c r="AE1776" s="13"/>
      <c r="AF1776" s="13"/>
      <c r="AG1776" s="13"/>
      <c r="AH1776" s="13"/>
      <c r="AI1776" s="13"/>
      <c r="AJ1776" s="13"/>
      <c r="AK1776" s="13"/>
      <c r="AL1776" s="13"/>
      <c r="AM1776" s="13"/>
      <c r="AN1776" s="13"/>
      <c r="AO1776" s="13"/>
      <c r="AP1776" s="13"/>
      <c r="AQ1776" s="13"/>
      <c r="AR1776" s="13"/>
      <c r="AS1776" s="13"/>
      <c r="AT1776" s="13"/>
      <c r="AU1776" s="13"/>
      <c r="AV1776" s="13"/>
      <c r="AW1776" s="13"/>
      <c r="AX1776" s="13"/>
      <c r="AY1776" s="13"/>
      <c r="AZ1776" s="13"/>
      <c r="BA1776" s="13"/>
      <c r="BB1776" s="13"/>
      <c r="BC1776" s="13"/>
      <c r="BD1776" s="13"/>
      <c r="BE1776" s="13"/>
      <c r="BF1776" s="13"/>
      <c r="BG1776" s="13"/>
      <c r="BH1776" s="13"/>
      <c r="BI1776" s="13"/>
      <c r="BJ1776" s="13"/>
    </row>
    <row r="1777" spans="1:62" ht="15.75">
      <c r="A1777" s="92"/>
      <c r="B1777" s="13"/>
      <c r="C1777" s="13"/>
      <c r="D1777" s="13"/>
      <c r="E1777" s="13"/>
      <c r="F1777" s="13"/>
      <c r="G1777" s="13"/>
      <c r="H1777" s="92"/>
      <c r="I1777" s="13"/>
      <c r="J1777" s="94"/>
      <c r="K1777" s="13"/>
      <c r="L1777" s="13"/>
      <c r="M1777" s="13"/>
      <c r="N1777" s="13"/>
      <c r="O1777" s="13"/>
      <c r="P1777" s="13"/>
      <c r="Q1777" s="13"/>
      <c r="R1777" s="13"/>
      <c r="S1777" s="13"/>
      <c r="T1777" s="13"/>
      <c r="U1777" s="13"/>
      <c r="V1777" s="13"/>
      <c r="W1777" s="13"/>
      <c r="X1777" s="13"/>
      <c r="Y1777" s="13"/>
      <c r="Z1777" s="13"/>
      <c r="AA1777" s="13"/>
      <c r="AB1777" s="13"/>
      <c r="AC1777" s="13"/>
      <c r="AD1777" s="13"/>
      <c r="AE1777" s="13"/>
      <c r="AF1777" s="13"/>
      <c r="AG1777" s="13"/>
      <c r="AH1777" s="13"/>
      <c r="AI1777" s="13"/>
      <c r="AJ1777" s="13"/>
      <c r="AK1777" s="13"/>
      <c r="AL1777" s="13"/>
      <c r="AM1777" s="13"/>
      <c r="AN1777" s="13"/>
      <c r="AO1777" s="13"/>
      <c r="AP1777" s="13"/>
      <c r="AQ1777" s="13"/>
      <c r="AR1777" s="13"/>
      <c r="AS1777" s="13"/>
      <c r="AT1777" s="13"/>
      <c r="AU1777" s="13"/>
      <c r="AV1777" s="13"/>
      <c r="AW1777" s="13"/>
      <c r="AX1777" s="13"/>
      <c r="AY1777" s="13"/>
      <c r="AZ1777" s="13"/>
      <c r="BA1777" s="13"/>
      <c r="BB1777" s="13"/>
      <c r="BC1777" s="13"/>
      <c r="BD1777" s="13"/>
      <c r="BE1777" s="13"/>
      <c r="BF1777" s="13"/>
      <c r="BG1777" s="13"/>
      <c r="BH1777" s="13"/>
      <c r="BI1777" s="13"/>
      <c r="BJ1777" s="13"/>
    </row>
    <row r="1778" spans="1:62" ht="15.75">
      <c r="A1778" s="92"/>
      <c r="B1778" s="13"/>
      <c r="C1778" s="13"/>
      <c r="D1778" s="13"/>
      <c r="E1778" s="13"/>
      <c r="F1778" s="13"/>
      <c r="G1778" s="13"/>
      <c r="H1778" s="92"/>
      <c r="I1778" s="13"/>
      <c r="J1778" s="94"/>
      <c r="K1778" s="13"/>
      <c r="L1778" s="13"/>
      <c r="M1778" s="13"/>
      <c r="N1778" s="13"/>
      <c r="O1778" s="13"/>
      <c r="P1778" s="13"/>
      <c r="Q1778" s="13"/>
      <c r="R1778" s="13"/>
      <c r="S1778" s="13"/>
      <c r="T1778" s="13"/>
      <c r="U1778" s="13"/>
      <c r="V1778" s="13"/>
      <c r="W1778" s="13"/>
      <c r="X1778" s="13"/>
      <c r="Y1778" s="13"/>
      <c r="Z1778" s="13"/>
      <c r="AA1778" s="13"/>
      <c r="AB1778" s="13"/>
      <c r="AC1778" s="13"/>
      <c r="AD1778" s="13"/>
      <c r="AE1778" s="13"/>
      <c r="AF1778" s="13"/>
      <c r="AG1778" s="13"/>
      <c r="AH1778" s="13"/>
      <c r="AI1778" s="13"/>
      <c r="AJ1778" s="13"/>
      <c r="AK1778" s="13"/>
      <c r="AL1778" s="13"/>
      <c r="AM1778" s="13"/>
      <c r="AN1778" s="13"/>
      <c r="AO1778" s="13"/>
      <c r="AP1778" s="13"/>
      <c r="AQ1778" s="13"/>
      <c r="AR1778" s="13"/>
      <c r="AS1778" s="13"/>
      <c r="AT1778" s="13"/>
      <c r="AU1778" s="13"/>
      <c r="AV1778" s="13"/>
      <c r="AW1778" s="13"/>
      <c r="AX1778" s="13"/>
      <c r="AY1778" s="13"/>
      <c r="AZ1778" s="13"/>
      <c r="BA1778" s="13"/>
      <c r="BB1778" s="13"/>
      <c r="BC1778" s="13"/>
      <c r="BD1778" s="13"/>
      <c r="BE1778" s="13"/>
      <c r="BF1778" s="13"/>
      <c r="BG1778" s="13"/>
      <c r="BH1778" s="13"/>
      <c r="BI1778" s="13"/>
      <c r="BJ1778" s="13"/>
    </row>
    <row r="1779" spans="1:62" ht="15.75">
      <c r="A1779" s="92"/>
      <c r="B1779" s="13"/>
      <c r="C1779" s="13"/>
      <c r="D1779" s="13"/>
      <c r="E1779" s="13"/>
      <c r="F1779" s="13"/>
      <c r="G1779" s="13"/>
      <c r="H1779" s="92"/>
      <c r="I1779" s="13"/>
      <c r="J1779" s="94"/>
      <c r="K1779" s="13"/>
      <c r="L1779" s="13"/>
      <c r="M1779" s="13"/>
      <c r="N1779" s="13"/>
      <c r="O1779" s="13"/>
      <c r="P1779" s="13"/>
      <c r="Q1779" s="13"/>
      <c r="R1779" s="13"/>
      <c r="S1779" s="13"/>
      <c r="T1779" s="13"/>
      <c r="U1779" s="13"/>
      <c r="V1779" s="13"/>
      <c r="W1779" s="13"/>
      <c r="X1779" s="13"/>
      <c r="Y1779" s="13"/>
      <c r="Z1779" s="13"/>
      <c r="AA1779" s="13"/>
      <c r="AB1779" s="13"/>
      <c r="AC1779" s="13"/>
      <c r="AD1779" s="13"/>
      <c r="AE1779" s="13"/>
      <c r="AF1779" s="13"/>
      <c r="AG1779" s="13"/>
      <c r="AH1779" s="13"/>
      <c r="AI1779" s="13"/>
      <c r="AJ1779" s="13"/>
      <c r="AK1779" s="13"/>
      <c r="AL1779" s="13"/>
      <c r="AM1779" s="13"/>
      <c r="AN1779" s="13"/>
      <c r="AO1779" s="13"/>
      <c r="AP1779" s="13"/>
      <c r="AQ1779" s="13"/>
      <c r="AR1779" s="13"/>
      <c r="AS1779" s="13"/>
      <c r="AT1779" s="13"/>
      <c r="AU1779" s="13"/>
      <c r="AV1779" s="13"/>
      <c r="AW1779" s="13"/>
      <c r="AX1779" s="13"/>
      <c r="AY1779" s="13"/>
      <c r="AZ1779" s="13"/>
      <c r="BA1779" s="13"/>
      <c r="BB1779" s="13"/>
      <c r="BC1779" s="13"/>
      <c r="BD1779" s="13"/>
      <c r="BE1779" s="13"/>
      <c r="BF1779" s="13"/>
      <c r="BG1779" s="13"/>
      <c r="BH1779" s="13"/>
      <c r="BI1779" s="13"/>
      <c r="BJ1779" s="13"/>
    </row>
    <row r="1780" spans="1:62" ht="15.75">
      <c r="A1780" s="92"/>
      <c r="B1780" s="13"/>
      <c r="C1780" s="13"/>
      <c r="D1780" s="13"/>
      <c r="E1780" s="13"/>
      <c r="F1780" s="13"/>
      <c r="G1780" s="13"/>
      <c r="H1780" s="92"/>
      <c r="I1780" s="13"/>
      <c r="J1780" s="94"/>
      <c r="K1780" s="13"/>
      <c r="L1780" s="13"/>
      <c r="M1780" s="13"/>
      <c r="N1780" s="13"/>
      <c r="O1780" s="13"/>
      <c r="P1780" s="13"/>
      <c r="Q1780" s="13"/>
      <c r="R1780" s="13"/>
      <c r="S1780" s="13"/>
      <c r="T1780" s="13"/>
      <c r="U1780" s="13"/>
      <c r="V1780" s="13"/>
      <c r="W1780" s="13"/>
      <c r="X1780" s="13"/>
      <c r="Y1780" s="13"/>
      <c r="Z1780" s="13"/>
      <c r="AA1780" s="13"/>
      <c r="AB1780" s="13"/>
      <c r="AC1780" s="13"/>
      <c r="AD1780" s="13"/>
      <c r="AE1780" s="13"/>
      <c r="AF1780" s="13"/>
      <c r="AG1780" s="13"/>
      <c r="AH1780" s="13"/>
      <c r="AI1780" s="13"/>
      <c r="AJ1780" s="13"/>
      <c r="AK1780" s="13"/>
      <c r="AL1780" s="13"/>
      <c r="AM1780" s="13"/>
      <c r="AN1780" s="13"/>
      <c r="AO1780" s="13"/>
      <c r="AP1780" s="13"/>
      <c r="AQ1780" s="13"/>
      <c r="AR1780" s="13"/>
      <c r="AS1780" s="13"/>
      <c r="AT1780" s="13"/>
      <c r="AU1780" s="13"/>
      <c r="AV1780" s="13"/>
      <c r="AW1780" s="13"/>
      <c r="AX1780" s="13"/>
      <c r="AY1780" s="13"/>
      <c r="AZ1780" s="13"/>
      <c r="BA1780" s="13"/>
      <c r="BB1780" s="13"/>
      <c r="BC1780" s="13"/>
      <c r="BD1780" s="13"/>
      <c r="BE1780" s="13"/>
      <c r="BF1780" s="13"/>
      <c r="BG1780" s="13"/>
      <c r="BH1780" s="13"/>
      <c r="BI1780" s="13"/>
      <c r="BJ1780" s="13"/>
    </row>
    <row r="1781" spans="1:62" ht="15.75">
      <c r="A1781" s="92"/>
      <c r="B1781" s="13"/>
      <c r="C1781" s="13"/>
      <c r="D1781" s="13"/>
      <c r="E1781" s="13"/>
      <c r="F1781" s="13"/>
      <c r="G1781" s="13"/>
      <c r="H1781" s="92"/>
      <c r="I1781" s="13"/>
      <c r="J1781" s="94"/>
      <c r="K1781" s="13"/>
      <c r="L1781" s="13"/>
      <c r="M1781" s="13"/>
      <c r="N1781" s="13"/>
      <c r="O1781" s="13"/>
      <c r="P1781" s="13"/>
      <c r="Q1781" s="13"/>
      <c r="R1781" s="13"/>
      <c r="S1781" s="13"/>
      <c r="T1781" s="13"/>
      <c r="U1781" s="13"/>
      <c r="V1781" s="13"/>
      <c r="W1781" s="13"/>
      <c r="X1781" s="13"/>
      <c r="Y1781" s="13"/>
      <c r="Z1781" s="13"/>
      <c r="AA1781" s="13"/>
      <c r="AB1781" s="13"/>
      <c r="AC1781" s="13"/>
      <c r="AD1781" s="13"/>
      <c r="AE1781" s="13"/>
      <c r="AF1781" s="13"/>
      <c r="AG1781" s="13"/>
      <c r="AH1781" s="13"/>
      <c r="AI1781" s="13"/>
      <c r="AJ1781" s="13"/>
      <c r="AK1781" s="13"/>
      <c r="AL1781" s="13"/>
      <c r="AM1781" s="13"/>
      <c r="AN1781" s="13"/>
      <c r="AO1781" s="13"/>
      <c r="AP1781" s="13"/>
      <c r="AQ1781" s="13"/>
      <c r="AR1781" s="13"/>
      <c r="AS1781" s="13"/>
      <c r="AT1781" s="13"/>
      <c r="AU1781" s="13"/>
      <c r="AV1781" s="13"/>
      <c r="AW1781" s="13"/>
      <c r="AX1781" s="13"/>
      <c r="AY1781" s="13"/>
      <c r="AZ1781" s="13"/>
      <c r="BA1781" s="13"/>
      <c r="BB1781" s="13"/>
      <c r="BC1781" s="13"/>
      <c r="BD1781" s="13"/>
      <c r="BE1781" s="13"/>
      <c r="BF1781" s="13"/>
      <c r="BG1781" s="13"/>
      <c r="BH1781" s="13"/>
      <c r="BI1781" s="13"/>
      <c r="BJ1781" s="13"/>
    </row>
    <row r="1782" spans="1:62" ht="15.75">
      <c r="A1782" s="92"/>
      <c r="B1782" s="13"/>
      <c r="C1782" s="13"/>
      <c r="D1782" s="13"/>
      <c r="E1782" s="13"/>
      <c r="F1782" s="13"/>
      <c r="G1782" s="13"/>
      <c r="H1782" s="92"/>
      <c r="I1782" s="13"/>
      <c r="J1782" s="94"/>
      <c r="K1782" s="13"/>
      <c r="L1782" s="13"/>
      <c r="M1782" s="13"/>
      <c r="N1782" s="13"/>
      <c r="O1782" s="13"/>
      <c r="P1782" s="13"/>
      <c r="Q1782" s="13"/>
      <c r="R1782" s="13"/>
      <c r="S1782" s="13"/>
      <c r="T1782" s="13"/>
      <c r="U1782" s="13"/>
      <c r="V1782" s="13"/>
      <c r="W1782" s="13"/>
      <c r="X1782" s="13"/>
      <c r="Y1782" s="13"/>
      <c r="Z1782" s="13"/>
      <c r="AA1782" s="13"/>
      <c r="AB1782" s="13"/>
      <c r="AC1782" s="13"/>
      <c r="AD1782" s="13"/>
      <c r="AE1782" s="13"/>
      <c r="AF1782" s="13"/>
      <c r="AG1782" s="13"/>
      <c r="AH1782" s="13"/>
      <c r="AI1782" s="13"/>
      <c r="AJ1782" s="13"/>
      <c r="AK1782" s="13"/>
      <c r="AL1782" s="13"/>
      <c r="AM1782" s="13"/>
      <c r="AN1782" s="13"/>
      <c r="AO1782" s="13"/>
      <c r="AP1782" s="13"/>
      <c r="AQ1782" s="13"/>
      <c r="AR1782" s="13"/>
      <c r="AS1782" s="13"/>
      <c r="AT1782" s="13"/>
      <c r="AU1782" s="13"/>
      <c r="AV1782" s="13"/>
      <c r="AW1782" s="13"/>
      <c r="AX1782" s="13"/>
      <c r="AY1782" s="13"/>
      <c r="AZ1782" s="13"/>
      <c r="BA1782" s="13"/>
      <c r="BB1782" s="13"/>
      <c r="BC1782" s="13"/>
      <c r="BD1782" s="13"/>
      <c r="BE1782" s="13"/>
      <c r="BF1782" s="13"/>
      <c r="BG1782" s="13"/>
      <c r="BH1782" s="13"/>
      <c r="BI1782" s="13"/>
      <c r="BJ1782" s="13"/>
    </row>
    <row r="1783" spans="1:62" ht="15.75">
      <c r="A1783" s="92"/>
      <c r="B1783" s="13"/>
      <c r="C1783" s="13"/>
      <c r="D1783" s="13"/>
      <c r="E1783" s="13"/>
      <c r="F1783" s="13"/>
      <c r="G1783" s="13"/>
      <c r="H1783" s="92"/>
      <c r="I1783" s="13"/>
      <c r="J1783" s="94"/>
      <c r="K1783" s="13"/>
      <c r="L1783" s="13"/>
      <c r="M1783" s="13"/>
      <c r="N1783" s="13"/>
      <c r="O1783" s="13"/>
      <c r="P1783" s="13"/>
      <c r="Q1783" s="13"/>
      <c r="R1783" s="13"/>
      <c r="S1783" s="13"/>
      <c r="T1783" s="13"/>
      <c r="U1783" s="13"/>
      <c r="V1783" s="13"/>
      <c r="W1783" s="13"/>
      <c r="X1783" s="13"/>
      <c r="Y1783" s="13"/>
      <c r="Z1783" s="13"/>
      <c r="AA1783" s="13"/>
      <c r="AB1783" s="13"/>
      <c r="AC1783" s="13"/>
      <c r="AD1783" s="13"/>
      <c r="AE1783" s="13"/>
      <c r="AF1783" s="13"/>
      <c r="AG1783" s="13"/>
      <c r="AH1783" s="13"/>
      <c r="AI1783" s="13"/>
      <c r="AJ1783" s="13"/>
      <c r="AK1783" s="13"/>
      <c r="AL1783" s="13"/>
      <c r="AM1783" s="13"/>
      <c r="AN1783" s="13"/>
      <c r="AO1783" s="13"/>
      <c r="AP1783" s="13"/>
      <c r="AQ1783" s="13"/>
      <c r="AR1783" s="13"/>
      <c r="AS1783" s="13"/>
      <c r="AT1783" s="13"/>
      <c r="AU1783" s="13"/>
      <c r="AV1783" s="13"/>
      <c r="AW1783" s="13"/>
      <c r="AX1783" s="13"/>
      <c r="AY1783" s="13"/>
      <c r="AZ1783" s="13"/>
      <c r="BA1783" s="13"/>
      <c r="BB1783" s="13"/>
      <c r="BC1783" s="13"/>
      <c r="BD1783" s="13"/>
      <c r="BE1783" s="13"/>
      <c r="BF1783" s="13"/>
      <c r="BG1783" s="13"/>
      <c r="BH1783" s="13"/>
      <c r="BI1783" s="13"/>
      <c r="BJ1783" s="13"/>
    </row>
    <row r="1784" spans="1:62" ht="15.75">
      <c r="A1784" s="92"/>
      <c r="B1784" s="13"/>
      <c r="C1784" s="13"/>
      <c r="D1784" s="13"/>
      <c r="E1784" s="13"/>
      <c r="F1784" s="13"/>
      <c r="G1784" s="13"/>
      <c r="H1784" s="92"/>
      <c r="I1784" s="13"/>
      <c r="J1784" s="94"/>
      <c r="K1784" s="13"/>
      <c r="L1784" s="13"/>
      <c r="M1784" s="13"/>
      <c r="N1784" s="13"/>
      <c r="O1784" s="13"/>
      <c r="P1784" s="13"/>
      <c r="Q1784" s="13"/>
      <c r="R1784" s="13"/>
      <c r="S1784" s="13"/>
      <c r="T1784" s="13"/>
      <c r="U1784" s="13"/>
      <c r="V1784" s="13"/>
      <c r="W1784" s="13"/>
      <c r="X1784" s="13"/>
      <c r="Y1784" s="13"/>
      <c r="Z1784" s="13"/>
      <c r="AA1784" s="13"/>
      <c r="AB1784" s="13"/>
      <c r="AC1784" s="13"/>
      <c r="AD1784" s="13"/>
      <c r="AE1784" s="13"/>
      <c r="AF1784" s="13"/>
      <c r="AG1784" s="13"/>
      <c r="AH1784" s="13"/>
      <c r="AI1784" s="13"/>
      <c r="AJ1784" s="13"/>
      <c r="AK1784" s="13"/>
      <c r="AL1784" s="13"/>
      <c r="AM1784" s="13"/>
      <c r="AN1784" s="13"/>
      <c r="AO1784" s="13"/>
      <c r="AP1784" s="13"/>
      <c r="AQ1784" s="13"/>
      <c r="AR1784" s="13"/>
      <c r="AS1784" s="13"/>
      <c r="AT1784" s="13"/>
      <c r="AU1784" s="13"/>
      <c r="AV1784" s="13"/>
      <c r="AW1784" s="13"/>
      <c r="AX1784" s="13"/>
      <c r="AY1784" s="13"/>
      <c r="AZ1784" s="13"/>
      <c r="BA1784" s="13"/>
      <c r="BB1784" s="13"/>
      <c r="BC1784" s="13"/>
      <c r="BD1784" s="13"/>
      <c r="BE1784" s="13"/>
      <c r="BF1784" s="13"/>
      <c r="BG1784" s="13"/>
      <c r="BH1784" s="13"/>
      <c r="BI1784" s="13"/>
      <c r="BJ1784" s="13"/>
    </row>
    <row r="1785" spans="1:62" ht="15.75">
      <c r="A1785" s="92"/>
      <c r="B1785" s="13"/>
      <c r="C1785" s="13"/>
      <c r="D1785" s="13"/>
      <c r="E1785" s="13"/>
      <c r="F1785" s="13"/>
      <c r="G1785" s="13"/>
      <c r="H1785" s="92"/>
      <c r="I1785" s="13"/>
      <c r="J1785" s="94"/>
      <c r="K1785" s="13"/>
      <c r="L1785" s="13"/>
      <c r="M1785" s="13"/>
      <c r="N1785" s="13"/>
      <c r="O1785" s="13"/>
      <c r="P1785" s="13"/>
      <c r="Q1785" s="13"/>
      <c r="R1785" s="13"/>
      <c r="S1785" s="13"/>
      <c r="T1785" s="13"/>
      <c r="U1785" s="13"/>
      <c r="V1785" s="13"/>
      <c r="W1785" s="13"/>
      <c r="X1785" s="13"/>
      <c r="Y1785" s="13"/>
      <c r="Z1785" s="13"/>
      <c r="AA1785" s="13"/>
      <c r="AB1785" s="13"/>
      <c r="AC1785" s="13"/>
      <c r="AD1785" s="13"/>
      <c r="AE1785" s="13"/>
      <c r="AF1785" s="13"/>
      <c r="AG1785" s="13"/>
      <c r="AH1785" s="13"/>
      <c r="AI1785" s="13"/>
      <c r="AJ1785" s="13"/>
      <c r="AK1785" s="13"/>
      <c r="AL1785" s="13"/>
      <c r="AM1785" s="13"/>
      <c r="AN1785" s="13"/>
      <c r="AO1785" s="13"/>
      <c r="AP1785" s="13"/>
      <c r="AQ1785" s="13"/>
      <c r="AR1785" s="13"/>
      <c r="AS1785" s="13"/>
      <c r="AT1785" s="13"/>
      <c r="AU1785" s="13"/>
      <c r="AV1785" s="13"/>
      <c r="AW1785" s="13"/>
      <c r="AX1785" s="13"/>
      <c r="AY1785" s="13"/>
      <c r="AZ1785" s="13"/>
      <c r="BA1785" s="13"/>
      <c r="BB1785" s="13"/>
      <c r="BC1785" s="13"/>
      <c r="BD1785" s="13"/>
      <c r="BE1785" s="13"/>
      <c r="BF1785" s="13"/>
      <c r="BG1785" s="13"/>
      <c r="BH1785" s="13"/>
      <c r="BI1785" s="13"/>
      <c r="BJ1785" s="13"/>
    </row>
    <row r="1786" spans="1:62" ht="15.75">
      <c r="A1786" s="92"/>
      <c r="B1786" s="13"/>
      <c r="C1786" s="13"/>
      <c r="D1786" s="13"/>
      <c r="E1786" s="13"/>
      <c r="F1786" s="13"/>
      <c r="G1786" s="13"/>
      <c r="H1786" s="92"/>
      <c r="I1786" s="13"/>
      <c r="J1786" s="94"/>
      <c r="K1786" s="13"/>
      <c r="L1786" s="13"/>
      <c r="M1786" s="13"/>
      <c r="N1786" s="13"/>
      <c r="O1786" s="13"/>
      <c r="P1786" s="13"/>
      <c r="Q1786" s="13"/>
      <c r="R1786" s="13"/>
      <c r="S1786" s="13"/>
      <c r="T1786" s="13"/>
      <c r="U1786" s="13"/>
      <c r="V1786" s="13"/>
      <c r="W1786" s="13"/>
      <c r="X1786" s="13"/>
      <c r="Y1786" s="13"/>
      <c r="Z1786" s="13"/>
      <c r="AA1786" s="13"/>
      <c r="AB1786" s="13"/>
      <c r="AC1786" s="13"/>
      <c r="AD1786" s="13"/>
      <c r="AE1786" s="13"/>
      <c r="AF1786" s="13"/>
      <c r="AG1786" s="13"/>
      <c r="AH1786" s="13"/>
      <c r="AI1786" s="13"/>
      <c r="AJ1786" s="13"/>
      <c r="AK1786" s="13"/>
      <c r="AL1786" s="13"/>
      <c r="AM1786" s="13"/>
      <c r="AN1786" s="13"/>
      <c r="AO1786" s="13"/>
      <c r="AP1786" s="13"/>
      <c r="AQ1786" s="13"/>
      <c r="AR1786" s="13"/>
      <c r="AS1786" s="13"/>
      <c r="AT1786" s="13"/>
      <c r="AU1786" s="13"/>
      <c r="AV1786" s="13"/>
      <c r="AW1786" s="13"/>
      <c r="AX1786" s="13"/>
      <c r="AY1786" s="13"/>
      <c r="AZ1786" s="13"/>
      <c r="BA1786" s="13"/>
      <c r="BB1786" s="13"/>
      <c r="BC1786" s="13"/>
      <c r="BD1786" s="13"/>
      <c r="BE1786" s="13"/>
      <c r="BF1786" s="13"/>
      <c r="BG1786" s="13"/>
      <c r="BH1786" s="13"/>
      <c r="BI1786" s="13"/>
      <c r="BJ1786" s="13"/>
    </row>
    <row r="1787" spans="1:62" ht="15.75">
      <c r="A1787" s="92"/>
      <c r="B1787" s="13"/>
      <c r="C1787" s="13"/>
      <c r="D1787" s="13"/>
      <c r="E1787" s="13"/>
      <c r="F1787" s="13"/>
      <c r="G1787" s="13"/>
      <c r="H1787" s="92"/>
      <c r="I1787" s="13"/>
      <c r="J1787" s="94"/>
      <c r="K1787" s="13"/>
      <c r="L1787" s="13"/>
      <c r="M1787" s="13"/>
      <c r="N1787" s="13"/>
      <c r="O1787" s="13"/>
      <c r="P1787" s="13"/>
      <c r="Q1787" s="13"/>
      <c r="R1787" s="13"/>
      <c r="S1787" s="13"/>
      <c r="T1787" s="13"/>
      <c r="U1787" s="13"/>
      <c r="V1787" s="13"/>
      <c r="W1787" s="13"/>
      <c r="X1787" s="13"/>
      <c r="Y1787" s="13"/>
      <c r="Z1787" s="13"/>
      <c r="AA1787" s="13"/>
      <c r="AB1787" s="13"/>
      <c r="AC1787" s="13"/>
      <c r="AD1787" s="13"/>
      <c r="AE1787" s="13"/>
      <c r="AF1787" s="13"/>
      <c r="AG1787" s="13"/>
      <c r="AH1787" s="13"/>
      <c r="AI1787" s="13"/>
      <c r="AJ1787" s="13"/>
      <c r="AK1787" s="13"/>
      <c r="AL1787" s="13"/>
      <c r="AM1787" s="13"/>
      <c r="AN1787" s="13"/>
      <c r="AO1787" s="13"/>
      <c r="AP1787" s="13"/>
      <c r="AQ1787" s="13"/>
      <c r="AR1787" s="13"/>
      <c r="AS1787" s="13"/>
      <c r="AT1787" s="13"/>
      <c r="AU1787" s="13"/>
      <c r="AV1787" s="13"/>
      <c r="AW1787" s="13"/>
      <c r="AX1787" s="13"/>
      <c r="AY1787" s="13"/>
      <c r="AZ1787" s="13"/>
      <c r="BA1787" s="13"/>
      <c r="BB1787" s="13"/>
      <c r="BC1787" s="13"/>
      <c r="BD1787" s="13"/>
      <c r="BE1787" s="13"/>
      <c r="BF1787" s="13"/>
      <c r="BG1787" s="13"/>
      <c r="BH1787" s="13"/>
      <c r="BI1787" s="13"/>
      <c r="BJ1787" s="13"/>
    </row>
    <row r="1788" spans="1:62" ht="15.75">
      <c r="A1788" s="92"/>
      <c r="B1788" s="13"/>
      <c r="C1788" s="13"/>
      <c r="D1788" s="13"/>
      <c r="E1788" s="13"/>
      <c r="F1788" s="13"/>
      <c r="G1788" s="13"/>
      <c r="H1788" s="92"/>
      <c r="I1788" s="13"/>
      <c r="J1788" s="94"/>
      <c r="K1788" s="13"/>
      <c r="L1788" s="13"/>
      <c r="M1788" s="13"/>
      <c r="N1788" s="13"/>
      <c r="O1788" s="13"/>
      <c r="P1788" s="13"/>
      <c r="Q1788" s="13"/>
      <c r="R1788" s="13"/>
      <c r="S1788" s="13"/>
      <c r="T1788" s="13"/>
      <c r="U1788" s="13"/>
      <c r="V1788" s="13"/>
      <c r="W1788" s="13"/>
      <c r="X1788" s="13"/>
      <c r="Y1788" s="13"/>
      <c r="Z1788" s="13"/>
      <c r="AA1788" s="13"/>
      <c r="AB1788" s="13"/>
      <c r="AC1788" s="13"/>
      <c r="AD1788" s="13"/>
      <c r="AE1788" s="13"/>
      <c r="AF1788" s="13"/>
      <c r="AG1788" s="13"/>
      <c r="AH1788" s="13"/>
      <c r="AI1788" s="13"/>
      <c r="AJ1788" s="13"/>
      <c r="AK1788" s="13"/>
      <c r="AL1788" s="13"/>
      <c r="AM1788" s="13"/>
      <c r="AN1788" s="13"/>
      <c r="AO1788" s="13"/>
      <c r="AP1788" s="13"/>
      <c r="AQ1788" s="13"/>
      <c r="AR1788" s="13"/>
      <c r="AS1788" s="13"/>
      <c r="AT1788" s="13"/>
      <c r="AU1788" s="13"/>
      <c r="AV1788" s="13"/>
      <c r="AW1788" s="13"/>
      <c r="AX1788" s="13"/>
      <c r="AY1788" s="13"/>
      <c r="AZ1788" s="13"/>
      <c r="BA1788" s="13"/>
      <c r="BB1788" s="13"/>
      <c r="BC1788" s="13"/>
      <c r="BD1788" s="13"/>
      <c r="BE1788" s="13"/>
      <c r="BF1788" s="13"/>
      <c r="BG1788" s="13"/>
      <c r="BH1788" s="13"/>
      <c r="BI1788" s="13"/>
      <c r="BJ1788" s="13"/>
    </row>
    <row r="1789" spans="1:62" ht="15.75">
      <c r="A1789" s="92"/>
      <c r="B1789" s="13"/>
      <c r="C1789" s="13"/>
      <c r="D1789" s="13"/>
      <c r="E1789" s="13"/>
      <c r="F1789" s="13"/>
      <c r="G1789" s="13"/>
      <c r="H1789" s="92"/>
      <c r="I1789" s="13"/>
      <c r="J1789" s="94"/>
      <c r="K1789" s="13"/>
      <c r="L1789" s="13"/>
      <c r="M1789" s="13"/>
      <c r="N1789" s="13"/>
      <c r="O1789" s="13"/>
      <c r="P1789" s="13"/>
      <c r="Q1789" s="13"/>
      <c r="R1789" s="13"/>
      <c r="S1789" s="13"/>
      <c r="T1789" s="13"/>
      <c r="U1789" s="13"/>
      <c r="V1789" s="13"/>
      <c r="W1789" s="13"/>
      <c r="X1789" s="13"/>
      <c r="Y1789" s="13"/>
      <c r="Z1789" s="13"/>
      <c r="AA1789" s="13"/>
      <c r="AB1789" s="13"/>
      <c r="AC1789" s="13"/>
      <c r="AD1789" s="13"/>
      <c r="AE1789" s="13"/>
      <c r="AF1789" s="13"/>
      <c r="AG1789" s="13"/>
      <c r="AH1789" s="13"/>
      <c r="AI1789" s="13"/>
      <c r="AJ1789" s="13"/>
      <c r="AK1789" s="13"/>
      <c r="AL1789" s="13"/>
      <c r="AM1789" s="13"/>
      <c r="AN1789" s="13"/>
      <c r="AO1789" s="13"/>
      <c r="AP1789" s="13"/>
      <c r="AQ1789" s="13"/>
      <c r="AR1789" s="13"/>
      <c r="AS1789" s="13"/>
      <c r="AT1789" s="13"/>
      <c r="AU1789" s="13"/>
      <c r="AV1789" s="13"/>
      <c r="AW1789" s="13"/>
      <c r="AX1789" s="13"/>
      <c r="AY1789" s="13"/>
      <c r="AZ1789" s="13"/>
      <c r="BA1789" s="13"/>
      <c r="BB1789" s="13"/>
      <c r="BC1789" s="13"/>
      <c r="BD1789" s="13"/>
      <c r="BE1789" s="13"/>
      <c r="BF1789" s="13"/>
      <c r="BG1789" s="13"/>
      <c r="BH1789" s="13"/>
      <c r="BI1789" s="13"/>
      <c r="BJ1789" s="13"/>
    </row>
    <row r="1790" spans="1:62" ht="15.75">
      <c r="A1790" s="92"/>
      <c r="B1790" s="13"/>
      <c r="C1790" s="13"/>
      <c r="D1790" s="13"/>
      <c r="E1790" s="13"/>
      <c r="F1790" s="13"/>
      <c r="G1790" s="13"/>
      <c r="H1790" s="92"/>
      <c r="I1790" s="13"/>
      <c r="J1790" s="94"/>
      <c r="K1790" s="13"/>
      <c r="L1790" s="13"/>
      <c r="M1790" s="13"/>
      <c r="N1790" s="13"/>
      <c r="O1790" s="13"/>
      <c r="P1790" s="13"/>
      <c r="Q1790" s="13"/>
      <c r="R1790" s="13"/>
      <c r="S1790" s="13"/>
      <c r="T1790" s="13"/>
      <c r="U1790" s="13"/>
      <c r="V1790" s="13"/>
      <c r="W1790" s="13"/>
      <c r="X1790" s="13"/>
      <c r="Y1790" s="13"/>
      <c r="Z1790" s="13"/>
      <c r="AA1790" s="13"/>
      <c r="AB1790" s="13"/>
      <c r="AC1790" s="13"/>
      <c r="AD1790" s="13"/>
      <c r="AE1790" s="13"/>
      <c r="AF1790" s="13"/>
      <c r="AG1790" s="13"/>
      <c r="AH1790" s="13"/>
      <c r="AI1790" s="13"/>
      <c r="AJ1790" s="13"/>
      <c r="AK1790" s="13"/>
      <c r="AL1790" s="13"/>
      <c r="AM1790" s="13"/>
      <c r="AN1790" s="13"/>
      <c r="AO1790" s="13"/>
      <c r="AP1790" s="13"/>
      <c r="AQ1790" s="13"/>
      <c r="AR1790" s="13"/>
      <c r="AS1790" s="13"/>
      <c r="AT1790" s="13"/>
      <c r="AU1790" s="13"/>
      <c r="AV1790" s="13"/>
      <c r="AW1790" s="13"/>
      <c r="AX1790" s="13"/>
      <c r="AY1790" s="13"/>
      <c r="AZ1790" s="13"/>
      <c r="BA1790" s="13"/>
      <c r="BB1790" s="13"/>
      <c r="BC1790" s="13"/>
      <c r="BD1790" s="13"/>
      <c r="BE1790" s="13"/>
      <c r="BF1790" s="13"/>
      <c r="BG1790" s="13"/>
      <c r="BH1790" s="13"/>
      <c r="BI1790" s="13"/>
      <c r="BJ1790" s="13"/>
    </row>
    <row r="1791" spans="1:62" ht="15.75">
      <c r="A1791" s="92"/>
      <c r="B1791" s="13"/>
      <c r="C1791" s="13"/>
      <c r="D1791" s="13"/>
      <c r="E1791" s="13"/>
      <c r="F1791" s="13"/>
      <c r="G1791" s="13"/>
      <c r="H1791" s="92"/>
      <c r="I1791" s="13"/>
      <c r="J1791" s="94"/>
      <c r="K1791" s="13"/>
      <c r="L1791" s="13"/>
      <c r="M1791" s="13"/>
      <c r="N1791" s="13"/>
      <c r="O1791" s="13"/>
      <c r="P1791" s="13"/>
      <c r="Q1791" s="13"/>
      <c r="R1791" s="13"/>
      <c r="S1791" s="13"/>
      <c r="T1791" s="13"/>
      <c r="U1791" s="13"/>
      <c r="V1791" s="13"/>
      <c r="W1791" s="13"/>
      <c r="X1791" s="13"/>
      <c r="Y1791" s="13"/>
      <c r="Z1791" s="13"/>
      <c r="AA1791" s="13"/>
      <c r="AB1791" s="13"/>
      <c r="AC1791" s="13"/>
      <c r="AD1791" s="13"/>
      <c r="AE1791" s="13"/>
      <c r="AF1791" s="13"/>
      <c r="AG1791" s="13"/>
      <c r="AH1791" s="13"/>
      <c r="AI1791" s="13"/>
      <c r="AJ1791" s="13"/>
      <c r="AK1791" s="13"/>
      <c r="AL1791" s="13"/>
      <c r="AM1791" s="13"/>
      <c r="AN1791" s="13"/>
      <c r="AO1791" s="13"/>
      <c r="AP1791" s="13"/>
      <c r="AQ1791" s="13"/>
      <c r="AR1791" s="13"/>
      <c r="AS1791" s="13"/>
      <c r="AT1791" s="13"/>
      <c r="AU1791" s="13"/>
      <c r="AV1791" s="13"/>
      <c r="AW1791" s="13"/>
      <c r="AX1791" s="13"/>
      <c r="AY1791" s="13"/>
      <c r="AZ1791" s="13"/>
      <c r="BA1791" s="13"/>
      <c r="BB1791" s="13"/>
      <c r="BC1791" s="13"/>
      <c r="BD1791" s="13"/>
      <c r="BE1791" s="13"/>
      <c r="BF1791" s="13"/>
      <c r="BG1791" s="13"/>
      <c r="BH1791" s="13"/>
      <c r="BI1791" s="13"/>
      <c r="BJ1791" s="13"/>
    </row>
    <row r="1792" spans="1:62" ht="15.75">
      <c r="A1792" s="92"/>
      <c r="B1792" s="13"/>
      <c r="C1792" s="13"/>
      <c r="D1792" s="13"/>
      <c r="E1792" s="13"/>
      <c r="F1792" s="13"/>
      <c r="G1792" s="13"/>
      <c r="H1792" s="92"/>
      <c r="I1792" s="13"/>
      <c r="J1792" s="94"/>
      <c r="K1792" s="13"/>
      <c r="L1792" s="13"/>
      <c r="M1792" s="13"/>
      <c r="N1792" s="13"/>
      <c r="O1792" s="13"/>
      <c r="P1792" s="13"/>
      <c r="Q1792" s="13"/>
      <c r="R1792" s="13"/>
      <c r="S1792" s="13"/>
      <c r="T1792" s="13"/>
      <c r="U1792" s="13"/>
      <c r="V1792" s="13"/>
      <c r="W1792" s="13"/>
      <c r="X1792" s="13"/>
      <c r="Y1792" s="13"/>
      <c r="Z1792" s="13"/>
      <c r="AA1792" s="13"/>
      <c r="AB1792" s="13"/>
      <c r="AC1792" s="13"/>
      <c r="AD1792" s="13"/>
      <c r="AE1792" s="13"/>
      <c r="AF1792" s="13"/>
      <c r="AG1792" s="13"/>
      <c r="AH1792" s="13"/>
      <c r="AI1792" s="13"/>
      <c r="AJ1792" s="13"/>
      <c r="AK1792" s="13"/>
      <c r="AL1792" s="13"/>
      <c r="AM1792" s="13"/>
      <c r="AN1792" s="13"/>
      <c r="AO1792" s="13"/>
      <c r="AP1792" s="13"/>
      <c r="AQ1792" s="13"/>
      <c r="AR1792" s="13"/>
      <c r="AS1792" s="13"/>
      <c r="AT1792" s="13"/>
      <c r="AU1792" s="13"/>
      <c r="AV1792" s="13"/>
      <c r="AW1792" s="13"/>
      <c r="AX1792" s="13"/>
      <c r="AY1792" s="13"/>
      <c r="AZ1792" s="13"/>
      <c r="BA1792" s="13"/>
      <c r="BB1792" s="13"/>
      <c r="BC1792" s="13"/>
      <c r="BD1792" s="13"/>
      <c r="BE1792" s="13"/>
      <c r="BF1792" s="13"/>
      <c r="BG1792" s="13"/>
      <c r="BH1792" s="13"/>
      <c r="BI1792" s="13"/>
      <c r="BJ1792" s="13"/>
    </row>
    <row r="1793" spans="1:62" ht="15.75">
      <c r="A1793" s="92"/>
      <c r="B1793" s="13"/>
      <c r="C1793" s="13"/>
      <c r="D1793" s="13"/>
      <c r="E1793" s="13"/>
      <c r="F1793" s="13"/>
      <c r="G1793" s="13"/>
      <c r="H1793" s="92"/>
      <c r="I1793" s="13"/>
      <c r="J1793" s="94"/>
      <c r="K1793" s="13"/>
      <c r="L1793" s="13"/>
      <c r="M1793" s="13"/>
      <c r="N1793" s="13"/>
      <c r="O1793" s="13"/>
      <c r="P1793" s="13"/>
      <c r="Q1793" s="13"/>
      <c r="R1793" s="13"/>
      <c r="S1793" s="13"/>
      <c r="T1793" s="13"/>
      <c r="U1793" s="13"/>
      <c r="V1793" s="13"/>
      <c r="W1793" s="13"/>
      <c r="X1793" s="13"/>
      <c r="Y1793" s="13"/>
      <c r="Z1793" s="13"/>
      <c r="AA1793" s="13"/>
      <c r="AB1793" s="13"/>
      <c r="AC1793" s="13"/>
      <c r="AD1793" s="13"/>
      <c r="AE1793" s="13"/>
      <c r="AF1793" s="13"/>
      <c r="AG1793" s="13"/>
      <c r="AH1793" s="13"/>
      <c r="AI1793" s="13"/>
      <c r="AJ1793" s="13"/>
      <c r="AK1793" s="13"/>
      <c r="AL1793" s="13"/>
      <c r="AM1793" s="13"/>
      <c r="AN1793" s="13"/>
      <c r="AO1793" s="13"/>
      <c r="AP1793" s="13"/>
      <c r="AQ1793" s="13"/>
      <c r="AR1793" s="13"/>
      <c r="AS1793" s="13"/>
      <c r="AT1793" s="13"/>
      <c r="AU1793" s="13"/>
      <c r="AV1793" s="13"/>
      <c r="AW1793" s="13"/>
      <c r="AX1793" s="13"/>
      <c r="AY1793" s="13"/>
      <c r="AZ1793" s="13"/>
      <c r="BA1793" s="13"/>
      <c r="BB1793" s="13"/>
      <c r="BC1793" s="13"/>
      <c r="BD1793" s="13"/>
      <c r="BE1793" s="13"/>
      <c r="BF1793" s="13"/>
      <c r="BG1793" s="13"/>
      <c r="BH1793" s="13"/>
      <c r="BI1793" s="13"/>
      <c r="BJ1793" s="13"/>
    </row>
    <row r="1794" spans="1:62" ht="15.75">
      <c r="A1794" s="92"/>
      <c r="B1794" s="13"/>
      <c r="C1794" s="13"/>
      <c r="D1794" s="13"/>
      <c r="E1794" s="13"/>
      <c r="F1794" s="13"/>
      <c r="G1794" s="13"/>
      <c r="H1794" s="92"/>
      <c r="I1794" s="13"/>
      <c r="J1794" s="94"/>
      <c r="K1794" s="13"/>
      <c r="L1794" s="13"/>
      <c r="M1794" s="13"/>
      <c r="N1794" s="13"/>
      <c r="O1794" s="13"/>
      <c r="P1794" s="13"/>
      <c r="Q1794" s="13"/>
      <c r="R1794" s="13"/>
      <c r="S1794" s="13"/>
      <c r="T1794" s="13"/>
      <c r="U1794" s="13"/>
      <c r="V1794" s="13"/>
      <c r="W1794" s="13"/>
      <c r="X1794" s="13"/>
      <c r="Y1794" s="13"/>
      <c r="Z1794" s="13"/>
      <c r="AA1794" s="13"/>
      <c r="AB1794" s="13"/>
      <c r="AC1794" s="13"/>
      <c r="AD1794" s="13"/>
      <c r="AE1794" s="13"/>
      <c r="AF1794" s="13"/>
      <c r="AG1794" s="13"/>
      <c r="AH1794" s="13"/>
      <c r="AI1794" s="13"/>
      <c r="AJ1794" s="13"/>
      <c r="AK1794" s="13"/>
      <c r="AL1794" s="13"/>
      <c r="AM1794" s="13"/>
      <c r="AN1794" s="13"/>
      <c r="AO1794" s="13"/>
      <c r="AP1794" s="13"/>
      <c r="AQ1794" s="13"/>
      <c r="AR1794" s="13"/>
      <c r="AS1794" s="13"/>
      <c r="AT1794" s="13"/>
      <c r="AU1794" s="13"/>
      <c r="AV1794" s="13"/>
      <c r="AW1794" s="13"/>
      <c r="AX1794" s="13"/>
      <c r="AY1794" s="13"/>
      <c r="AZ1794" s="13"/>
      <c r="BA1794" s="13"/>
      <c r="BB1794" s="13"/>
      <c r="BC1794" s="13"/>
      <c r="BD1794" s="13"/>
      <c r="BE1794" s="13"/>
      <c r="BF1794" s="13"/>
      <c r="BG1794" s="13"/>
      <c r="BH1794" s="13"/>
      <c r="BI1794" s="13"/>
      <c r="BJ1794" s="13"/>
    </row>
    <row r="1795" spans="1:62" ht="15.75">
      <c r="A1795" s="92"/>
      <c r="B1795" s="13"/>
      <c r="C1795" s="13"/>
      <c r="D1795" s="13"/>
      <c r="E1795" s="13"/>
      <c r="F1795" s="13"/>
      <c r="G1795" s="13"/>
      <c r="H1795" s="92"/>
      <c r="I1795" s="13"/>
      <c r="J1795" s="94"/>
      <c r="K1795" s="13"/>
      <c r="L1795" s="13"/>
      <c r="M1795" s="13"/>
      <c r="N1795" s="13"/>
      <c r="O1795" s="13"/>
      <c r="P1795" s="13"/>
      <c r="Q1795" s="13"/>
      <c r="R1795" s="13"/>
      <c r="S1795" s="13"/>
      <c r="T1795" s="13"/>
      <c r="U1795" s="13"/>
      <c r="V1795" s="13"/>
      <c r="W1795" s="13"/>
      <c r="X1795" s="13"/>
      <c r="Y1795" s="13"/>
      <c r="Z1795" s="13"/>
      <c r="AA1795" s="13"/>
      <c r="AB1795" s="13"/>
      <c r="AC1795" s="13"/>
      <c r="AD1795" s="13"/>
      <c r="AE1795" s="13"/>
      <c r="AF1795" s="13"/>
      <c r="AG1795" s="13"/>
      <c r="AH1795" s="13"/>
      <c r="AI1795" s="13"/>
      <c r="AJ1795" s="13"/>
      <c r="AK1795" s="13"/>
      <c r="AL1795" s="13"/>
      <c r="AM1795" s="13"/>
      <c r="AN1795" s="13"/>
      <c r="AO1795" s="13"/>
      <c r="AP1795" s="13"/>
      <c r="AQ1795" s="13"/>
      <c r="AR1795" s="13"/>
      <c r="AS1795" s="13"/>
      <c r="AT1795" s="13"/>
      <c r="AU1795" s="13"/>
      <c r="AV1795" s="13"/>
      <c r="AW1795" s="13"/>
      <c r="AX1795" s="13"/>
      <c r="AY1795" s="13"/>
      <c r="AZ1795" s="13"/>
      <c r="BA1795" s="13"/>
      <c r="BB1795" s="13"/>
      <c r="BC1795" s="13"/>
      <c r="BD1795" s="13"/>
      <c r="BE1795" s="13"/>
      <c r="BF1795" s="13"/>
      <c r="BG1795" s="13"/>
      <c r="BH1795" s="13"/>
      <c r="BI1795" s="13"/>
      <c r="BJ1795" s="13"/>
    </row>
    <row r="1796" spans="1:62" ht="15.75">
      <c r="A1796" s="92"/>
      <c r="B1796" s="13"/>
      <c r="C1796" s="13"/>
      <c r="D1796" s="13"/>
      <c r="E1796" s="13"/>
      <c r="F1796" s="13"/>
      <c r="G1796" s="13"/>
      <c r="H1796" s="92"/>
      <c r="I1796" s="13"/>
      <c r="J1796" s="94"/>
      <c r="K1796" s="13"/>
      <c r="L1796" s="13"/>
      <c r="M1796" s="13"/>
      <c r="N1796" s="13"/>
      <c r="O1796" s="13"/>
      <c r="P1796" s="13"/>
      <c r="Q1796" s="13"/>
      <c r="R1796" s="13"/>
      <c r="S1796" s="13"/>
      <c r="T1796" s="13"/>
      <c r="U1796" s="13"/>
      <c r="V1796" s="13"/>
      <c r="W1796" s="13"/>
      <c r="X1796" s="13"/>
      <c r="Y1796" s="13"/>
      <c r="Z1796" s="13"/>
      <c r="AA1796" s="13"/>
      <c r="AB1796" s="13"/>
      <c r="AC1796" s="13"/>
      <c r="AD1796" s="13"/>
      <c r="AE1796" s="13"/>
      <c r="AF1796" s="13"/>
      <c r="AG1796" s="13"/>
      <c r="AH1796" s="13"/>
      <c r="AI1796" s="13"/>
      <c r="AJ1796" s="13"/>
      <c r="AK1796" s="13"/>
      <c r="AL1796" s="13"/>
      <c r="AM1796" s="13"/>
      <c r="AN1796" s="13"/>
      <c r="AO1796" s="13"/>
      <c r="AP1796" s="13"/>
      <c r="AQ1796" s="13"/>
      <c r="AR1796" s="13"/>
      <c r="AS1796" s="13"/>
      <c r="AT1796" s="13"/>
      <c r="AU1796" s="13"/>
      <c r="AV1796" s="13"/>
      <c r="AW1796" s="13"/>
      <c r="AX1796" s="13"/>
      <c r="AY1796" s="13"/>
      <c r="AZ1796" s="13"/>
      <c r="BA1796" s="13"/>
      <c r="BB1796" s="13"/>
      <c r="BC1796" s="13"/>
      <c r="BD1796" s="13"/>
      <c r="BE1796" s="13"/>
      <c r="BF1796" s="13"/>
      <c r="BG1796" s="13"/>
      <c r="BH1796" s="13"/>
      <c r="BI1796" s="13"/>
      <c r="BJ1796" s="13"/>
    </row>
    <row r="1797" spans="1:62" ht="15.75">
      <c r="A1797" s="92"/>
      <c r="B1797" s="13"/>
      <c r="C1797" s="13"/>
      <c r="D1797" s="13"/>
      <c r="E1797" s="13"/>
      <c r="F1797" s="13"/>
      <c r="G1797" s="13"/>
      <c r="H1797" s="92"/>
      <c r="I1797" s="13"/>
      <c r="J1797" s="94"/>
      <c r="K1797" s="13"/>
      <c r="L1797" s="13"/>
      <c r="M1797" s="13"/>
      <c r="N1797" s="13"/>
      <c r="O1797" s="13"/>
      <c r="P1797" s="13"/>
      <c r="Q1797" s="13"/>
      <c r="R1797" s="13"/>
      <c r="S1797" s="13"/>
      <c r="T1797" s="13"/>
      <c r="U1797" s="13"/>
      <c r="V1797" s="13"/>
      <c r="W1797" s="13"/>
      <c r="X1797" s="13"/>
      <c r="Y1797" s="13"/>
      <c r="Z1797" s="13"/>
      <c r="AA1797" s="13"/>
      <c r="AB1797" s="13"/>
      <c r="AC1797" s="13"/>
      <c r="AD1797" s="13"/>
      <c r="AE1797" s="13"/>
      <c r="AF1797" s="13"/>
      <c r="AG1797" s="13"/>
      <c r="AH1797" s="13"/>
      <c r="AI1797" s="13"/>
      <c r="AJ1797" s="13"/>
      <c r="AK1797" s="13"/>
      <c r="AL1797" s="13"/>
      <c r="AM1797" s="13"/>
      <c r="AN1797" s="13"/>
      <c r="AO1797" s="13"/>
      <c r="AP1797" s="13"/>
      <c r="AQ1797" s="13"/>
      <c r="AR1797" s="13"/>
      <c r="AS1797" s="13"/>
      <c r="AT1797" s="13"/>
      <c r="AU1797" s="13"/>
      <c r="AV1797" s="13"/>
      <c r="AW1797" s="13"/>
      <c r="AX1797" s="13"/>
      <c r="AY1797" s="13"/>
      <c r="AZ1797" s="13"/>
      <c r="BA1797" s="13"/>
      <c r="BB1797" s="13"/>
      <c r="BC1797" s="13"/>
      <c r="BD1797" s="13"/>
      <c r="BE1797" s="13"/>
      <c r="BF1797" s="13"/>
      <c r="BG1797" s="13"/>
      <c r="BH1797" s="13"/>
      <c r="BI1797" s="13"/>
      <c r="BJ1797" s="13"/>
    </row>
    <row r="1798" spans="1:62" ht="15.75">
      <c r="A1798" s="92"/>
      <c r="B1798" s="13"/>
      <c r="C1798" s="13"/>
      <c r="D1798" s="13"/>
      <c r="E1798" s="13"/>
      <c r="F1798" s="13"/>
      <c r="G1798" s="13"/>
      <c r="H1798" s="92"/>
      <c r="I1798" s="13"/>
      <c r="J1798" s="94"/>
      <c r="K1798" s="13"/>
      <c r="L1798" s="13"/>
      <c r="M1798" s="13"/>
      <c r="N1798" s="13"/>
      <c r="O1798" s="13"/>
      <c r="P1798" s="13"/>
      <c r="Q1798" s="13"/>
      <c r="R1798" s="13"/>
      <c r="S1798" s="13"/>
      <c r="T1798" s="13"/>
      <c r="U1798" s="13"/>
      <c r="V1798" s="13"/>
      <c r="W1798" s="13"/>
      <c r="X1798" s="13"/>
      <c r="Y1798" s="13"/>
      <c r="Z1798" s="13"/>
      <c r="AA1798" s="13"/>
      <c r="AB1798" s="13"/>
      <c r="AC1798" s="13"/>
      <c r="AD1798" s="13"/>
      <c r="AE1798" s="13"/>
      <c r="AF1798" s="13"/>
      <c r="AG1798" s="13"/>
      <c r="AH1798" s="13"/>
      <c r="AI1798" s="13"/>
      <c r="AJ1798" s="13"/>
      <c r="AK1798" s="13"/>
      <c r="AL1798" s="13"/>
      <c r="AM1798" s="13"/>
      <c r="AN1798" s="13"/>
      <c r="AO1798" s="13"/>
      <c r="AP1798" s="13"/>
      <c r="AQ1798" s="13"/>
      <c r="AR1798" s="13"/>
      <c r="AS1798" s="13"/>
      <c r="AT1798" s="13"/>
      <c r="AU1798" s="13"/>
      <c r="AV1798" s="13"/>
      <c r="AW1798" s="13"/>
      <c r="AX1798" s="13"/>
      <c r="AY1798" s="13"/>
      <c r="AZ1798" s="13"/>
      <c r="BA1798" s="13"/>
      <c r="BB1798" s="13"/>
      <c r="BC1798" s="13"/>
      <c r="BD1798" s="13"/>
      <c r="BE1798" s="13"/>
      <c r="BF1798" s="13"/>
      <c r="BG1798" s="13"/>
      <c r="BH1798" s="13"/>
      <c r="BI1798" s="13"/>
      <c r="BJ1798" s="13"/>
    </row>
    <row r="1799" spans="1:62" ht="15.75">
      <c r="A1799" s="92"/>
      <c r="B1799" s="13"/>
      <c r="C1799" s="13"/>
      <c r="D1799" s="13"/>
      <c r="E1799" s="13"/>
      <c r="F1799" s="13"/>
      <c r="G1799" s="13"/>
      <c r="H1799" s="92"/>
      <c r="I1799" s="13"/>
      <c r="J1799" s="94"/>
      <c r="K1799" s="13"/>
      <c r="L1799" s="13"/>
      <c r="M1799" s="13"/>
      <c r="N1799" s="13"/>
      <c r="O1799" s="13"/>
      <c r="P1799" s="13"/>
      <c r="Q1799" s="13"/>
      <c r="R1799" s="13"/>
      <c r="S1799" s="13"/>
      <c r="T1799" s="13"/>
      <c r="U1799" s="13"/>
      <c r="V1799" s="13"/>
      <c r="W1799" s="13"/>
      <c r="X1799" s="13"/>
      <c r="Y1799" s="13"/>
      <c r="Z1799" s="13"/>
      <c r="AA1799" s="13"/>
      <c r="AB1799" s="13"/>
      <c r="AC1799" s="13"/>
      <c r="AD1799" s="13"/>
      <c r="AE1799" s="13"/>
      <c r="AF1799" s="13"/>
      <c r="AG1799" s="13"/>
      <c r="AH1799" s="13"/>
      <c r="AI1799" s="13"/>
      <c r="AJ1799" s="13"/>
      <c r="AK1799" s="13"/>
      <c r="AL1799" s="13"/>
      <c r="AM1799" s="13"/>
      <c r="AN1799" s="13"/>
      <c r="AO1799" s="13"/>
      <c r="AP1799" s="13"/>
      <c r="AQ1799" s="13"/>
      <c r="AR1799" s="13"/>
      <c r="AS1799" s="13"/>
      <c r="AT1799" s="13"/>
      <c r="AU1799" s="13"/>
      <c r="AV1799" s="13"/>
      <c r="AW1799" s="13"/>
      <c r="AX1799" s="13"/>
      <c r="AY1799" s="13"/>
      <c r="AZ1799" s="13"/>
      <c r="BA1799" s="13"/>
      <c r="BB1799" s="13"/>
      <c r="BC1799" s="13"/>
      <c r="BD1799" s="13"/>
      <c r="BE1799" s="13"/>
      <c r="BF1799" s="13"/>
      <c r="BG1799" s="13"/>
      <c r="BH1799" s="13"/>
      <c r="BI1799" s="13"/>
      <c r="BJ1799" s="13"/>
    </row>
    <row r="1800" spans="1:62" ht="15.75">
      <c r="A1800" s="92"/>
      <c r="B1800" s="13"/>
      <c r="C1800" s="13"/>
      <c r="D1800" s="13"/>
      <c r="E1800" s="13"/>
      <c r="F1800" s="13"/>
      <c r="G1800" s="13"/>
      <c r="H1800" s="92"/>
      <c r="I1800" s="13"/>
      <c r="J1800" s="94"/>
      <c r="K1800" s="13"/>
      <c r="L1800" s="13"/>
      <c r="M1800" s="13"/>
      <c r="N1800" s="13"/>
      <c r="O1800" s="13"/>
      <c r="P1800" s="13"/>
      <c r="Q1800" s="13"/>
      <c r="R1800" s="13"/>
      <c r="S1800" s="13"/>
      <c r="T1800" s="13"/>
      <c r="U1800" s="13"/>
      <c r="V1800" s="13"/>
      <c r="W1800" s="13"/>
      <c r="X1800" s="13"/>
      <c r="Y1800" s="13"/>
      <c r="Z1800" s="13"/>
      <c r="AA1800" s="13"/>
      <c r="AB1800" s="13"/>
      <c r="AC1800" s="13"/>
      <c r="AD1800" s="13"/>
      <c r="AE1800" s="13"/>
      <c r="AF1800" s="13"/>
      <c r="AG1800" s="13"/>
      <c r="AH1800" s="13"/>
      <c r="AI1800" s="13"/>
      <c r="AJ1800" s="13"/>
      <c r="AK1800" s="13"/>
      <c r="AL1800" s="13"/>
      <c r="AM1800" s="13"/>
      <c r="AN1800" s="13"/>
      <c r="AO1800" s="13"/>
      <c r="AP1800" s="13"/>
      <c r="AQ1800" s="13"/>
      <c r="AR1800" s="13"/>
      <c r="AS1800" s="13"/>
      <c r="AT1800" s="13"/>
      <c r="AU1800" s="13"/>
      <c r="AV1800" s="13"/>
      <c r="AW1800" s="13"/>
      <c r="AX1800" s="13"/>
      <c r="AY1800" s="13"/>
      <c r="AZ1800" s="13"/>
      <c r="BA1800" s="13"/>
      <c r="BB1800" s="13"/>
      <c r="BC1800" s="13"/>
      <c r="BD1800" s="13"/>
      <c r="BE1800" s="13"/>
      <c r="BF1800" s="13"/>
      <c r="BG1800" s="13"/>
      <c r="BH1800" s="13"/>
      <c r="BI1800" s="13"/>
      <c r="BJ1800" s="13"/>
    </row>
    <row r="1801" spans="1:62" ht="15.75">
      <c r="A1801" s="92"/>
      <c r="B1801" s="13"/>
      <c r="C1801" s="13"/>
      <c r="D1801" s="13"/>
      <c r="E1801" s="13"/>
      <c r="F1801" s="13"/>
      <c r="G1801" s="13"/>
      <c r="H1801" s="92"/>
      <c r="I1801" s="13"/>
      <c r="J1801" s="94"/>
      <c r="K1801" s="13"/>
      <c r="L1801" s="13"/>
      <c r="M1801" s="13"/>
      <c r="N1801" s="13"/>
      <c r="O1801" s="13"/>
      <c r="P1801" s="13"/>
      <c r="Q1801" s="13"/>
      <c r="R1801" s="13"/>
      <c r="S1801" s="13"/>
      <c r="T1801" s="13"/>
      <c r="U1801" s="13"/>
      <c r="V1801" s="13"/>
      <c r="W1801" s="13"/>
      <c r="X1801" s="13"/>
      <c r="Y1801" s="13"/>
      <c r="Z1801" s="13"/>
      <c r="AA1801" s="13"/>
      <c r="AB1801" s="13"/>
      <c r="AC1801" s="13"/>
      <c r="AD1801" s="13"/>
      <c r="AE1801" s="13"/>
      <c r="AF1801" s="13"/>
      <c r="AG1801" s="13"/>
      <c r="AH1801" s="13"/>
      <c r="AI1801" s="13"/>
      <c r="AJ1801" s="13"/>
      <c r="AK1801" s="13"/>
      <c r="AL1801" s="13"/>
      <c r="AM1801" s="13"/>
      <c r="AN1801" s="13"/>
      <c r="AO1801" s="13"/>
      <c r="AP1801" s="13"/>
      <c r="AQ1801" s="13"/>
      <c r="AR1801" s="13"/>
      <c r="AS1801" s="13"/>
      <c r="AT1801" s="13"/>
      <c r="AU1801" s="13"/>
      <c r="AV1801" s="13"/>
      <c r="AW1801" s="13"/>
      <c r="AX1801" s="13"/>
      <c r="AY1801" s="13"/>
      <c r="AZ1801" s="13"/>
      <c r="BA1801" s="13"/>
      <c r="BB1801" s="13"/>
      <c r="BC1801" s="13"/>
      <c r="BD1801" s="13"/>
      <c r="BE1801" s="13"/>
      <c r="BF1801" s="13"/>
      <c r="BG1801" s="13"/>
      <c r="BH1801" s="13"/>
      <c r="BI1801" s="13"/>
      <c r="BJ1801" s="13"/>
    </row>
    <row r="1802" spans="1:62" ht="15.75">
      <c r="A1802" s="92"/>
      <c r="B1802" s="13"/>
      <c r="C1802" s="13"/>
      <c r="D1802" s="13"/>
      <c r="E1802" s="13"/>
      <c r="F1802" s="13"/>
      <c r="G1802" s="13"/>
      <c r="H1802" s="92"/>
      <c r="I1802" s="13"/>
      <c r="J1802" s="94"/>
      <c r="K1802" s="13"/>
      <c r="L1802" s="13"/>
      <c r="M1802" s="13"/>
      <c r="N1802" s="13"/>
      <c r="O1802" s="13"/>
      <c r="P1802" s="13"/>
      <c r="Q1802" s="13"/>
      <c r="R1802" s="13"/>
      <c r="S1802" s="13"/>
      <c r="T1802" s="13"/>
      <c r="U1802" s="13"/>
      <c r="V1802" s="13"/>
      <c r="W1802" s="13"/>
      <c r="X1802" s="13"/>
      <c r="Y1802" s="13"/>
      <c r="Z1802" s="13"/>
      <c r="AA1802" s="13"/>
      <c r="AB1802" s="13"/>
      <c r="AC1802" s="13"/>
      <c r="AD1802" s="13"/>
      <c r="AE1802" s="13"/>
      <c r="AF1802" s="13"/>
      <c r="AG1802" s="13"/>
      <c r="AH1802" s="13"/>
      <c r="AI1802" s="13"/>
      <c r="AJ1802" s="13"/>
      <c r="AK1802" s="13"/>
      <c r="AL1802" s="13"/>
      <c r="AM1802" s="13"/>
      <c r="AN1802" s="13"/>
      <c r="AO1802" s="13"/>
      <c r="AP1802" s="13"/>
      <c r="AQ1802" s="13"/>
      <c r="AR1802" s="13"/>
      <c r="AS1802" s="13"/>
      <c r="AT1802" s="13"/>
      <c r="AU1802" s="13"/>
      <c r="AV1802" s="13"/>
      <c r="AW1802" s="13"/>
      <c r="AX1802" s="13"/>
      <c r="AY1802" s="13"/>
      <c r="AZ1802" s="13"/>
      <c r="BA1802" s="13"/>
      <c r="BB1802" s="13"/>
      <c r="BC1802" s="13"/>
      <c r="BD1802" s="13"/>
      <c r="BE1802" s="13"/>
      <c r="BF1802" s="13"/>
      <c r="BG1802" s="13"/>
      <c r="BH1802" s="13"/>
      <c r="BI1802" s="13"/>
      <c r="BJ1802" s="13"/>
    </row>
    <row r="1803" spans="1:62" ht="15.75">
      <c r="A1803" s="92"/>
      <c r="B1803" s="13"/>
      <c r="C1803" s="13"/>
      <c r="D1803" s="13"/>
      <c r="E1803" s="13"/>
      <c r="F1803" s="13"/>
      <c r="G1803" s="13"/>
      <c r="H1803" s="92"/>
      <c r="I1803" s="13"/>
      <c r="J1803" s="94"/>
      <c r="K1803" s="13"/>
      <c r="L1803" s="13"/>
      <c r="M1803" s="13"/>
      <c r="N1803" s="13"/>
      <c r="O1803" s="13"/>
      <c r="P1803" s="13"/>
      <c r="Q1803" s="13"/>
      <c r="R1803" s="13"/>
      <c r="S1803" s="13"/>
      <c r="T1803" s="13"/>
      <c r="U1803" s="13"/>
      <c r="V1803" s="13"/>
      <c r="W1803" s="13"/>
      <c r="X1803" s="13"/>
      <c r="Y1803" s="13"/>
      <c r="Z1803" s="13"/>
      <c r="AA1803" s="13"/>
      <c r="AB1803" s="13"/>
      <c r="AC1803" s="13"/>
      <c r="AD1803" s="13"/>
      <c r="AE1803" s="13"/>
      <c r="AF1803" s="13"/>
      <c r="AG1803" s="13"/>
      <c r="AH1803" s="13"/>
      <c r="AI1803" s="13"/>
      <c r="AJ1803" s="13"/>
      <c r="AK1803" s="13"/>
      <c r="AL1803" s="13"/>
      <c r="AM1803" s="13"/>
      <c r="AN1803" s="13"/>
      <c r="AO1803" s="13"/>
      <c r="AP1803" s="13"/>
      <c r="AQ1803" s="13"/>
      <c r="AR1803" s="13"/>
      <c r="AS1803" s="13"/>
      <c r="AT1803" s="13"/>
      <c r="AU1803" s="13"/>
      <c r="AV1803" s="13"/>
      <c r="AW1803" s="13"/>
      <c r="AX1803" s="13"/>
      <c r="AY1803" s="13"/>
      <c r="AZ1803" s="13"/>
      <c r="BA1803" s="13"/>
      <c r="BB1803" s="13"/>
      <c r="BC1803" s="13"/>
      <c r="BD1803" s="13"/>
      <c r="BE1803" s="13"/>
      <c r="BF1803" s="13"/>
      <c r="BG1803" s="13"/>
      <c r="BH1803" s="13"/>
      <c r="BI1803" s="13"/>
      <c r="BJ1803" s="13"/>
    </row>
    <row r="1804" spans="1:62" ht="15.75">
      <c r="A1804" s="92"/>
      <c r="B1804" s="13"/>
      <c r="C1804" s="13"/>
      <c r="D1804" s="13"/>
      <c r="E1804" s="13"/>
      <c r="F1804" s="13"/>
      <c r="G1804" s="13"/>
      <c r="H1804" s="92"/>
      <c r="I1804" s="13"/>
      <c r="J1804" s="94"/>
      <c r="K1804" s="13"/>
      <c r="L1804" s="13"/>
      <c r="M1804" s="13"/>
      <c r="N1804" s="13"/>
      <c r="O1804" s="13"/>
      <c r="P1804" s="13"/>
      <c r="Q1804" s="13"/>
      <c r="R1804" s="13"/>
      <c r="S1804" s="13"/>
      <c r="T1804" s="13"/>
      <c r="U1804" s="13"/>
      <c r="V1804" s="13"/>
      <c r="W1804" s="13"/>
      <c r="X1804" s="13"/>
      <c r="Y1804" s="13"/>
      <c r="Z1804" s="13"/>
      <c r="AA1804" s="13"/>
      <c r="AB1804" s="13"/>
      <c r="AC1804" s="13"/>
      <c r="AD1804" s="13"/>
      <c r="AE1804" s="13"/>
      <c r="AF1804" s="13"/>
      <c r="AG1804" s="13"/>
      <c r="AH1804" s="13"/>
      <c r="AI1804" s="13"/>
      <c r="AJ1804" s="13"/>
      <c r="AK1804" s="13"/>
      <c r="AL1804" s="13"/>
      <c r="AM1804" s="13"/>
      <c r="AN1804" s="13"/>
      <c r="AO1804" s="13"/>
      <c r="AP1804" s="13"/>
      <c r="AQ1804" s="13"/>
      <c r="AR1804" s="13"/>
      <c r="AS1804" s="13"/>
      <c r="AT1804" s="13"/>
      <c r="AU1804" s="13"/>
      <c r="AV1804" s="13"/>
      <c r="AW1804" s="13"/>
      <c r="AX1804" s="13"/>
      <c r="AY1804" s="13"/>
      <c r="AZ1804" s="13"/>
      <c r="BA1804" s="13"/>
      <c r="BB1804" s="13"/>
      <c r="BC1804" s="13"/>
      <c r="BD1804" s="13"/>
      <c r="BE1804" s="13"/>
      <c r="BF1804" s="13"/>
      <c r="BG1804" s="13"/>
      <c r="BH1804" s="13"/>
      <c r="BI1804" s="13"/>
      <c r="BJ1804" s="13"/>
    </row>
    <row r="1805" spans="1:62" ht="15.75">
      <c r="A1805" s="92"/>
      <c r="B1805" s="13"/>
      <c r="C1805" s="13"/>
      <c r="D1805" s="13"/>
      <c r="E1805" s="13"/>
      <c r="F1805" s="13"/>
      <c r="G1805" s="13"/>
      <c r="H1805" s="92"/>
      <c r="I1805" s="13"/>
      <c r="J1805" s="94"/>
      <c r="K1805" s="13"/>
      <c r="L1805" s="13"/>
      <c r="M1805" s="13"/>
      <c r="N1805" s="13"/>
      <c r="O1805" s="13"/>
      <c r="P1805" s="13"/>
      <c r="Q1805" s="13"/>
      <c r="R1805" s="13"/>
      <c r="S1805" s="13"/>
      <c r="T1805" s="13"/>
      <c r="U1805" s="13"/>
      <c r="V1805" s="13"/>
      <c r="W1805" s="13"/>
      <c r="X1805" s="13"/>
      <c r="Y1805" s="13"/>
      <c r="Z1805" s="13"/>
      <c r="AA1805" s="13"/>
      <c r="AB1805" s="13"/>
      <c r="AC1805" s="13"/>
      <c r="AD1805" s="13"/>
      <c r="AE1805" s="13"/>
      <c r="AF1805" s="13"/>
      <c r="AG1805" s="13"/>
      <c r="AH1805" s="13"/>
      <c r="AI1805" s="13"/>
      <c r="AJ1805" s="13"/>
      <c r="AK1805" s="13"/>
      <c r="AL1805" s="13"/>
      <c r="AM1805" s="13"/>
      <c r="AN1805" s="13"/>
      <c r="AO1805" s="13"/>
      <c r="AP1805" s="13"/>
      <c r="AQ1805" s="13"/>
      <c r="AR1805" s="13"/>
      <c r="AS1805" s="13"/>
      <c r="AT1805" s="13"/>
      <c r="AU1805" s="13"/>
      <c r="AV1805" s="13"/>
      <c r="AW1805" s="13"/>
      <c r="AX1805" s="13"/>
      <c r="AY1805" s="13"/>
      <c r="AZ1805" s="13"/>
      <c r="BA1805" s="13"/>
      <c r="BB1805" s="13"/>
      <c r="BC1805" s="13"/>
      <c r="BD1805" s="13"/>
      <c r="BE1805" s="13"/>
      <c r="BF1805" s="13"/>
      <c r="BG1805" s="13"/>
      <c r="BH1805" s="13"/>
      <c r="BI1805" s="13"/>
      <c r="BJ1805" s="13"/>
    </row>
    <row r="1806" spans="1:62" ht="15.75">
      <c r="A1806" s="92"/>
      <c r="B1806" s="13"/>
      <c r="C1806" s="13"/>
      <c r="D1806" s="13"/>
      <c r="E1806" s="13"/>
      <c r="F1806" s="13"/>
      <c r="G1806" s="13"/>
      <c r="H1806" s="92"/>
      <c r="I1806" s="13"/>
      <c r="J1806" s="94"/>
      <c r="K1806" s="13"/>
      <c r="L1806" s="13"/>
      <c r="M1806" s="13"/>
      <c r="N1806" s="13"/>
      <c r="O1806" s="13"/>
      <c r="P1806" s="13"/>
      <c r="Q1806" s="13"/>
      <c r="R1806" s="13"/>
      <c r="S1806" s="13"/>
      <c r="T1806" s="13"/>
      <c r="U1806" s="13"/>
      <c r="V1806" s="13"/>
      <c r="W1806" s="13"/>
      <c r="X1806" s="13"/>
      <c r="Y1806" s="13"/>
      <c r="Z1806" s="13"/>
      <c r="AA1806" s="13"/>
      <c r="AB1806" s="13"/>
      <c r="AC1806" s="13"/>
      <c r="AD1806" s="13"/>
      <c r="AE1806" s="13"/>
      <c r="AF1806" s="13"/>
      <c r="AG1806" s="13"/>
      <c r="AH1806" s="13"/>
      <c r="AI1806" s="13"/>
      <c r="AJ1806" s="13"/>
      <c r="AK1806" s="13"/>
      <c r="AL1806" s="13"/>
      <c r="AM1806" s="13"/>
      <c r="AN1806" s="13"/>
      <c r="AO1806" s="13"/>
      <c r="AP1806" s="13"/>
      <c r="AQ1806" s="13"/>
      <c r="AR1806" s="13"/>
      <c r="AS1806" s="13"/>
      <c r="AT1806" s="13"/>
      <c r="AU1806" s="13"/>
      <c r="AV1806" s="13"/>
      <c r="AW1806" s="13"/>
      <c r="AX1806" s="13"/>
      <c r="AY1806" s="13"/>
      <c r="AZ1806" s="13"/>
      <c r="BA1806" s="13"/>
      <c r="BB1806" s="13"/>
      <c r="BC1806" s="13"/>
      <c r="BD1806" s="13"/>
      <c r="BE1806" s="13"/>
      <c r="BF1806" s="13"/>
      <c r="BG1806" s="13"/>
      <c r="BH1806" s="13"/>
      <c r="BI1806" s="13"/>
      <c r="BJ1806" s="13"/>
    </row>
    <row r="1807" spans="1:62" ht="15.75">
      <c r="A1807" s="92"/>
      <c r="B1807" s="13"/>
      <c r="C1807" s="13"/>
      <c r="D1807" s="13"/>
      <c r="E1807" s="13"/>
      <c r="F1807" s="13"/>
      <c r="G1807" s="13"/>
      <c r="H1807" s="92"/>
      <c r="I1807" s="13"/>
      <c r="J1807" s="94"/>
      <c r="K1807" s="13"/>
      <c r="L1807" s="13"/>
      <c r="M1807" s="13"/>
      <c r="N1807" s="13"/>
      <c r="O1807" s="13"/>
      <c r="P1807" s="13"/>
      <c r="Q1807" s="13"/>
      <c r="R1807" s="13"/>
      <c r="S1807" s="13"/>
      <c r="T1807" s="13"/>
      <c r="U1807" s="13"/>
      <c r="V1807" s="13"/>
      <c r="W1807" s="13"/>
      <c r="X1807" s="13"/>
      <c r="Y1807" s="13"/>
      <c r="Z1807" s="13"/>
      <c r="AA1807" s="13"/>
      <c r="AB1807" s="13"/>
      <c r="AC1807" s="13"/>
      <c r="AD1807" s="13"/>
      <c r="AE1807" s="13"/>
      <c r="AF1807" s="13"/>
      <c r="AG1807" s="13"/>
      <c r="AH1807" s="13"/>
      <c r="AI1807" s="13"/>
      <c r="AJ1807" s="13"/>
      <c r="AK1807" s="13"/>
      <c r="AL1807" s="13"/>
      <c r="AM1807" s="13"/>
      <c r="AN1807" s="13"/>
      <c r="AO1807" s="13"/>
      <c r="AP1807" s="13"/>
      <c r="AQ1807" s="13"/>
      <c r="AR1807" s="13"/>
      <c r="AS1807" s="13"/>
      <c r="AT1807" s="13"/>
      <c r="AU1807" s="13"/>
      <c r="AV1807" s="13"/>
      <c r="AW1807" s="13"/>
      <c r="AX1807" s="13"/>
      <c r="AY1807" s="13"/>
      <c r="AZ1807" s="13"/>
      <c r="BA1807" s="13"/>
      <c r="BB1807" s="13"/>
      <c r="BC1807" s="13"/>
      <c r="BD1807" s="13"/>
      <c r="BE1807" s="13"/>
      <c r="BF1807" s="13"/>
      <c r="BG1807" s="13"/>
      <c r="BH1807" s="13"/>
      <c r="BI1807" s="13"/>
      <c r="BJ1807" s="13"/>
    </row>
    <row r="1808" spans="1:62" ht="15.75">
      <c r="A1808" s="92"/>
      <c r="B1808" s="13"/>
      <c r="C1808" s="13"/>
      <c r="D1808" s="13"/>
      <c r="E1808" s="13"/>
      <c r="F1808" s="13"/>
      <c r="G1808" s="13"/>
      <c r="H1808" s="92"/>
      <c r="I1808" s="13"/>
      <c r="J1808" s="94"/>
      <c r="K1808" s="13"/>
      <c r="L1808" s="13"/>
      <c r="M1808" s="13"/>
      <c r="N1808" s="13"/>
      <c r="O1808" s="13"/>
      <c r="P1808" s="13"/>
      <c r="Q1808" s="13"/>
      <c r="R1808" s="13"/>
      <c r="S1808" s="13"/>
      <c r="T1808" s="13"/>
      <c r="U1808" s="13"/>
      <c r="V1808" s="13"/>
      <c r="W1808" s="13"/>
      <c r="X1808" s="13"/>
      <c r="Y1808" s="13"/>
      <c r="Z1808" s="13"/>
      <c r="AA1808" s="13"/>
      <c r="AB1808" s="13"/>
      <c r="AC1808" s="13"/>
      <c r="AD1808" s="13"/>
      <c r="AE1808" s="13"/>
      <c r="AF1808" s="13"/>
      <c r="AG1808" s="13"/>
      <c r="AH1808" s="13"/>
      <c r="AI1808" s="13"/>
      <c r="AJ1808" s="13"/>
      <c r="AK1808" s="13"/>
      <c r="AL1808" s="13"/>
      <c r="AM1808" s="13"/>
      <c r="AN1808" s="13"/>
      <c r="AO1808" s="13"/>
      <c r="AP1808" s="13"/>
      <c r="AQ1808" s="13"/>
      <c r="AR1808" s="13"/>
      <c r="AS1808" s="13"/>
      <c r="AT1808" s="13"/>
      <c r="AU1808" s="13"/>
      <c r="AV1808" s="13"/>
      <c r="AW1808" s="13"/>
      <c r="AX1808" s="13"/>
      <c r="AY1808" s="13"/>
      <c r="AZ1808" s="13"/>
      <c r="BA1808" s="13"/>
      <c r="BB1808" s="13"/>
      <c r="BC1808" s="13"/>
      <c r="BD1808" s="13"/>
      <c r="BE1808" s="13"/>
      <c r="BF1808" s="13"/>
      <c r="BG1808" s="13"/>
      <c r="BH1808" s="13"/>
      <c r="BI1808" s="13"/>
      <c r="BJ1808" s="13"/>
    </row>
    <row r="1809" spans="1:62" ht="15.75">
      <c r="A1809" s="92"/>
      <c r="B1809" s="13"/>
      <c r="C1809" s="13"/>
      <c r="D1809" s="13"/>
      <c r="E1809" s="13"/>
      <c r="F1809" s="13"/>
      <c r="G1809" s="13"/>
      <c r="H1809" s="92"/>
      <c r="I1809" s="13"/>
      <c r="J1809" s="94"/>
      <c r="K1809" s="13"/>
      <c r="L1809" s="13"/>
      <c r="M1809" s="13"/>
      <c r="N1809" s="13"/>
      <c r="O1809" s="13"/>
      <c r="P1809" s="13"/>
      <c r="Q1809" s="13"/>
      <c r="R1809" s="13"/>
      <c r="S1809" s="13"/>
      <c r="T1809" s="13"/>
      <c r="U1809" s="13"/>
      <c r="V1809" s="13"/>
      <c r="W1809" s="13"/>
      <c r="X1809" s="13"/>
      <c r="Y1809" s="13"/>
      <c r="Z1809" s="13"/>
      <c r="AA1809" s="13"/>
      <c r="AB1809" s="13"/>
      <c r="AC1809" s="13"/>
      <c r="AD1809" s="13"/>
      <c r="AE1809" s="13"/>
      <c r="AF1809" s="13"/>
      <c r="AG1809" s="13"/>
      <c r="AH1809" s="13"/>
      <c r="AI1809" s="13"/>
      <c r="AJ1809" s="13"/>
      <c r="AK1809" s="13"/>
      <c r="AL1809" s="13"/>
      <c r="AM1809" s="13"/>
      <c r="AN1809" s="13"/>
      <c r="AO1809" s="13"/>
      <c r="AP1809" s="13"/>
      <c r="AQ1809" s="13"/>
      <c r="AR1809" s="13"/>
      <c r="AS1809" s="13"/>
      <c r="AT1809" s="13"/>
      <c r="AU1809" s="13"/>
      <c r="AV1809" s="13"/>
      <c r="AW1809" s="13"/>
      <c r="AX1809" s="13"/>
      <c r="AY1809" s="13"/>
      <c r="AZ1809" s="13"/>
      <c r="BA1809" s="13"/>
      <c r="BB1809" s="13"/>
      <c r="BC1809" s="13"/>
      <c r="BD1809" s="13"/>
      <c r="BE1809" s="13"/>
      <c r="BF1809" s="13"/>
      <c r="BG1809" s="13"/>
      <c r="BH1809" s="13"/>
      <c r="BI1809" s="13"/>
      <c r="BJ1809" s="13"/>
    </row>
    <row r="1810" spans="1:62" ht="15.75">
      <c r="A1810" s="92"/>
      <c r="B1810" s="13"/>
      <c r="C1810" s="13"/>
      <c r="D1810" s="13"/>
      <c r="E1810" s="13"/>
      <c r="F1810" s="13"/>
      <c r="G1810" s="13"/>
      <c r="H1810" s="92"/>
      <c r="I1810" s="13"/>
      <c r="J1810" s="94"/>
      <c r="K1810" s="13"/>
      <c r="L1810" s="13"/>
      <c r="M1810" s="13"/>
      <c r="N1810" s="13"/>
      <c r="O1810" s="13"/>
      <c r="P1810" s="13"/>
      <c r="Q1810" s="13"/>
      <c r="R1810" s="13"/>
      <c r="S1810" s="13"/>
      <c r="T1810" s="13"/>
      <c r="U1810" s="13"/>
      <c r="V1810" s="13"/>
      <c r="W1810" s="13"/>
      <c r="X1810" s="13"/>
      <c r="Y1810" s="13"/>
      <c r="Z1810" s="13"/>
      <c r="AA1810" s="13"/>
      <c r="AB1810" s="13"/>
      <c r="AC1810" s="13"/>
      <c r="AD1810" s="13"/>
      <c r="AE1810" s="13"/>
      <c r="AF1810" s="13"/>
      <c r="AG1810" s="13"/>
      <c r="AH1810" s="13"/>
      <c r="AI1810" s="13"/>
      <c r="AJ1810" s="13"/>
      <c r="AK1810" s="13"/>
      <c r="AL1810" s="13"/>
      <c r="AM1810" s="13"/>
      <c r="AN1810" s="13"/>
      <c r="AO1810" s="13"/>
      <c r="AP1810" s="13"/>
      <c r="AQ1810" s="13"/>
      <c r="AR1810" s="13"/>
      <c r="AS1810" s="13"/>
      <c r="AT1810" s="13"/>
      <c r="AU1810" s="13"/>
      <c r="AV1810" s="13"/>
      <c r="AW1810" s="13"/>
      <c r="AX1810" s="13"/>
      <c r="AY1810" s="13"/>
      <c r="AZ1810" s="13"/>
      <c r="BA1810" s="13"/>
      <c r="BB1810" s="13"/>
      <c r="BC1810" s="13"/>
      <c r="BD1810" s="13"/>
      <c r="BE1810" s="13"/>
      <c r="BF1810" s="13"/>
      <c r="BG1810" s="13"/>
      <c r="BH1810" s="13"/>
      <c r="BI1810" s="13"/>
      <c r="BJ1810" s="13"/>
    </row>
    <row r="1811" spans="1:62" ht="15.75">
      <c r="A1811" s="92"/>
      <c r="B1811" s="13"/>
      <c r="C1811" s="13"/>
      <c r="D1811" s="13"/>
      <c r="E1811" s="13"/>
      <c r="F1811" s="13"/>
      <c r="G1811" s="13"/>
      <c r="H1811" s="92"/>
      <c r="I1811" s="13"/>
      <c r="J1811" s="94"/>
      <c r="K1811" s="13"/>
      <c r="L1811" s="13"/>
      <c r="M1811" s="13"/>
      <c r="N1811" s="13"/>
      <c r="O1811" s="13"/>
      <c r="P1811" s="13"/>
      <c r="Q1811" s="13"/>
      <c r="R1811" s="13"/>
      <c r="S1811" s="13"/>
      <c r="T1811" s="13"/>
      <c r="U1811" s="13"/>
      <c r="V1811" s="13"/>
      <c r="W1811" s="13"/>
      <c r="X1811" s="13"/>
      <c r="Y1811" s="13"/>
      <c r="Z1811" s="13"/>
      <c r="AA1811" s="13"/>
      <c r="AB1811" s="13"/>
      <c r="AC1811" s="13"/>
      <c r="AD1811" s="13"/>
      <c r="AE1811" s="13"/>
      <c r="AF1811" s="13"/>
      <c r="AG1811" s="13"/>
      <c r="AH1811" s="13"/>
      <c r="AI1811" s="13"/>
      <c r="AJ1811" s="13"/>
      <c r="AK1811" s="13"/>
      <c r="AL1811" s="13"/>
      <c r="AM1811" s="13"/>
      <c r="AN1811" s="13"/>
      <c r="AO1811" s="13"/>
      <c r="AP1811" s="13"/>
      <c r="AQ1811" s="13"/>
      <c r="AR1811" s="13"/>
      <c r="AS1811" s="13"/>
      <c r="AT1811" s="13"/>
      <c r="AU1811" s="13"/>
      <c r="AV1811" s="13"/>
      <c r="AW1811" s="13"/>
      <c r="AX1811" s="13"/>
      <c r="AY1811" s="13"/>
      <c r="AZ1811" s="13"/>
      <c r="BA1811" s="13"/>
      <c r="BB1811" s="13"/>
      <c r="BC1811" s="13"/>
      <c r="BD1811" s="13"/>
      <c r="BE1811" s="13"/>
      <c r="BF1811" s="13"/>
      <c r="BG1811" s="13"/>
      <c r="BH1811" s="13"/>
      <c r="BI1811" s="13"/>
      <c r="BJ1811" s="13"/>
    </row>
    <row r="1812" spans="1:62" ht="15.75">
      <c r="A1812" s="92"/>
      <c r="B1812" s="13"/>
      <c r="C1812" s="13"/>
      <c r="D1812" s="13"/>
      <c r="E1812" s="13"/>
      <c r="F1812" s="13"/>
      <c r="G1812" s="13"/>
      <c r="H1812" s="92"/>
      <c r="I1812" s="13"/>
      <c r="J1812" s="94"/>
      <c r="K1812" s="13"/>
      <c r="L1812" s="13"/>
      <c r="M1812" s="13"/>
      <c r="N1812" s="13"/>
      <c r="O1812" s="13"/>
      <c r="P1812" s="13"/>
      <c r="Q1812" s="13"/>
      <c r="R1812" s="13"/>
      <c r="S1812" s="13"/>
      <c r="T1812" s="13"/>
      <c r="U1812" s="13"/>
      <c r="V1812" s="13"/>
      <c r="W1812" s="13"/>
      <c r="X1812" s="13"/>
      <c r="Y1812" s="13"/>
      <c r="Z1812" s="13"/>
      <c r="AA1812" s="13"/>
      <c r="AB1812" s="13"/>
      <c r="AC1812" s="13"/>
      <c r="AD1812" s="13"/>
      <c r="AE1812" s="13"/>
      <c r="AF1812" s="13"/>
      <c r="AG1812" s="13"/>
      <c r="AH1812" s="13"/>
      <c r="AI1812" s="13"/>
      <c r="AJ1812" s="13"/>
      <c r="AK1812" s="13"/>
      <c r="AL1812" s="13"/>
      <c r="AM1812" s="13"/>
      <c r="AN1812" s="13"/>
      <c r="AO1812" s="13"/>
      <c r="AP1812" s="13"/>
      <c r="AQ1812" s="13"/>
      <c r="AR1812" s="13"/>
      <c r="AS1812" s="13"/>
      <c r="AT1812" s="13"/>
      <c r="AU1812" s="13"/>
      <c r="AV1812" s="13"/>
      <c r="AW1812" s="13"/>
      <c r="AX1812" s="13"/>
      <c r="AY1812" s="13"/>
      <c r="AZ1812" s="13"/>
      <c r="BA1812" s="13"/>
      <c r="BB1812" s="13"/>
      <c r="BC1812" s="13"/>
      <c r="BD1812" s="13"/>
      <c r="BE1812" s="13"/>
      <c r="BF1812" s="13"/>
      <c r="BG1812" s="13"/>
      <c r="BH1812" s="13"/>
      <c r="BI1812" s="13"/>
      <c r="BJ1812" s="13"/>
    </row>
    <row r="1813" spans="1:62" ht="15.75">
      <c r="A1813" s="92"/>
      <c r="B1813" s="13"/>
      <c r="C1813" s="13"/>
      <c r="D1813" s="13"/>
      <c r="E1813" s="13"/>
      <c r="F1813" s="13"/>
      <c r="G1813" s="13"/>
      <c r="H1813" s="92"/>
      <c r="I1813" s="13"/>
      <c r="J1813" s="94"/>
      <c r="K1813" s="13"/>
      <c r="L1813" s="13"/>
      <c r="M1813" s="13"/>
      <c r="N1813" s="13"/>
      <c r="O1813" s="13"/>
      <c r="P1813" s="13"/>
      <c r="Q1813" s="13"/>
      <c r="R1813" s="13"/>
      <c r="S1813" s="13"/>
      <c r="T1813" s="13"/>
      <c r="U1813" s="13"/>
      <c r="V1813" s="13"/>
      <c r="W1813" s="13"/>
      <c r="X1813" s="13"/>
      <c r="Y1813" s="13"/>
      <c r="Z1813" s="13"/>
      <c r="AA1813" s="13"/>
      <c r="AB1813" s="13"/>
      <c r="AC1813" s="13"/>
      <c r="AD1813" s="13"/>
      <c r="AE1813" s="13"/>
      <c r="AF1813" s="13"/>
      <c r="AG1813" s="13"/>
      <c r="AH1813" s="13"/>
      <c r="AI1813" s="13"/>
      <c r="AJ1813" s="13"/>
      <c r="AK1813" s="13"/>
      <c r="AL1813" s="13"/>
      <c r="AM1813" s="13"/>
      <c r="AN1813" s="13"/>
      <c r="AO1813" s="13"/>
      <c r="AP1813" s="13"/>
      <c r="AQ1813" s="13"/>
      <c r="AR1813" s="13"/>
      <c r="AS1813" s="13"/>
      <c r="AT1813" s="13"/>
      <c r="AU1813" s="13"/>
      <c r="AV1813" s="13"/>
      <c r="AW1813" s="13"/>
      <c r="AX1813" s="13"/>
      <c r="AY1813" s="13"/>
      <c r="AZ1813" s="13"/>
      <c r="BA1813" s="13"/>
      <c r="BB1813" s="13"/>
      <c r="BC1813" s="13"/>
      <c r="BD1813" s="13"/>
      <c r="BE1813" s="13"/>
      <c r="BF1813" s="13"/>
      <c r="BG1813" s="13"/>
      <c r="BH1813" s="13"/>
      <c r="BI1813" s="13"/>
      <c r="BJ1813" s="13"/>
    </row>
    <row r="1814" spans="1:62" ht="15.75">
      <c r="A1814" s="92"/>
      <c r="B1814" s="13"/>
      <c r="C1814" s="13"/>
      <c r="D1814" s="13"/>
      <c r="E1814" s="13"/>
      <c r="F1814" s="13"/>
      <c r="G1814" s="13"/>
      <c r="H1814" s="92"/>
      <c r="I1814" s="13"/>
      <c r="J1814" s="94"/>
      <c r="K1814" s="13"/>
      <c r="L1814" s="13"/>
      <c r="M1814" s="13"/>
      <c r="N1814" s="13"/>
      <c r="O1814" s="13"/>
      <c r="P1814" s="13"/>
      <c r="Q1814" s="13"/>
      <c r="R1814" s="13"/>
      <c r="S1814" s="13"/>
      <c r="T1814" s="13"/>
      <c r="U1814" s="13"/>
      <c r="V1814" s="13"/>
      <c r="W1814" s="13"/>
      <c r="X1814" s="13"/>
      <c r="Y1814" s="13"/>
      <c r="Z1814" s="13"/>
      <c r="AA1814" s="13"/>
      <c r="AB1814" s="13"/>
      <c r="AC1814" s="13"/>
      <c r="AD1814" s="13"/>
      <c r="AE1814" s="13"/>
      <c r="AF1814" s="13"/>
      <c r="AG1814" s="13"/>
      <c r="AH1814" s="13"/>
      <c r="AI1814" s="13"/>
      <c r="AJ1814" s="13"/>
      <c r="AK1814" s="13"/>
      <c r="AL1814" s="13"/>
      <c r="AM1814" s="13"/>
      <c r="AN1814" s="13"/>
      <c r="AO1814" s="13"/>
      <c r="AP1814" s="13"/>
      <c r="AQ1814" s="13"/>
      <c r="AR1814" s="13"/>
      <c r="AS1814" s="13"/>
      <c r="AT1814" s="13"/>
      <c r="AU1814" s="13"/>
      <c r="AV1814" s="13"/>
      <c r="AW1814" s="13"/>
      <c r="AX1814" s="13"/>
      <c r="AY1814" s="13"/>
      <c r="AZ1814" s="13"/>
      <c r="BA1814" s="13"/>
      <c r="BB1814" s="13"/>
      <c r="BC1814" s="13"/>
      <c r="BD1814" s="13"/>
      <c r="BE1814" s="13"/>
      <c r="BF1814" s="13"/>
      <c r="BG1814" s="13"/>
      <c r="BH1814" s="13"/>
      <c r="BI1814" s="13"/>
      <c r="BJ1814" s="13"/>
    </row>
    <row r="1815" spans="1:62" ht="15.75">
      <c r="A1815" s="92"/>
      <c r="B1815" s="13"/>
      <c r="C1815" s="13"/>
      <c r="D1815" s="13"/>
      <c r="E1815" s="13"/>
      <c r="F1815" s="13"/>
      <c r="G1815" s="13"/>
      <c r="H1815" s="92"/>
      <c r="I1815" s="13"/>
      <c r="J1815" s="94"/>
      <c r="K1815" s="13"/>
      <c r="L1815" s="13"/>
      <c r="M1815" s="13"/>
      <c r="N1815" s="13"/>
      <c r="O1815" s="13"/>
      <c r="P1815" s="13"/>
      <c r="Q1815" s="13"/>
      <c r="R1815" s="13"/>
      <c r="S1815" s="13"/>
      <c r="T1815" s="13"/>
      <c r="U1815" s="13"/>
      <c r="V1815" s="13"/>
      <c r="W1815" s="13"/>
      <c r="X1815" s="13"/>
      <c r="Y1815" s="13"/>
      <c r="Z1815" s="13"/>
      <c r="AA1815" s="13"/>
      <c r="AB1815" s="13"/>
      <c r="AC1815" s="13"/>
      <c r="AD1815" s="13"/>
      <c r="AE1815" s="13"/>
      <c r="AF1815" s="13"/>
      <c r="AG1815" s="13"/>
      <c r="AH1815" s="13"/>
      <c r="AI1815" s="13"/>
      <c r="AJ1815" s="13"/>
      <c r="AK1815" s="13"/>
      <c r="AL1815" s="13"/>
      <c r="AM1815" s="13"/>
      <c r="AN1815" s="13"/>
      <c r="AO1815" s="13"/>
      <c r="AP1815" s="13"/>
      <c r="AQ1815" s="13"/>
      <c r="AR1815" s="13"/>
      <c r="AS1815" s="13"/>
      <c r="AT1815" s="13"/>
      <c r="AU1815" s="13"/>
      <c r="AV1815" s="13"/>
      <c r="AW1815" s="13"/>
      <c r="AX1815" s="13"/>
      <c r="AY1815" s="13"/>
      <c r="AZ1815" s="13"/>
      <c r="BA1815" s="13"/>
      <c r="BB1815" s="13"/>
      <c r="BC1815" s="13"/>
      <c r="BD1815" s="13"/>
      <c r="BE1815" s="13"/>
      <c r="BF1815" s="13"/>
      <c r="BG1815" s="13"/>
      <c r="BH1815" s="13"/>
      <c r="BI1815" s="13"/>
      <c r="BJ1815" s="13"/>
    </row>
    <row r="1816" spans="1:62" ht="15.75">
      <c r="A1816" s="92"/>
      <c r="B1816" s="13"/>
      <c r="C1816" s="13"/>
      <c r="D1816" s="13"/>
      <c r="E1816" s="13"/>
      <c r="F1816" s="13"/>
      <c r="G1816" s="13"/>
      <c r="H1816" s="92"/>
      <c r="I1816" s="13"/>
      <c r="J1816" s="94"/>
      <c r="K1816" s="13"/>
      <c r="L1816" s="13"/>
      <c r="M1816" s="13"/>
      <c r="N1816" s="13"/>
      <c r="O1816" s="13"/>
      <c r="P1816" s="13"/>
      <c r="Q1816" s="13"/>
      <c r="R1816" s="13"/>
      <c r="S1816" s="13"/>
      <c r="T1816" s="13"/>
      <c r="U1816" s="13"/>
      <c r="V1816" s="13"/>
      <c r="W1816" s="13"/>
      <c r="X1816" s="13"/>
      <c r="Y1816" s="13"/>
      <c r="Z1816" s="13"/>
      <c r="AA1816" s="13"/>
      <c r="AB1816" s="13"/>
      <c r="AC1816" s="13"/>
      <c r="AD1816" s="13"/>
      <c r="AE1816" s="13"/>
      <c r="AF1816" s="13"/>
      <c r="AG1816" s="13"/>
      <c r="AH1816" s="13"/>
      <c r="AI1816" s="13"/>
      <c r="AJ1816" s="13"/>
      <c r="AK1816" s="13"/>
      <c r="AL1816" s="13"/>
      <c r="AM1816" s="13"/>
      <c r="AN1816" s="13"/>
      <c r="AO1816" s="13"/>
      <c r="AP1816" s="13"/>
      <c r="AQ1816" s="13"/>
      <c r="AR1816" s="13"/>
      <c r="AS1816" s="13"/>
      <c r="AT1816" s="13"/>
      <c r="AU1816" s="13"/>
      <c r="AV1816" s="13"/>
      <c r="AW1816" s="13"/>
      <c r="AX1816" s="13"/>
      <c r="AY1816" s="13"/>
      <c r="AZ1816" s="13"/>
      <c r="BA1816" s="13"/>
      <c r="BB1816" s="13"/>
      <c r="BC1816" s="13"/>
      <c r="BD1816" s="13"/>
      <c r="BE1816" s="13"/>
      <c r="BF1816" s="13"/>
      <c r="BG1816" s="13"/>
      <c r="BH1816" s="13"/>
      <c r="BI1816" s="13"/>
      <c r="BJ1816" s="13"/>
    </row>
    <row r="1817" spans="1:62" ht="15.75">
      <c r="A1817" s="92"/>
      <c r="B1817" s="13"/>
      <c r="C1817" s="13"/>
      <c r="D1817" s="13"/>
      <c r="E1817" s="13"/>
      <c r="F1817" s="13"/>
      <c r="G1817" s="13"/>
      <c r="H1817" s="92"/>
      <c r="I1817" s="13"/>
      <c r="J1817" s="94"/>
      <c r="K1817" s="13"/>
      <c r="L1817" s="13"/>
      <c r="M1817" s="13"/>
      <c r="N1817" s="13"/>
      <c r="O1817" s="13"/>
      <c r="P1817" s="13"/>
      <c r="Q1817" s="13"/>
      <c r="R1817" s="13"/>
      <c r="S1817" s="13"/>
      <c r="T1817" s="13"/>
      <c r="U1817" s="13"/>
      <c r="V1817" s="13"/>
      <c r="W1817" s="13"/>
      <c r="X1817" s="13"/>
      <c r="Y1817" s="13"/>
      <c r="Z1817" s="13"/>
      <c r="AA1817" s="13"/>
      <c r="AB1817" s="13"/>
      <c r="AC1817" s="13"/>
      <c r="AD1817" s="13"/>
      <c r="AE1817" s="13"/>
      <c r="AF1817" s="13"/>
      <c r="AG1817" s="13"/>
      <c r="AH1817" s="13"/>
      <c r="AI1817" s="13"/>
      <c r="AJ1817" s="13"/>
      <c r="AK1817" s="13"/>
      <c r="AL1817" s="13"/>
      <c r="AM1817" s="13"/>
      <c r="AN1817" s="13"/>
      <c r="AO1817" s="13"/>
      <c r="AP1817" s="13"/>
      <c r="AQ1817" s="13"/>
      <c r="AR1817" s="13"/>
      <c r="AS1817" s="13"/>
      <c r="AT1817" s="13"/>
      <c r="AU1817" s="13"/>
      <c r="AV1817" s="13"/>
      <c r="AW1817" s="13"/>
      <c r="AX1817" s="13"/>
      <c r="AY1817" s="13"/>
      <c r="AZ1817" s="13"/>
      <c r="BA1817" s="13"/>
      <c r="BB1817" s="13"/>
      <c r="BC1817" s="13"/>
      <c r="BD1817" s="13"/>
      <c r="BE1817" s="13"/>
      <c r="BF1817" s="13"/>
      <c r="BG1817" s="13"/>
      <c r="BH1817" s="13"/>
      <c r="BI1817" s="13"/>
      <c r="BJ1817" s="13"/>
    </row>
    <row r="1818" spans="1:62" ht="15.75">
      <c r="A1818" s="92"/>
      <c r="B1818" s="13"/>
      <c r="C1818" s="13"/>
      <c r="D1818" s="13"/>
      <c r="E1818" s="13"/>
      <c r="F1818" s="13"/>
      <c r="G1818" s="13"/>
      <c r="H1818" s="92"/>
      <c r="I1818" s="13"/>
      <c r="J1818" s="94"/>
      <c r="K1818" s="13"/>
      <c r="L1818" s="13"/>
      <c r="M1818" s="13"/>
      <c r="N1818" s="13"/>
      <c r="O1818" s="13"/>
      <c r="P1818" s="13"/>
      <c r="Q1818" s="13"/>
      <c r="R1818" s="13"/>
      <c r="S1818" s="13"/>
      <c r="T1818" s="13"/>
      <c r="U1818" s="13"/>
      <c r="V1818" s="13"/>
      <c r="W1818" s="13"/>
      <c r="X1818" s="13"/>
      <c r="Y1818" s="13"/>
      <c r="Z1818" s="13"/>
      <c r="AA1818" s="13"/>
      <c r="AB1818" s="13"/>
      <c r="AC1818" s="13"/>
      <c r="AD1818" s="13"/>
      <c r="AE1818" s="13"/>
      <c r="AF1818" s="13"/>
      <c r="AG1818" s="13"/>
      <c r="AH1818" s="13"/>
      <c r="AI1818" s="13"/>
      <c r="AJ1818" s="13"/>
      <c r="AK1818" s="13"/>
      <c r="AL1818" s="13"/>
      <c r="AM1818" s="13"/>
      <c r="AN1818" s="13"/>
      <c r="AO1818" s="13"/>
      <c r="AP1818" s="13"/>
      <c r="AQ1818" s="13"/>
      <c r="AR1818" s="13"/>
      <c r="AS1818" s="13"/>
      <c r="AT1818" s="13"/>
      <c r="AU1818" s="13"/>
      <c r="AV1818" s="13"/>
      <c r="AW1818" s="13"/>
      <c r="AX1818" s="13"/>
      <c r="AY1818" s="13"/>
      <c r="AZ1818" s="13"/>
      <c r="BA1818" s="13"/>
      <c r="BB1818" s="13"/>
      <c r="BC1818" s="13"/>
      <c r="BD1818" s="13"/>
      <c r="BE1818" s="13"/>
      <c r="BF1818" s="13"/>
      <c r="BG1818" s="13"/>
      <c r="BH1818" s="13"/>
      <c r="BI1818" s="13"/>
      <c r="BJ1818" s="13"/>
    </row>
    <row r="1819" spans="1:62" ht="15.75">
      <c r="A1819" s="92"/>
      <c r="B1819" s="13"/>
      <c r="C1819" s="13"/>
      <c r="D1819" s="13"/>
      <c r="E1819" s="13"/>
      <c r="F1819" s="13"/>
      <c r="G1819" s="13"/>
      <c r="H1819" s="92"/>
      <c r="I1819" s="13"/>
      <c r="J1819" s="94"/>
      <c r="K1819" s="13"/>
      <c r="L1819" s="13"/>
      <c r="M1819" s="13"/>
      <c r="N1819" s="13"/>
      <c r="O1819" s="13"/>
      <c r="P1819" s="13"/>
      <c r="Q1819" s="13"/>
      <c r="R1819" s="13"/>
      <c r="S1819" s="13"/>
      <c r="T1819" s="13"/>
      <c r="U1819" s="13"/>
      <c r="V1819" s="13"/>
      <c r="W1819" s="13"/>
      <c r="X1819" s="13"/>
      <c r="Y1819" s="13"/>
      <c r="Z1819" s="13"/>
      <c r="AA1819" s="13"/>
      <c r="AB1819" s="13"/>
      <c r="AC1819" s="13"/>
      <c r="AD1819" s="13"/>
      <c r="AE1819" s="13"/>
      <c r="AF1819" s="13"/>
      <c r="AG1819" s="13"/>
      <c r="AH1819" s="13"/>
      <c r="AI1819" s="13"/>
      <c r="AJ1819" s="13"/>
      <c r="AK1819" s="13"/>
      <c r="AL1819" s="13"/>
      <c r="AM1819" s="13"/>
      <c r="AN1819" s="13"/>
      <c r="AO1819" s="13"/>
      <c r="AP1819" s="13"/>
      <c r="AQ1819" s="13"/>
      <c r="AR1819" s="13"/>
      <c r="AS1819" s="13"/>
      <c r="AT1819" s="13"/>
      <c r="AU1819" s="13"/>
      <c r="AV1819" s="13"/>
      <c r="AW1819" s="13"/>
      <c r="AX1819" s="13"/>
      <c r="AY1819" s="13"/>
      <c r="AZ1819" s="13"/>
      <c r="BA1819" s="13"/>
      <c r="BB1819" s="13"/>
      <c r="BC1819" s="13"/>
      <c r="BD1819" s="13"/>
      <c r="BE1819" s="13"/>
      <c r="BF1819" s="13"/>
      <c r="BG1819" s="13"/>
      <c r="BH1819" s="13"/>
      <c r="BI1819" s="13"/>
      <c r="BJ1819" s="13"/>
    </row>
    <row r="1820" spans="1:62" ht="15.75">
      <c r="A1820" s="92"/>
      <c r="B1820" s="13"/>
      <c r="C1820" s="13"/>
      <c r="D1820" s="13"/>
      <c r="E1820" s="13"/>
      <c r="F1820" s="13"/>
      <c r="G1820" s="13"/>
      <c r="H1820" s="92"/>
      <c r="I1820" s="13"/>
      <c r="J1820" s="94"/>
      <c r="K1820" s="13"/>
      <c r="L1820" s="13"/>
      <c r="M1820" s="13"/>
      <c r="N1820" s="13"/>
      <c r="O1820" s="13"/>
      <c r="P1820" s="13"/>
      <c r="Q1820" s="13"/>
      <c r="R1820" s="13"/>
      <c r="S1820" s="13"/>
      <c r="T1820" s="13"/>
      <c r="U1820" s="13"/>
      <c r="V1820" s="13"/>
      <c r="W1820" s="13"/>
      <c r="X1820" s="13"/>
      <c r="Y1820" s="13"/>
      <c r="Z1820" s="13"/>
      <c r="AA1820" s="13"/>
      <c r="AB1820" s="13"/>
      <c r="AC1820" s="13"/>
      <c r="AD1820" s="13"/>
      <c r="AE1820" s="13"/>
      <c r="AF1820" s="13"/>
      <c r="AG1820" s="13"/>
      <c r="AH1820" s="13"/>
      <c r="AI1820" s="13"/>
      <c r="AJ1820" s="13"/>
      <c r="AK1820" s="13"/>
      <c r="AL1820" s="13"/>
      <c r="AM1820" s="13"/>
      <c r="AN1820" s="13"/>
      <c r="AO1820" s="13"/>
      <c r="AP1820" s="13"/>
      <c r="AQ1820" s="13"/>
      <c r="AR1820" s="13"/>
      <c r="AS1820" s="13"/>
      <c r="AT1820" s="13"/>
      <c r="AU1820" s="13"/>
      <c r="AV1820" s="13"/>
      <c r="AW1820" s="13"/>
      <c r="AX1820" s="13"/>
      <c r="AY1820" s="13"/>
      <c r="AZ1820" s="13"/>
      <c r="BA1820" s="13"/>
      <c r="BB1820" s="13"/>
      <c r="BC1820" s="13"/>
      <c r="BD1820" s="13"/>
      <c r="BE1820" s="13"/>
      <c r="BF1820" s="13"/>
      <c r="BG1820" s="13"/>
      <c r="BH1820" s="13"/>
      <c r="BI1820" s="13"/>
      <c r="BJ1820" s="13"/>
    </row>
    <row r="1821" spans="1:62" ht="15.75">
      <c r="A1821" s="92"/>
      <c r="B1821" s="13"/>
      <c r="C1821" s="13"/>
      <c r="D1821" s="13"/>
      <c r="E1821" s="13"/>
      <c r="F1821" s="13"/>
      <c r="G1821" s="13"/>
      <c r="H1821" s="92"/>
      <c r="I1821" s="13"/>
      <c r="J1821" s="94"/>
      <c r="K1821" s="13"/>
      <c r="L1821" s="13"/>
      <c r="M1821" s="13"/>
      <c r="N1821" s="13"/>
      <c r="O1821" s="13"/>
      <c r="P1821" s="13"/>
      <c r="Q1821" s="13"/>
      <c r="R1821" s="13"/>
      <c r="S1821" s="13"/>
      <c r="T1821" s="13"/>
      <c r="U1821" s="13"/>
      <c r="V1821" s="13"/>
      <c r="W1821" s="13"/>
      <c r="X1821" s="13"/>
      <c r="Y1821" s="13"/>
      <c r="Z1821" s="13"/>
      <c r="AA1821" s="13"/>
      <c r="AB1821" s="13"/>
      <c r="AC1821" s="13"/>
      <c r="AD1821" s="13"/>
      <c r="AE1821" s="13"/>
      <c r="AF1821" s="13"/>
      <c r="AG1821" s="13"/>
      <c r="AH1821" s="13"/>
      <c r="AI1821" s="13"/>
      <c r="AJ1821" s="13"/>
      <c r="AK1821" s="13"/>
      <c r="AL1821" s="13"/>
      <c r="AM1821" s="13"/>
      <c r="AN1821" s="13"/>
      <c r="AO1821" s="13"/>
      <c r="AP1821" s="13"/>
      <c r="AQ1821" s="13"/>
      <c r="AR1821" s="13"/>
      <c r="AS1821" s="13"/>
      <c r="AT1821" s="13"/>
      <c r="AU1821" s="13"/>
      <c r="AV1821" s="13"/>
      <c r="AW1821" s="13"/>
      <c r="AX1821" s="13"/>
      <c r="AY1821" s="13"/>
      <c r="AZ1821" s="13"/>
      <c r="BA1821" s="13"/>
      <c r="BB1821" s="13"/>
      <c r="BC1821" s="13"/>
      <c r="BD1821" s="13"/>
      <c r="BE1821" s="13"/>
      <c r="BF1821" s="13"/>
      <c r="BG1821" s="13"/>
      <c r="BH1821" s="13"/>
      <c r="BI1821" s="13"/>
      <c r="BJ1821" s="13"/>
    </row>
    <row r="1822" spans="1:62" ht="15.75">
      <c r="A1822" s="92"/>
      <c r="B1822" s="13"/>
      <c r="C1822" s="13"/>
      <c r="D1822" s="13"/>
      <c r="E1822" s="13"/>
      <c r="F1822" s="13"/>
      <c r="G1822" s="13"/>
      <c r="H1822" s="92"/>
      <c r="I1822" s="13"/>
      <c r="J1822" s="94"/>
      <c r="K1822" s="13"/>
      <c r="L1822" s="13"/>
      <c r="M1822" s="13"/>
      <c r="N1822" s="13"/>
      <c r="O1822" s="13"/>
      <c r="P1822" s="13"/>
      <c r="Q1822" s="13"/>
      <c r="R1822" s="13"/>
      <c r="S1822" s="13"/>
      <c r="T1822" s="13"/>
      <c r="U1822" s="13"/>
      <c r="V1822" s="13"/>
      <c r="W1822" s="13"/>
      <c r="X1822" s="13"/>
      <c r="Y1822" s="13"/>
      <c r="Z1822" s="13"/>
      <c r="AA1822" s="13"/>
      <c r="AB1822" s="13"/>
      <c r="AC1822" s="13"/>
      <c r="AD1822" s="13"/>
      <c r="AE1822" s="13"/>
      <c r="AF1822" s="13"/>
      <c r="AG1822" s="13"/>
      <c r="AH1822" s="13"/>
      <c r="AI1822" s="13"/>
      <c r="AJ1822" s="13"/>
      <c r="AK1822" s="13"/>
      <c r="AL1822" s="13"/>
      <c r="AM1822" s="13"/>
      <c r="AN1822" s="13"/>
      <c r="AO1822" s="13"/>
      <c r="AP1822" s="13"/>
      <c r="AQ1822" s="13"/>
      <c r="AR1822" s="13"/>
      <c r="AS1822" s="13"/>
      <c r="AT1822" s="13"/>
      <c r="AU1822" s="13"/>
      <c r="AV1822" s="13"/>
      <c r="AW1822" s="13"/>
      <c r="AX1822" s="13"/>
      <c r="AY1822" s="13"/>
      <c r="AZ1822" s="13"/>
      <c r="BA1822" s="13"/>
      <c r="BB1822" s="13"/>
      <c r="BC1822" s="13"/>
      <c r="BD1822" s="13"/>
      <c r="BE1822" s="13"/>
      <c r="BF1822" s="13"/>
      <c r="BG1822" s="13"/>
      <c r="BH1822" s="13"/>
      <c r="BI1822" s="13"/>
      <c r="BJ1822" s="13"/>
    </row>
    <row r="1823" spans="1:62" ht="15.75">
      <c r="A1823" s="92"/>
      <c r="B1823" s="13"/>
      <c r="C1823" s="13"/>
      <c r="D1823" s="13"/>
      <c r="E1823" s="13"/>
      <c r="F1823" s="13"/>
      <c r="G1823" s="13"/>
      <c r="H1823" s="92"/>
      <c r="I1823" s="13"/>
      <c r="J1823" s="94"/>
      <c r="K1823" s="13"/>
      <c r="L1823" s="13"/>
      <c r="M1823" s="13"/>
      <c r="N1823" s="13"/>
      <c r="O1823" s="13"/>
      <c r="P1823" s="13"/>
      <c r="Q1823" s="13"/>
      <c r="R1823" s="13"/>
      <c r="S1823" s="13"/>
      <c r="T1823" s="13"/>
      <c r="U1823" s="13"/>
      <c r="V1823" s="13"/>
      <c r="W1823" s="13"/>
      <c r="X1823" s="13"/>
      <c r="Y1823" s="13"/>
      <c r="Z1823" s="13"/>
      <c r="AA1823" s="13"/>
      <c r="AB1823" s="13"/>
      <c r="AC1823" s="13"/>
      <c r="AD1823" s="13"/>
      <c r="AE1823" s="13"/>
      <c r="AF1823" s="13"/>
      <c r="AG1823" s="13"/>
      <c r="AH1823" s="13"/>
      <c r="AI1823" s="13"/>
      <c r="AJ1823" s="13"/>
      <c r="AK1823" s="13"/>
      <c r="AL1823" s="13"/>
      <c r="AM1823" s="13"/>
      <c r="AN1823" s="13"/>
      <c r="AO1823" s="13"/>
      <c r="AP1823" s="13"/>
      <c r="AQ1823" s="13"/>
      <c r="AR1823" s="13"/>
      <c r="AS1823" s="13"/>
      <c r="AT1823" s="13"/>
      <c r="AU1823" s="13"/>
      <c r="AV1823" s="13"/>
      <c r="AW1823" s="13"/>
      <c r="AX1823" s="13"/>
      <c r="AY1823" s="13"/>
      <c r="AZ1823" s="13"/>
      <c r="BA1823" s="13"/>
      <c r="BB1823" s="13"/>
      <c r="BC1823" s="13"/>
      <c r="BD1823" s="13"/>
      <c r="BE1823" s="13"/>
      <c r="BF1823" s="13"/>
      <c r="BG1823" s="13"/>
      <c r="BH1823" s="13"/>
      <c r="BI1823" s="13"/>
      <c r="BJ1823" s="13"/>
    </row>
    <row r="1824" spans="1:62" ht="15.75">
      <c r="A1824" s="92"/>
      <c r="B1824" s="13"/>
      <c r="C1824" s="13"/>
      <c r="D1824" s="13"/>
      <c r="E1824" s="13"/>
      <c r="F1824" s="13"/>
      <c r="G1824" s="13"/>
      <c r="H1824" s="92"/>
      <c r="I1824" s="13"/>
      <c r="J1824" s="94"/>
      <c r="K1824" s="13"/>
      <c r="L1824" s="13"/>
      <c r="M1824" s="13"/>
      <c r="N1824" s="13"/>
      <c r="O1824" s="13"/>
      <c r="P1824" s="13"/>
      <c r="Q1824" s="13"/>
      <c r="R1824" s="13"/>
      <c r="S1824" s="13"/>
      <c r="T1824" s="13"/>
      <c r="U1824" s="13"/>
      <c r="V1824" s="13"/>
      <c r="W1824" s="13"/>
      <c r="X1824" s="13"/>
      <c r="Y1824" s="13"/>
      <c r="Z1824" s="13"/>
      <c r="AA1824" s="13"/>
      <c r="AB1824" s="13"/>
      <c r="AC1824" s="13"/>
      <c r="AD1824" s="13"/>
      <c r="AE1824" s="13"/>
      <c r="AF1824" s="13"/>
      <c r="AG1824" s="13"/>
      <c r="AH1824" s="13"/>
      <c r="AI1824" s="13"/>
      <c r="AJ1824" s="13"/>
      <c r="AK1824" s="13"/>
      <c r="AL1824" s="13"/>
      <c r="AM1824" s="13"/>
      <c r="AN1824" s="13"/>
      <c r="AO1824" s="13"/>
      <c r="AP1824" s="13"/>
      <c r="AQ1824" s="13"/>
      <c r="AR1824" s="13"/>
      <c r="AS1824" s="13"/>
      <c r="AT1824" s="13"/>
      <c r="AU1824" s="13"/>
      <c r="AV1824" s="13"/>
      <c r="AW1824" s="13"/>
      <c r="AX1824" s="13"/>
      <c r="AY1824" s="13"/>
      <c r="AZ1824" s="13"/>
      <c r="BA1824" s="13"/>
      <c r="BB1824" s="13"/>
      <c r="BC1824" s="13"/>
      <c r="BD1824" s="13"/>
      <c r="BE1824" s="13"/>
      <c r="BF1824" s="13"/>
      <c r="BG1824" s="13"/>
      <c r="BH1824" s="13"/>
      <c r="BI1824" s="13"/>
      <c r="BJ1824" s="13"/>
    </row>
    <row r="1825" spans="1:62" ht="15.75">
      <c r="A1825" s="92"/>
      <c r="B1825" s="13"/>
      <c r="C1825" s="13"/>
      <c r="D1825" s="13"/>
      <c r="E1825" s="13"/>
      <c r="F1825" s="13"/>
      <c r="G1825" s="13"/>
      <c r="H1825" s="92"/>
      <c r="I1825" s="13"/>
      <c r="J1825" s="94"/>
      <c r="K1825" s="13"/>
      <c r="L1825" s="13"/>
      <c r="M1825" s="13"/>
      <c r="N1825" s="13"/>
      <c r="O1825" s="13"/>
      <c r="P1825" s="13"/>
      <c r="Q1825" s="13"/>
      <c r="R1825" s="13"/>
      <c r="S1825" s="13"/>
      <c r="T1825" s="13"/>
      <c r="U1825" s="13"/>
      <c r="V1825" s="13"/>
      <c r="W1825" s="13"/>
      <c r="X1825" s="13"/>
      <c r="Y1825" s="13"/>
      <c r="Z1825" s="13"/>
      <c r="AA1825" s="13"/>
      <c r="AB1825" s="13"/>
      <c r="AC1825" s="13"/>
      <c r="AD1825" s="13"/>
      <c r="AE1825" s="13"/>
      <c r="AF1825" s="13"/>
      <c r="AG1825" s="13"/>
      <c r="AH1825" s="13"/>
      <c r="AI1825" s="13"/>
      <c r="AJ1825" s="13"/>
      <c r="AK1825" s="13"/>
      <c r="AL1825" s="13"/>
      <c r="AM1825" s="13"/>
      <c r="AN1825" s="13"/>
      <c r="AO1825" s="13"/>
      <c r="AP1825" s="13"/>
      <c r="AQ1825" s="13"/>
      <c r="AR1825" s="13"/>
      <c r="AS1825" s="13"/>
      <c r="AT1825" s="13"/>
      <c r="AU1825" s="13"/>
      <c r="AV1825" s="13"/>
      <c r="AW1825" s="13"/>
      <c r="AX1825" s="13"/>
      <c r="AY1825" s="13"/>
      <c r="AZ1825" s="13"/>
      <c r="BA1825" s="13"/>
      <c r="BB1825" s="13"/>
      <c r="BC1825" s="13"/>
      <c r="BD1825" s="13"/>
      <c r="BE1825" s="13"/>
      <c r="BF1825" s="13"/>
      <c r="BG1825" s="13"/>
      <c r="BH1825" s="13"/>
      <c r="BI1825" s="13"/>
      <c r="BJ1825" s="13"/>
    </row>
    <row r="1826" spans="1:62" ht="15.75">
      <c r="A1826" s="92"/>
      <c r="B1826" s="13"/>
      <c r="C1826" s="13"/>
      <c r="D1826" s="13"/>
      <c r="E1826" s="13"/>
      <c r="F1826" s="13"/>
      <c r="G1826" s="13"/>
      <c r="H1826" s="92"/>
      <c r="I1826" s="13"/>
      <c r="J1826" s="94"/>
      <c r="K1826" s="13"/>
      <c r="L1826" s="13"/>
      <c r="M1826" s="13"/>
      <c r="N1826" s="13"/>
      <c r="O1826" s="13"/>
      <c r="P1826" s="13"/>
      <c r="Q1826" s="13"/>
      <c r="R1826" s="13"/>
      <c r="S1826" s="13"/>
      <c r="T1826" s="13"/>
      <c r="U1826" s="13"/>
      <c r="V1826" s="13"/>
      <c r="W1826" s="13"/>
      <c r="X1826" s="13"/>
      <c r="Y1826" s="13"/>
      <c r="Z1826" s="13"/>
      <c r="AA1826" s="13"/>
      <c r="AB1826" s="13"/>
      <c r="AC1826" s="13"/>
      <c r="AD1826" s="13"/>
      <c r="AE1826" s="13"/>
      <c r="AF1826" s="13"/>
      <c r="AG1826" s="13"/>
      <c r="AH1826" s="13"/>
      <c r="AI1826" s="13"/>
      <c r="AJ1826" s="13"/>
      <c r="AK1826" s="13"/>
      <c r="AL1826" s="13"/>
      <c r="AM1826" s="13"/>
      <c r="AN1826" s="13"/>
      <c r="AO1826" s="13"/>
      <c r="AP1826" s="13"/>
      <c r="AQ1826" s="13"/>
      <c r="AR1826" s="13"/>
      <c r="AS1826" s="13"/>
      <c r="AT1826" s="13"/>
      <c r="AU1826" s="13"/>
      <c r="AV1826" s="13"/>
      <c r="AW1826" s="13"/>
      <c r="AX1826" s="13"/>
      <c r="AY1826" s="13"/>
      <c r="AZ1826" s="13"/>
      <c r="BA1826" s="13"/>
      <c r="BB1826" s="13"/>
      <c r="BC1826" s="13"/>
      <c r="BD1826" s="13"/>
      <c r="BE1826" s="13"/>
      <c r="BF1826" s="13"/>
      <c r="BG1826" s="13"/>
      <c r="BH1826" s="13"/>
      <c r="BI1826" s="13"/>
      <c r="BJ1826" s="13"/>
    </row>
    <row r="1827" spans="1:62" ht="15.75">
      <c r="A1827" s="92"/>
      <c r="B1827" s="13"/>
      <c r="C1827" s="13"/>
      <c r="D1827" s="13"/>
      <c r="E1827" s="13"/>
      <c r="F1827" s="13"/>
      <c r="G1827" s="13"/>
      <c r="H1827" s="92"/>
      <c r="I1827" s="13"/>
      <c r="J1827" s="94"/>
      <c r="K1827" s="13"/>
      <c r="L1827" s="13"/>
      <c r="M1827" s="13"/>
      <c r="N1827" s="13"/>
      <c r="O1827" s="13"/>
      <c r="P1827" s="13"/>
      <c r="Q1827" s="13"/>
      <c r="R1827" s="13"/>
      <c r="S1827" s="13"/>
      <c r="T1827" s="13"/>
      <c r="U1827" s="13"/>
      <c r="V1827" s="13"/>
      <c r="W1827" s="13"/>
      <c r="X1827" s="13"/>
      <c r="Y1827" s="13"/>
      <c r="Z1827" s="13"/>
      <c r="AA1827" s="13"/>
      <c r="AB1827" s="13"/>
      <c r="AC1827" s="13"/>
      <c r="AD1827" s="13"/>
      <c r="AE1827" s="13"/>
      <c r="AF1827" s="13"/>
      <c r="AG1827" s="13"/>
      <c r="AH1827" s="13"/>
      <c r="AI1827" s="13"/>
      <c r="AJ1827" s="13"/>
      <c r="AK1827" s="13"/>
      <c r="AL1827" s="13"/>
      <c r="AM1827" s="13"/>
      <c r="AN1827" s="13"/>
      <c r="AO1827" s="13"/>
      <c r="AP1827" s="13"/>
      <c r="AQ1827" s="13"/>
      <c r="AR1827" s="13"/>
      <c r="AS1827" s="13"/>
      <c r="AT1827" s="13"/>
      <c r="AU1827" s="13"/>
      <c r="AV1827" s="13"/>
      <c r="AW1827" s="13"/>
      <c r="AX1827" s="13"/>
      <c r="AY1827" s="13"/>
      <c r="AZ1827" s="13"/>
      <c r="BA1827" s="13"/>
      <c r="BB1827" s="13"/>
      <c r="BC1827" s="13"/>
      <c r="BD1827" s="13"/>
      <c r="BE1827" s="13"/>
      <c r="BF1827" s="13"/>
      <c r="BG1827" s="13"/>
      <c r="BH1827" s="13"/>
      <c r="BI1827" s="13"/>
      <c r="BJ1827" s="13"/>
    </row>
    <row r="1828" spans="1:62" ht="15.75">
      <c r="A1828" s="92"/>
      <c r="B1828" s="13"/>
      <c r="C1828" s="13"/>
      <c r="D1828" s="13"/>
      <c r="E1828" s="13"/>
      <c r="F1828" s="13"/>
      <c r="G1828" s="13"/>
      <c r="H1828" s="92"/>
      <c r="I1828" s="13"/>
      <c r="J1828" s="94"/>
      <c r="K1828" s="13"/>
      <c r="L1828" s="13"/>
      <c r="M1828" s="13"/>
      <c r="N1828" s="13"/>
      <c r="O1828" s="13"/>
      <c r="P1828" s="13"/>
      <c r="Q1828" s="13"/>
      <c r="R1828" s="13"/>
      <c r="S1828" s="13"/>
      <c r="T1828" s="13"/>
      <c r="U1828" s="13"/>
      <c r="V1828" s="13"/>
      <c r="W1828" s="13"/>
      <c r="X1828" s="13"/>
      <c r="Y1828" s="13"/>
      <c r="Z1828" s="13"/>
      <c r="AA1828" s="13"/>
      <c r="AB1828" s="13"/>
      <c r="AC1828" s="13"/>
      <c r="AD1828" s="13"/>
      <c r="AE1828" s="13"/>
      <c r="AF1828" s="13"/>
      <c r="AG1828" s="13"/>
      <c r="AH1828" s="13"/>
      <c r="AI1828" s="13"/>
      <c r="AJ1828" s="13"/>
      <c r="AK1828" s="13"/>
      <c r="AL1828" s="13"/>
      <c r="AM1828" s="13"/>
      <c r="AN1828" s="13"/>
      <c r="AO1828" s="13"/>
      <c r="AP1828" s="13"/>
      <c r="AQ1828" s="13"/>
      <c r="AR1828" s="13"/>
      <c r="AS1828" s="13"/>
      <c r="AT1828" s="13"/>
      <c r="AU1828" s="13"/>
      <c r="AV1828" s="13"/>
      <c r="AW1828" s="13"/>
      <c r="AX1828" s="13"/>
      <c r="AY1828" s="13"/>
      <c r="AZ1828" s="13"/>
      <c r="BA1828" s="13"/>
      <c r="BB1828" s="13"/>
      <c r="BC1828" s="13"/>
      <c r="BD1828" s="13"/>
      <c r="BE1828" s="13"/>
      <c r="BF1828" s="13"/>
      <c r="BG1828" s="13"/>
      <c r="BH1828" s="13"/>
      <c r="BI1828" s="13"/>
      <c r="BJ1828" s="13"/>
    </row>
    <row r="1829" spans="1:62" ht="15.75">
      <c r="A1829" s="92"/>
      <c r="B1829" s="13"/>
      <c r="C1829" s="13"/>
      <c r="D1829" s="13"/>
      <c r="E1829" s="13"/>
      <c r="F1829" s="13"/>
      <c r="G1829" s="13"/>
      <c r="H1829" s="92"/>
      <c r="I1829" s="13"/>
      <c r="J1829" s="94"/>
      <c r="K1829" s="13"/>
      <c r="L1829" s="13"/>
      <c r="M1829" s="13"/>
      <c r="N1829" s="13"/>
      <c r="O1829" s="13"/>
      <c r="P1829" s="13"/>
      <c r="Q1829" s="13"/>
      <c r="R1829" s="13"/>
      <c r="S1829" s="13"/>
      <c r="T1829" s="13"/>
      <c r="U1829" s="13"/>
      <c r="V1829" s="13"/>
      <c r="W1829" s="13"/>
      <c r="X1829" s="13"/>
      <c r="Y1829" s="13"/>
      <c r="Z1829" s="13"/>
      <c r="AA1829" s="13"/>
      <c r="AB1829" s="13"/>
      <c r="AC1829" s="13"/>
      <c r="AD1829" s="13"/>
      <c r="AE1829" s="13"/>
      <c r="AF1829" s="13"/>
      <c r="AG1829" s="13"/>
      <c r="AH1829" s="13"/>
      <c r="AI1829" s="13"/>
      <c r="AJ1829" s="13"/>
      <c r="AK1829" s="13"/>
      <c r="AL1829" s="13"/>
      <c r="AM1829" s="13"/>
      <c r="AN1829" s="13"/>
      <c r="AO1829" s="13"/>
      <c r="AP1829" s="13"/>
      <c r="AQ1829" s="13"/>
      <c r="AR1829" s="13"/>
      <c r="AS1829" s="13"/>
      <c r="AT1829" s="13"/>
      <c r="AU1829" s="13"/>
      <c r="AV1829" s="13"/>
      <c r="AW1829" s="13"/>
      <c r="AX1829" s="13"/>
      <c r="AY1829" s="13"/>
      <c r="AZ1829" s="13"/>
      <c r="BA1829" s="13"/>
      <c r="BB1829" s="13"/>
      <c r="BC1829" s="13"/>
      <c r="BD1829" s="13"/>
      <c r="BE1829" s="13"/>
      <c r="BF1829" s="13"/>
      <c r="BG1829" s="13"/>
      <c r="BH1829" s="13"/>
      <c r="BI1829" s="13"/>
      <c r="BJ1829" s="13"/>
    </row>
    <row r="1830" spans="1:62" ht="15.75">
      <c r="A1830" s="92"/>
      <c r="B1830" s="13"/>
      <c r="C1830" s="13"/>
      <c r="D1830" s="13"/>
      <c r="E1830" s="13"/>
      <c r="F1830" s="13"/>
      <c r="G1830" s="13"/>
      <c r="H1830" s="92"/>
      <c r="I1830" s="13"/>
      <c r="J1830" s="94"/>
      <c r="K1830" s="13"/>
      <c r="L1830" s="13"/>
      <c r="M1830" s="13"/>
      <c r="N1830" s="13"/>
      <c r="O1830" s="13"/>
      <c r="P1830" s="13"/>
      <c r="Q1830" s="13"/>
      <c r="R1830" s="13"/>
      <c r="S1830" s="13"/>
      <c r="T1830" s="13"/>
      <c r="U1830" s="13"/>
      <c r="V1830" s="13"/>
      <c r="W1830" s="13"/>
      <c r="X1830" s="13"/>
      <c r="Y1830" s="13"/>
      <c r="Z1830" s="13"/>
      <c r="AA1830" s="13"/>
      <c r="AB1830" s="13"/>
      <c r="AC1830" s="13"/>
      <c r="AD1830" s="13"/>
      <c r="AE1830" s="13"/>
      <c r="AF1830" s="13"/>
      <c r="AG1830" s="13"/>
      <c r="AH1830" s="13"/>
      <c r="AI1830" s="13"/>
      <c r="AJ1830" s="13"/>
      <c r="AK1830" s="13"/>
      <c r="AL1830" s="13"/>
      <c r="AM1830" s="13"/>
      <c r="AN1830" s="13"/>
      <c r="AO1830" s="13"/>
      <c r="AP1830" s="13"/>
      <c r="AQ1830" s="13"/>
      <c r="AR1830" s="13"/>
      <c r="AS1830" s="13"/>
      <c r="AT1830" s="13"/>
      <c r="AU1830" s="13"/>
      <c r="AV1830" s="13"/>
      <c r="AW1830" s="13"/>
      <c r="AX1830" s="13"/>
      <c r="AY1830" s="13"/>
      <c r="AZ1830" s="13"/>
      <c r="BA1830" s="13"/>
      <c r="BB1830" s="13"/>
      <c r="BC1830" s="13"/>
      <c r="BD1830" s="13"/>
      <c r="BE1830" s="13"/>
      <c r="BF1830" s="13"/>
      <c r="BG1830" s="13"/>
      <c r="BH1830" s="13"/>
      <c r="BI1830" s="13"/>
      <c r="BJ1830" s="13"/>
    </row>
    <row r="1831" spans="1:62" ht="15.75">
      <c r="A1831" s="92"/>
      <c r="B1831" s="13"/>
      <c r="C1831" s="13"/>
      <c r="D1831" s="13"/>
      <c r="E1831" s="13"/>
      <c r="F1831" s="13"/>
      <c r="G1831" s="13"/>
      <c r="H1831" s="92"/>
      <c r="I1831" s="13"/>
      <c r="J1831" s="94"/>
      <c r="K1831" s="13"/>
      <c r="L1831" s="13"/>
      <c r="M1831" s="13"/>
      <c r="N1831" s="13"/>
      <c r="O1831" s="13"/>
      <c r="P1831" s="13"/>
      <c r="Q1831" s="13"/>
      <c r="R1831" s="13"/>
      <c r="S1831" s="13"/>
      <c r="T1831" s="13"/>
      <c r="U1831" s="13"/>
      <c r="V1831" s="13"/>
      <c r="W1831" s="13"/>
      <c r="X1831" s="13"/>
      <c r="Y1831" s="13"/>
      <c r="Z1831" s="13"/>
      <c r="AA1831" s="13"/>
      <c r="AB1831" s="13"/>
      <c r="AC1831" s="13"/>
      <c r="AD1831" s="13"/>
      <c r="AE1831" s="13"/>
      <c r="AF1831" s="13"/>
      <c r="AG1831" s="13"/>
      <c r="AH1831" s="13"/>
      <c r="AI1831" s="13"/>
      <c r="AJ1831" s="13"/>
      <c r="AK1831" s="13"/>
      <c r="AL1831" s="13"/>
      <c r="AM1831" s="13"/>
      <c r="AN1831" s="13"/>
      <c r="AO1831" s="13"/>
      <c r="AP1831" s="13"/>
      <c r="AQ1831" s="13"/>
      <c r="AR1831" s="13"/>
      <c r="AS1831" s="13"/>
      <c r="AT1831" s="13"/>
      <c r="AU1831" s="13"/>
      <c r="AV1831" s="13"/>
      <c r="AW1831" s="13"/>
      <c r="AX1831" s="13"/>
      <c r="AY1831" s="13"/>
      <c r="AZ1831" s="13"/>
      <c r="BA1831" s="13"/>
      <c r="BB1831" s="13"/>
      <c r="BC1831" s="13"/>
      <c r="BD1831" s="13"/>
      <c r="BE1831" s="13"/>
      <c r="BF1831" s="13"/>
      <c r="BG1831" s="13"/>
      <c r="BH1831" s="13"/>
      <c r="BI1831" s="13"/>
      <c r="BJ1831" s="13"/>
    </row>
    <row r="1832" spans="1:62" ht="15.75">
      <c r="A1832" s="92"/>
      <c r="B1832" s="13"/>
      <c r="C1832" s="13"/>
      <c r="D1832" s="13"/>
      <c r="E1832" s="13"/>
      <c r="F1832" s="13"/>
      <c r="G1832" s="13"/>
      <c r="H1832" s="92"/>
      <c r="I1832" s="13"/>
      <c r="J1832" s="94"/>
      <c r="K1832" s="13"/>
      <c r="L1832" s="13"/>
      <c r="M1832" s="13"/>
      <c r="N1832" s="13"/>
      <c r="O1832" s="13"/>
      <c r="P1832" s="13"/>
      <c r="Q1832" s="13"/>
      <c r="R1832" s="13"/>
      <c r="S1832" s="13"/>
      <c r="T1832" s="13"/>
      <c r="U1832" s="13"/>
      <c r="V1832" s="13"/>
      <c r="W1832" s="13"/>
      <c r="X1832" s="13"/>
      <c r="Y1832" s="13"/>
      <c r="Z1832" s="13"/>
      <c r="AA1832" s="13"/>
      <c r="AB1832" s="13"/>
      <c r="AC1832" s="13"/>
      <c r="AD1832" s="13"/>
      <c r="AE1832" s="13"/>
      <c r="AF1832" s="13"/>
      <c r="AG1832" s="13"/>
      <c r="AH1832" s="13"/>
      <c r="AI1832" s="13"/>
      <c r="AJ1832" s="13"/>
      <c r="AK1832" s="13"/>
      <c r="AL1832" s="13"/>
      <c r="AM1832" s="13"/>
      <c r="AN1832" s="13"/>
      <c r="AO1832" s="13"/>
      <c r="AP1832" s="13"/>
      <c r="AQ1832" s="13"/>
      <c r="AR1832" s="13"/>
      <c r="AS1832" s="13"/>
      <c r="AT1832" s="13"/>
      <c r="AU1832" s="13"/>
      <c r="AV1832" s="13"/>
      <c r="AW1832" s="13"/>
      <c r="AX1832" s="13"/>
      <c r="AY1832" s="13"/>
      <c r="AZ1832" s="13"/>
      <c r="BA1832" s="13"/>
      <c r="BB1832" s="13"/>
      <c r="BC1832" s="13"/>
      <c r="BD1832" s="13"/>
      <c r="BE1832" s="13"/>
      <c r="BF1832" s="13"/>
      <c r="BG1832" s="13"/>
      <c r="BH1832" s="13"/>
      <c r="BI1832" s="13"/>
      <c r="BJ1832" s="13"/>
    </row>
    <row r="1833" spans="1:62" ht="15.75">
      <c r="A1833" s="92"/>
      <c r="B1833" s="13"/>
      <c r="C1833" s="13"/>
      <c r="D1833" s="13"/>
      <c r="E1833" s="13"/>
      <c r="F1833" s="13"/>
      <c r="G1833" s="13"/>
      <c r="H1833" s="92"/>
      <c r="I1833" s="13"/>
      <c r="J1833" s="94"/>
      <c r="K1833" s="13"/>
      <c r="L1833" s="13"/>
      <c r="M1833" s="13"/>
      <c r="N1833" s="13"/>
      <c r="O1833" s="13"/>
      <c r="P1833" s="13"/>
      <c r="Q1833" s="13"/>
      <c r="R1833" s="13"/>
      <c r="S1833" s="13"/>
      <c r="T1833" s="13"/>
      <c r="U1833" s="13"/>
      <c r="V1833" s="13"/>
      <c r="W1833" s="13"/>
      <c r="X1833" s="13"/>
      <c r="Y1833" s="13"/>
      <c r="Z1833" s="13"/>
      <c r="AA1833" s="13"/>
      <c r="AB1833" s="13"/>
      <c r="AC1833" s="13"/>
      <c r="AD1833" s="13"/>
      <c r="AE1833" s="13"/>
      <c r="AF1833" s="13"/>
      <c r="AG1833" s="13"/>
      <c r="AH1833" s="13"/>
      <c r="AI1833" s="13"/>
      <c r="AJ1833" s="13"/>
      <c r="AK1833" s="13"/>
      <c r="AL1833" s="13"/>
      <c r="AM1833" s="13"/>
      <c r="AN1833" s="13"/>
      <c r="AO1833" s="13"/>
      <c r="AP1833" s="13"/>
      <c r="AQ1833" s="13"/>
      <c r="AR1833" s="13"/>
      <c r="AS1833" s="13"/>
      <c r="AT1833" s="13"/>
      <c r="AU1833" s="13"/>
      <c r="AV1833" s="13"/>
      <c r="AW1833" s="13"/>
      <c r="AX1833" s="13"/>
      <c r="AY1833" s="13"/>
      <c r="AZ1833" s="13"/>
      <c r="BA1833" s="13"/>
      <c r="BB1833" s="13"/>
      <c r="BC1833" s="13"/>
      <c r="BD1833" s="13"/>
      <c r="BE1833" s="13"/>
      <c r="BF1833" s="13"/>
      <c r="BG1833" s="13"/>
      <c r="BH1833" s="13"/>
      <c r="BI1833" s="13"/>
      <c r="BJ1833" s="13"/>
    </row>
    <row r="1834" spans="1:62" ht="15.75">
      <c r="A1834" s="92"/>
      <c r="B1834" s="13"/>
      <c r="C1834" s="13"/>
      <c r="D1834" s="13"/>
      <c r="E1834" s="13"/>
      <c r="F1834" s="13"/>
      <c r="G1834" s="13"/>
      <c r="H1834" s="92"/>
      <c r="I1834" s="13"/>
      <c r="J1834" s="94"/>
      <c r="K1834" s="13"/>
      <c r="L1834" s="13"/>
      <c r="M1834" s="13"/>
      <c r="N1834" s="13"/>
      <c r="O1834" s="13"/>
      <c r="P1834" s="13"/>
      <c r="Q1834" s="13"/>
      <c r="R1834" s="13"/>
      <c r="S1834" s="13"/>
      <c r="T1834" s="13"/>
      <c r="U1834" s="13"/>
      <c r="V1834" s="13"/>
      <c r="W1834" s="13"/>
      <c r="X1834" s="13"/>
      <c r="Y1834" s="13"/>
      <c r="Z1834" s="13"/>
      <c r="AA1834" s="13"/>
      <c r="AB1834" s="13"/>
      <c r="AC1834" s="13"/>
      <c r="AD1834" s="13"/>
      <c r="AE1834" s="13"/>
      <c r="AF1834" s="13"/>
      <c r="AG1834" s="13"/>
      <c r="AH1834" s="13"/>
      <c r="AI1834" s="13"/>
      <c r="AJ1834" s="13"/>
      <c r="AK1834" s="13"/>
      <c r="AL1834" s="13"/>
      <c r="AM1834" s="13"/>
      <c r="AN1834" s="13"/>
      <c r="AO1834" s="13"/>
      <c r="AP1834" s="13"/>
      <c r="AQ1834" s="13"/>
      <c r="AR1834" s="13"/>
      <c r="AS1834" s="13"/>
      <c r="AT1834" s="13"/>
      <c r="AU1834" s="13"/>
      <c r="AV1834" s="13"/>
      <c r="AW1834" s="13"/>
      <c r="AX1834" s="13"/>
      <c r="AY1834" s="13"/>
      <c r="AZ1834" s="13"/>
      <c r="BA1834" s="13"/>
      <c r="BB1834" s="13"/>
      <c r="BC1834" s="13"/>
      <c r="BD1834" s="13"/>
      <c r="BE1834" s="13"/>
      <c r="BF1834" s="13"/>
      <c r="BG1834" s="13"/>
      <c r="BH1834" s="13"/>
      <c r="BI1834" s="13"/>
      <c r="BJ1834" s="13"/>
    </row>
    <row r="1835" spans="1:62" ht="15.75">
      <c r="A1835" s="92"/>
      <c r="B1835" s="13"/>
      <c r="C1835" s="13"/>
      <c r="D1835" s="13"/>
      <c r="E1835" s="13"/>
      <c r="F1835" s="13"/>
      <c r="G1835" s="13"/>
      <c r="H1835" s="92"/>
      <c r="I1835" s="13"/>
      <c r="J1835" s="94"/>
      <c r="K1835" s="13"/>
      <c r="L1835" s="13"/>
      <c r="M1835" s="13"/>
      <c r="N1835" s="13"/>
      <c r="O1835" s="13"/>
      <c r="P1835" s="13"/>
      <c r="Q1835" s="13"/>
      <c r="R1835" s="13"/>
      <c r="S1835" s="13"/>
      <c r="T1835" s="13"/>
      <c r="U1835" s="13"/>
      <c r="V1835" s="13"/>
      <c r="W1835" s="13"/>
      <c r="X1835" s="13"/>
      <c r="Y1835" s="13"/>
      <c r="Z1835" s="13"/>
      <c r="AA1835" s="13"/>
      <c r="AB1835" s="13"/>
      <c r="AC1835" s="13"/>
      <c r="AD1835" s="13"/>
      <c r="AE1835" s="13"/>
      <c r="AF1835" s="13"/>
      <c r="AG1835" s="13"/>
      <c r="AH1835" s="13"/>
      <c r="AI1835" s="13"/>
      <c r="AJ1835" s="13"/>
      <c r="AK1835" s="13"/>
      <c r="AL1835" s="13"/>
      <c r="AM1835" s="13"/>
      <c r="AN1835" s="13"/>
      <c r="AO1835" s="13"/>
      <c r="AP1835" s="13"/>
      <c r="AQ1835" s="13"/>
      <c r="AR1835" s="13"/>
      <c r="AS1835" s="13"/>
      <c r="AT1835" s="13"/>
      <c r="AU1835" s="13"/>
      <c r="AV1835" s="13"/>
      <c r="AW1835" s="13"/>
      <c r="AX1835" s="13"/>
      <c r="AY1835" s="13"/>
      <c r="AZ1835" s="13"/>
      <c r="BA1835" s="13"/>
      <c r="BB1835" s="13"/>
      <c r="BC1835" s="13"/>
      <c r="BD1835" s="13"/>
      <c r="BE1835" s="13"/>
      <c r="BF1835" s="13"/>
      <c r="BG1835" s="13"/>
      <c r="BH1835" s="13"/>
      <c r="BI1835" s="13"/>
      <c r="BJ1835" s="13"/>
    </row>
    <row r="1836" spans="1:62" ht="15.75">
      <c r="A1836" s="92"/>
      <c r="B1836" s="13"/>
      <c r="C1836" s="13"/>
      <c r="D1836" s="13"/>
      <c r="E1836" s="13"/>
      <c r="F1836" s="13"/>
      <c r="G1836" s="13"/>
      <c r="H1836" s="92"/>
      <c r="I1836" s="13"/>
      <c r="J1836" s="94"/>
      <c r="K1836" s="13"/>
      <c r="L1836" s="13"/>
      <c r="M1836" s="13"/>
      <c r="N1836" s="13"/>
      <c r="O1836" s="13"/>
      <c r="P1836" s="13"/>
      <c r="Q1836" s="13"/>
      <c r="R1836" s="13"/>
      <c r="S1836" s="13"/>
      <c r="T1836" s="13"/>
      <c r="U1836" s="13"/>
      <c r="V1836" s="13"/>
      <c r="W1836" s="13"/>
      <c r="X1836" s="13"/>
      <c r="Y1836" s="13"/>
      <c r="Z1836" s="13"/>
      <c r="AA1836" s="13"/>
      <c r="AB1836" s="13"/>
      <c r="AC1836" s="13"/>
      <c r="AD1836" s="13"/>
      <c r="AE1836" s="13"/>
      <c r="AF1836" s="13"/>
      <c r="AG1836" s="13"/>
      <c r="AH1836" s="13"/>
      <c r="AI1836" s="13"/>
      <c r="AJ1836" s="13"/>
      <c r="AK1836" s="13"/>
      <c r="AL1836" s="13"/>
      <c r="AM1836" s="13"/>
      <c r="AN1836" s="13"/>
      <c r="AO1836" s="13"/>
      <c r="AP1836" s="13"/>
      <c r="AQ1836" s="13"/>
      <c r="AR1836" s="13"/>
      <c r="AS1836" s="13"/>
      <c r="AT1836" s="13"/>
      <c r="AU1836" s="13"/>
      <c r="AV1836" s="13"/>
      <c r="AW1836" s="13"/>
      <c r="AX1836" s="13"/>
      <c r="AY1836" s="13"/>
      <c r="AZ1836" s="13"/>
      <c r="BA1836" s="13"/>
      <c r="BB1836" s="13"/>
      <c r="BC1836" s="13"/>
      <c r="BD1836" s="13"/>
      <c r="BE1836" s="13"/>
      <c r="BF1836" s="13"/>
      <c r="BG1836" s="13"/>
      <c r="BH1836" s="13"/>
      <c r="BI1836" s="13"/>
      <c r="BJ1836" s="13"/>
    </row>
    <row r="1837" spans="1:62" ht="15.75">
      <c r="A1837" s="92"/>
      <c r="B1837" s="13"/>
      <c r="C1837" s="13"/>
      <c r="D1837" s="13"/>
      <c r="E1837" s="13"/>
      <c r="F1837" s="13"/>
      <c r="G1837" s="13"/>
      <c r="H1837" s="92"/>
      <c r="I1837" s="13"/>
      <c r="J1837" s="94"/>
      <c r="K1837" s="13"/>
      <c r="L1837" s="13"/>
      <c r="M1837" s="13"/>
      <c r="N1837" s="13"/>
      <c r="O1837" s="13"/>
      <c r="P1837" s="13"/>
      <c r="Q1837" s="13"/>
      <c r="R1837" s="13"/>
      <c r="S1837" s="13"/>
      <c r="T1837" s="13"/>
      <c r="U1837" s="13"/>
      <c r="V1837" s="13"/>
      <c r="W1837" s="13"/>
      <c r="X1837" s="13"/>
      <c r="Y1837" s="13"/>
      <c r="Z1837" s="13"/>
      <c r="AA1837" s="13"/>
      <c r="AB1837" s="13"/>
      <c r="AC1837" s="13"/>
      <c r="AD1837" s="13"/>
      <c r="AE1837" s="13"/>
      <c r="AF1837" s="13"/>
      <c r="AG1837" s="13"/>
      <c r="AH1837" s="13"/>
      <c r="AI1837" s="13"/>
      <c r="AJ1837" s="13"/>
      <c r="AK1837" s="13"/>
      <c r="AL1837" s="13"/>
      <c r="AM1837" s="13"/>
      <c r="AN1837" s="13"/>
      <c r="AO1837" s="13"/>
      <c r="AP1837" s="13"/>
      <c r="AQ1837" s="13"/>
      <c r="AR1837" s="13"/>
      <c r="AS1837" s="13"/>
      <c r="AT1837" s="13"/>
      <c r="AU1837" s="13"/>
      <c r="AV1837" s="13"/>
      <c r="AW1837" s="13"/>
      <c r="AX1837" s="13"/>
      <c r="AY1837" s="13"/>
      <c r="AZ1837" s="13"/>
      <c r="BA1837" s="13"/>
      <c r="BB1837" s="13"/>
      <c r="BC1837" s="13"/>
      <c r="BD1837" s="13"/>
      <c r="BE1837" s="13"/>
      <c r="BF1837" s="13"/>
      <c r="BG1837" s="13"/>
      <c r="BH1837" s="13"/>
      <c r="BI1837" s="13"/>
      <c r="BJ1837" s="13"/>
    </row>
    <row r="1838" spans="1:62" ht="15.75">
      <c r="A1838" s="92"/>
      <c r="B1838" s="13"/>
      <c r="C1838" s="13"/>
      <c r="D1838" s="13"/>
      <c r="E1838" s="13"/>
      <c r="F1838" s="13"/>
      <c r="G1838" s="13"/>
      <c r="H1838" s="92"/>
      <c r="I1838" s="13"/>
      <c r="J1838" s="94"/>
      <c r="K1838" s="13"/>
      <c r="L1838" s="13"/>
      <c r="M1838" s="13"/>
      <c r="N1838" s="13"/>
      <c r="O1838" s="13"/>
      <c r="P1838" s="13"/>
      <c r="Q1838" s="13"/>
      <c r="R1838" s="13"/>
      <c r="S1838" s="13"/>
      <c r="T1838" s="13"/>
      <c r="U1838" s="13"/>
      <c r="V1838" s="13"/>
      <c r="W1838" s="13"/>
      <c r="X1838" s="13"/>
      <c r="Y1838" s="13"/>
      <c r="Z1838" s="13"/>
      <c r="AA1838" s="13"/>
      <c r="AB1838" s="13"/>
      <c r="AC1838" s="13"/>
      <c r="AD1838" s="13"/>
      <c r="AE1838" s="13"/>
      <c r="AF1838" s="13"/>
      <c r="AG1838" s="13"/>
      <c r="AH1838" s="13"/>
      <c r="AI1838" s="13"/>
      <c r="AJ1838" s="13"/>
      <c r="AK1838" s="13"/>
      <c r="AL1838" s="13"/>
      <c r="AM1838" s="13"/>
      <c r="AN1838" s="13"/>
      <c r="AO1838" s="13"/>
      <c r="AP1838" s="13"/>
      <c r="AQ1838" s="13"/>
      <c r="AR1838" s="13"/>
      <c r="AS1838" s="13"/>
      <c r="AT1838" s="13"/>
      <c r="AU1838" s="13"/>
      <c r="AV1838" s="13"/>
      <c r="AW1838" s="13"/>
      <c r="AX1838" s="13"/>
      <c r="AY1838" s="13"/>
      <c r="AZ1838" s="13"/>
      <c r="BA1838" s="13"/>
      <c r="BB1838" s="13"/>
      <c r="BC1838" s="13"/>
      <c r="BD1838" s="13"/>
      <c r="BE1838" s="13"/>
      <c r="BF1838" s="13"/>
      <c r="BG1838" s="13"/>
      <c r="BH1838" s="13"/>
      <c r="BI1838" s="13"/>
      <c r="BJ1838" s="13"/>
    </row>
    <row r="1839" spans="1:62" ht="15.75">
      <c r="A1839" s="92"/>
      <c r="B1839" s="13"/>
      <c r="C1839" s="13"/>
      <c r="D1839" s="13"/>
      <c r="E1839" s="13"/>
      <c r="F1839" s="13"/>
      <c r="G1839" s="13"/>
      <c r="H1839" s="92"/>
      <c r="I1839" s="13"/>
      <c r="J1839" s="94"/>
      <c r="K1839" s="13"/>
      <c r="L1839" s="13"/>
      <c r="M1839" s="13"/>
      <c r="N1839" s="13"/>
      <c r="O1839" s="13"/>
      <c r="P1839" s="13"/>
      <c r="Q1839" s="13"/>
      <c r="R1839" s="13"/>
      <c r="S1839" s="13"/>
      <c r="T1839" s="13"/>
      <c r="U1839" s="13"/>
      <c r="V1839" s="13"/>
      <c r="W1839" s="13"/>
      <c r="X1839" s="13"/>
      <c r="Y1839" s="13"/>
      <c r="Z1839" s="13"/>
      <c r="AA1839" s="13"/>
      <c r="AB1839" s="13"/>
      <c r="AC1839" s="13"/>
      <c r="AD1839" s="13"/>
      <c r="AE1839" s="13"/>
      <c r="AF1839" s="13"/>
      <c r="AG1839" s="13"/>
      <c r="AH1839" s="13"/>
      <c r="AI1839" s="13"/>
      <c r="AJ1839" s="13"/>
      <c r="AK1839" s="13"/>
      <c r="AL1839" s="13"/>
      <c r="AM1839" s="13"/>
      <c r="AN1839" s="13"/>
      <c r="AO1839" s="13"/>
      <c r="AP1839" s="13"/>
      <c r="AQ1839" s="13"/>
      <c r="AR1839" s="13"/>
      <c r="AS1839" s="13"/>
      <c r="AT1839" s="13"/>
      <c r="AU1839" s="13"/>
      <c r="AV1839" s="13"/>
      <c r="AW1839" s="13"/>
      <c r="AX1839" s="13"/>
      <c r="AY1839" s="13"/>
      <c r="AZ1839" s="13"/>
      <c r="BA1839" s="13"/>
      <c r="BB1839" s="13"/>
      <c r="BC1839" s="13"/>
      <c r="BD1839" s="13"/>
      <c r="BE1839" s="13"/>
      <c r="BF1839" s="13"/>
      <c r="BG1839" s="13"/>
      <c r="BH1839" s="13"/>
      <c r="BI1839" s="13"/>
      <c r="BJ1839" s="13"/>
    </row>
    <row r="1840" spans="1:62" ht="15.75">
      <c r="A1840" s="92"/>
      <c r="B1840" s="13"/>
      <c r="C1840" s="13"/>
      <c r="D1840" s="13"/>
      <c r="E1840" s="13"/>
      <c r="F1840" s="13"/>
      <c r="G1840" s="13"/>
      <c r="H1840" s="92"/>
      <c r="I1840" s="13"/>
      <c r="J1840" s="94"/>
      <c r="K1840" s="13"/>
      <c r="L1840" s="13"/>
      <c r="M1840" s="13"/>
      <c r="N1840" s="13"/>
      <c r="O1840" s="13"/>
      <c r="P1840" s="13"/>
      <c r="Q1840" s="13"/>
      <c r="R1840" s="13"/>
      <c r="S1840" s="13"/>
      <c r="T1840" s="13"/>
      <c r="U1840" s="13"/>
      <c r="V1840" s="13"/>
      <c r="W1840" s="13"/>
      <c r="X1840" s="13"/>
      <c r="Y1840" s="13"/>
      <c r="Z1840" s="13"/>
      <c r="AA1840" s="13"/>
      <c r="AB1840" s="13"/>
      <c r="AC1840" s="13"/>
      <c r="AD1840" s="13"/>
      <c r="AE1840" s="13"/>
      <c r="AF1840" s="13"/>
      <c r="AG1840" s="13"/>
      <c r="AH1840" s="13"/>
      <c r="AI1840" s="13"/>
      <c r="AJ1840" s="13"/>
      <c r="AK1840" s="13"/>
      <c r="AL1840" s="13"/>
      <c r="AM1840" s="13"/>
      <c r="AN1840" s="13"/>
      <c r="AO1840" s="13"/>
      <c r="AP1840" s="13"/>
      <c r="AQ1840" s="13"/>
      <c r="AR1840" s="13"/>
      <c r="AS1840" s="13"/>
      <c r="AT1840" s="13"/>
      <c r="AU1840" s="13"/>
      <c r="AV1840" s="13"/>
      <c r="AW1840" s="13"/>
      <c r="AX1840" s="13"/>
      <c r="AY1840" s="13"/>
      <c r="AZ1840" s="13"/>
      <c r="BA1840" s="13"/>
      <c r="BB1840" s="13"/>
      <c r="BC1840" s="13"/>
      <c r="BD1840" s="13"/>
      <c r="BE1840" s="13"/>
      <c r="BF1840" s="13"/>
      <c r="BG1840" s="13"/>
      <c r="BH1840" s="13"/>
      <c r="BI1840" s="13"/>
      <c r="BJ1840" s="13"/>
    </row>
    <row r="1841" spans="1:62" ht="15.75">
      <c r="A1841" s="92"/>
      <c r="B1841" s="13"/>
      <c r="C1841" s="13"/>
      <c r="D1841" s="13"/>
      <c r="E1841" s="13"/>
      <c r="F1841" s="13"/>
      <c r="G1841" s="13"/>
      <c r="H1841" s="92"/>
      <c r="I1841" s="13"/>
      <c r="J1841" s="94"/>
      <c r="K1841" s="13"/>
      <c r="L1841" s="13"/>
      <c r="M1841" s="13"/>
      <c r="N1841" s="13"/>
      <c r="O1841" s="13"/>
      <c r="P1841" s="13"/>
      <c r="Q1841" s="13"/>
      <c r="R1841" s="13"/>
      <c r="S1841" s="13"/>
      <c r="T1841" s="13"/>
      <c r="U1841" s="13"/>
      <c r="V1841" s="13"/>
      <c r="W1841" s="13"/>
      <c r="X1841" s="13"/>
      <c r="Y1841" s="13"/>
      <c r="Z1841" s="13"/>
      <c r="AA1841" s="13"/>
      <c r="AB1841" s="13"/>
      <c r="AC1841" s="13"/>
      <c r="AD1841" s="13"/>
      <c r="AE1841" s="13"/>
      <c r="AF1841" s="13"/>
      <c r="AG1841" s="13"/>
      <c r="AH1841" s="13"/>
      <c r="AI1841" s="13"/>
      <c r="AJ1841" s="13"/>
      <c r="AK1841" s="13"/>
      <c r="AL1841" s="13"/>
      <c r="AM1841" s="13"/>
      <c r="AN1841" s="13"/>
      <c r="AO1841" s="13"/>
      <c r="AP1841" s="13"/>
      <c r="AQ1841" s="13"/>
      <c r="AR1841" s="13"/>
      <c r="AS1841" s="13"/>
      <c r="AT1841" s="13"/>
      <c r="AU1841" s="13"/>
      <c r="AV1841" s="13"/>
      <c r="AW1841" s="13"/>
      <c r="AX1841" s="13"/>
      <c r="AY1841" s="13"/>
      <c r="AZ1841" s="13"/>
      <c r="BA1841" s="13"/>
      <c r="BB1841" s="13"/>
      <c r="BC1841" s="13"/>
      <c r="BD1841" s="13"/>
      <c r="BE1841" s="13"/>
      <c r="BF1841" s="13"/>
      <c r="BG1841" s="13"/>
      <c r="BH1841" s="13"/>
      <c r="BI1841" s="13"/>
      <c r="BJ1841" s="13"/>
    </row>
    <row r="1842" spans="1:62" ht="15.75">
      <c r="A1842" s="92"/>
      <c r="B1842" s="13"/>
      <c r="C1842" s="13"/>
      <c r="D1842" s="13"/>
      <c r="E1842" s="13"/>
      <c r="F1842" s="13"/>
      <c r="G1842" s="13"/>
      <c r="H1842" s="92"/>
      <c r="I1842" s="13"/>
      <c r="J1842" s="94"/>
      <c r="K1842" s="13"/>
      <c r="L1842" s="13"/>
      <c r="M1842" s="13"/>
      <c r="N1842" s="13"/>
      <c r="O1842" s="13"/>
      <c r="P1842" s="13"/>
      <c r="Q1842" s="13"/>
      <c r="R1842" s="13"/>
      <c r="S1842" s="13"/>
      <c r="T1842" s="13"/>
      <c r="U1842" s="13"/>
      <c r="V1842" s="13"/>
      <c r="W1842" s="13"/>
      <c r="X1842" s="13"/>
      <c r="Y1842" s="13"/>
      <c r="Z1842" s="13"/>
      <c r="AA1842" s="13"/>
      <c r="AB1842" s="13"/>
      <c r="AC1842" s="13"/>
      <c r="AD1842" s="13"/>
      <c r="AE1842" s="13"/>
      <c r="AF1842" s="13"/>
      <c r="AG1842" s="13"/>
      <c r="AH1842" s="13"/>
      <c r="AI1842" s="13"/>
      <c r="AJ1842" s="13"/>
      <c r="AK1842" s="13"/>
      <c r="AL1842" s="13"/>
      <c r="AM1842" s="13"/>
      <c r="AN1842" s="13"/>
      <c r="AO1842" s="13"/>
      <c r="AP1842" s="13"/>
      <c r="AQ1842" s="13"/>
      <c r="AR1842" s="13"/>
      <c r="AS1842" s="13"/>
      <c r="AT1842" s="13"/>
      <c r="AU1842" s="13"/>
      <c r="AV1842" s="13"/>
      <c r="AW1842" s="13"/>
      <c r="AX1842" s="13"/>
      <c r="AY1842" s="13"/>
      <c r="AZ1842" s="13"/>
      <c r="BA1842" s="13"/>
      <c r="BB1842" s="13"/>
      <c r="BC1842" s="13"/>
      <c r="BD1842" s="13"/>
      <c r="BE1842" s="13"/>
      <c r="BF1842" s="13"/>
      <c r="BG1842" s="13"/>
      <c r="BH1842" s="13"/>
      <c r="BI1842" s="13"/>
      <c r="BJ1842" s="13"/>
    </row>
    <row r="1843" spans="1:62" ht="15.75">
      <c r="A1843" s="92"/>
      <c r="B1843" s="13"/>
      <c r="C1843" s="13"/>
      <c r="D1843" s="13"/>
      <c r="E1843" s="13"/>
      <c r="F1843" s="13"/>
      <c r="G1843" s="13"/>
      <c r="H1843" s="92"/>
      <c r="I1843" s="13"/>
      <c r="J1843" s="94"/>
      <c r="K1843" s="13"/>
      <c r="L1843" s="13"/>
      <c r="M1843" s="13"/>
      <c r="N1843" s="13"/>
      <c r="O1843" s="13"/>
      <c r="P1843" s="13"/>
      <c r="Q1843" s="13"/>
      <c r="R1843" s="13"/>
      <c r="S1843" s="13"/>
      <c r="T1843" s="13"/>
      <c r="U1843" s="13"/>
      <c r="V1843" s="13"/>
      <c r="W1843" s="13"/>
      <c r="X1843" s="13"/>
      <c r="Y1843" s="13"/>
      <c r="Z1843" s="13"/>
      <c r="AA1843" s="13"/>
      <c r="AB1843" s="13"/>
      <c r="AC1843" s="13"/>
      <c r="AD1843" s="13"/>
      <c r="AE1843" s="13"/>
      <c r="AF1843" s="13"/>
      <c r="AG1843" s="13"/>
      <c r="AH1843" s="13"/>
      <c r="AI1843" s="13"/>
      <c r="AJ1843" s="13"/>
      <c r="AK1843" s="13"/>
      <c r="AL1843" s="13"/>
      <c r="AM1843" s="13"/>
      <c r="AN1843" s="13"/>
      <c r="AO1843" s="13"/>
      <c r="AP1843" s="13"/>
      <c r="AQ1843" s="13"/>
      <c r="AR1843" s="13"/>
      <c r="AS1843" s="13"/>
      <c r="AT1843" s="13"/>
      <c r="AU1843" s="13"/>
      <c r="AV1843" s="13"/>
      <c r="AW1843" s="13"/>
      <c r="AX1843" s="13"/>
      <c r="AY1843" s="13"/>
      <c r="AZ1843" s="13"/>
      <c r="BA1843" s="13"/>
      <c r="BB1843" s="13"/>
      <c r="BC1843" s="13"/>
      <c r="BD1843" s="13"/>
      <c r="BE1843" s="13"/>
      <c r="BF1843" s="13"/>
      <c r="BG1843" s="13"/>
      <c r="BH1843" s="13"/>
      <c r="BI1843" s="13"/>
      <c r="BJ1843" s="13"/>
    </row>
    <row r="1844" spans="1:62" ht="15.75">
      <c r="A1844" s="92"/>
      <c r="B1844" s="13"/>
      <c r="C1844" s="13"/>
      <c r="D1844" s="13"/>
      <c r="E1844" s="13"/>
      <c r="F1844" s="13"/>
      <c r="G1844" s="13"/>
      <c r="H1844" s="92"/>
      <c r="I1844" s="13"/>
      <c r="J1844" s="94"/>
      <c r="K1844" s="13"/>
      <c r="L1844" s="13"/>
      <c r="M1844" s="13"/>
      <c r="N1844" s="13"/>
      <c r="O1844" s="13"/>
      <c r="P1844" s="13"/>
      <c r="Q1844" s="13"/>
      <c r="R1844" s="13"/>
      <c r="S1844" s="13"/>
      <c r="T1844" s="13"/>
      <c r="U1844" s="13"/>
      <c r="V1844" s="13"/>
      <c r="W1844" s="13"/>
      <c r="X1844" s="13"/>
      <c r="Y1844" s="13"/>
      <c r="Z1844" s="13"/>
      <c r="AA1844" s="13"/>
      <c r="AB1844" s="13"/>
      <c r="AC1844" s="13"/>
      <c r="AD1844" s="13"/>
      <c r="AE1844" s="13"/>
      <c r="AF1844" s="13"/>
      <c r="AG1844" s="13"/>
      <c r="AH1844" s="13"/>
      <c r="AI1844" s="13"/>
      <c r="AJ1844" s="13"/>
      <c r="AK1844" s="13"/>
      <c r="AL1844" s="13"/>
      <c r="AM1844" s="13"/>
      <c r="AN1844" s="13"/>
      <c r="AO1844" s="13"/>
      <c r="AP1844" s="13"/>
      <c r="AQ1844" s="13"/>
      <c r="AR1844" s="13"/>
      <c r="AS1844" s="13"/>
      <c r="AT1844" s="13"/>
      <c r="AU1844" s="13"/>
      <c r="AV1844" s="13"/>
      <c r="AW1844" s="13"/>
      <c r="AX1844" s="13"/>
      <c r="AY1844" s="13"/>
      <c r="AZ1844" s="13"/>
      <c r="BA1844" s="13"/>
      <c r="BB1844" s="13"/>
      <c r="BC1844" s="13"/>
      <c r="BD1844" s="13"/>
      <c r="BE1844" s="13"/>
      <c r="BF1844" s="13"/>
      <c r="BG1844" s="13"/>
      <c r="BH1844" s="13"/>
      <c r="BI1844" s="13"/>
      <c r="BJ1844" s="13"/>
    </row>
    <row r="1845" spans="1:62" ht="15.75">
      <c r="A1845" s="92"/>
      <c r="B1845" s="13"/>
      <c r="C1845" s="13"/>
      <c r="D1845" s="13"/>
      <c r="E1845" s="13"/>
      <c r="F1845" s="13"/>
      <c r="G1845" s="13"/>
      <c r="H1845" s="92"/>
      <c r="I1845" s="13"/>
      <c r="J1845" s="94"/>
      <c r="K1845" s="13"/>
      <c r="L1845" s="13"/>
      <c r="M1845" s="13"/>
      <c r="N1845" s="13"/>
      <c r="O1845" s="13"/>
      <c r="P1845" s="13"/>
      <c r="Q1845" s="13"/>
      <c r="R1845" s="13"/>
      <c r="S1845" s="13"/>
      <c r="T1845" s="13"/>
      <c r="U1845" s="13"/>
      <c r="V1845" s="13"/>
      <c r="W1845" s="13"/>
      <c r="X1845" s="13"/>
      <c r="Y1845" s="13"/>
      <c r="Z1845" s="13"/>
      <c r="AA1845" s="13"/>
      <c r="AB1845" s="13"/>
      <c r="AC1845" s="13"/>
      <c r="AD1845" s="13"/>
      <c r="AE1845" s="13"/>
      <c r="AF1845" s="13"/>
      <c r="AG1845" s="13"/>
      <c r="AH1845" s="13"/>
      <c r="AI1845" s="13"/>
      <c r="AJ1845" s="13"/>
      <c r="AK1845" s="13"/>
      <c r="AL1845" s="13"/>
      <c r="AM1845" s="13"/>
      <c r="AN1845" s="13"/>
      <c r="AO1845" s="13"/>
      <c r="AP1845" s="13"/>
      <c r="AQ1845" s="13"/>
      <c r="AR1845" s="13"/>
      <c r="AS1845" s="13"/>
      <c r="AT1845" s="13"/>
      <c r="AU1845" s="13"/>
      <c r="AV1845" s="13"/>
      <c r="AW1845" s="13"/>
      <c r="AX1845" s="13"/>
      <c r="AY1845" s="13"/>
      <c r="AZ1845" s="13"/>
      <c r="BA1845" s="13"/>
      <c r="BB1845" s="13"/>
      <c r="BC1845" s="13"/>
      <c r="BD1845" s="13"/>
      <c r="BE1845" s="13"/>
      <c r="BF1845" s="13"/>
      <c r="BG1845" s="13"/>
      <c r="BH1845" s="13"/>
      <c r="BI1845" s="13"/>
      <c r="BJ1845" s="13"/>
    </row>
    <row r="1846" spans="1:62" ht="15.75">
      <c r="A1846" s="92"/>
      <c r="B1846" s="13"/>
      <c r="C1846" s="13"/>
      <c r="D1846" s="13"/>
      <c r="E1846" s="13"/>
      <c r="F1846" s="13"/>
      <c r="G1846" s="13"/>
      <c r="H1846" s="92"/>
      <c r="I1846" s="13"/>
      <c r="J1846" s="94"/>
      <c r="K1846" s="13"/>
      <c r="L1846" s="13"/>
      <c r="M1846" s="13"/>
      <c r="N1846" s="13"/>
      <c r="O1846" s="13"/>
      <c r="P1846" s="13"/>
      <c r="Q1846" s="13"/>
      <c r="R1846" s="13"/>
      <c r="S1846" s="13"/>
      <c r="T1846" s="13"/>
      <c r="U1846" s="13"/>
      <c r="V1846" s="13"/>
      <c r="W1846" s="13"/>
      <c r="X1846" s="13"/>
      <c r="Y1846" s="13"/>
      <c r="Z1846" s="13"/>
      <c r="AA1846" s="13"/>
      <c r="AB1846" s="13"/>
      <c r="AC1846" s="13"/>
      <c r="AD1846" s="13"/>
      <c r="AE1846" s="13"/>
      <c r="AF1846" s="13"/>
      <c r="AG1846" s="13"/>
      <c r="AH1846" s="13"/>
      <c r="AI1846" s="13"/>
      <c r="AJ1846" s="13"/>
      <c r="AK1846" s="13"/>
      <c r="AL1846" s="13"/>
      <c r="AM1846" s="13"/>
      <c r="AN1846" s="13"/>
      <c r="AO1846" s="13"/>
      <c r="AP1846" s="13"/>
      <c r="AQ1846" s="13"/>
      <c r="AR1846" s="13"/>
      <c r="AS1846" s="13"/>
      <c r="AT1846" s="13"/>
      <c r="AU1846" s="13"/>
      <c r="AV1846" s="13"/>
      <c r="AW1846" s="13"/>
      <c r="AX1846" s="13"/>
      <c r="AY1846" s="13"/>
      <c r="AZ1846" s="13"/>
      <c r="BA1846" s="13"/>
      <c r="BB1846" s="13"/>
      <c r="BC1846" s="13"/>
      <c r="BD1846" s="13"/>
      <c r="BE1846" s="13"/>
      <c r="BF1846" s="13"/>
      <c r="BG1846" s="13"/>
      <c r="BH1846" s="13"/>
      <c r="BI1846" s="13"/>
      <c r="BJ1846" s="13"/>
    </row>
    <row r="1847" spans="1:62" ht="15.75">
      <c r="A1847" s="92"/>
      <c r="B1847" s="13"/>
      <c r="C1847" s="13"/>
      <c r="D1847" s="13"/>
      <c r="E1847" s="13"/>
      <c r="F1847" s="13"/>
      <c r="G1847" s="13"/>
      <c r="H1847" s="92"/>
      <c r="I1847" s="13"/>
      <c r="J1847" s="94"/>
      <c r="K1847" s="13"/>
      <c r="L1847" s="13"/>
      <c r="M1847" s="13"/>
      <c r="N1847" s="13"/>
      <c r="O1847" s="13"/>
      <c r="P1847" s="13"/>
      <c r="Q1847" s="13"/>
      <c r="R1847" s="13"/>
      <c r="S1847" s="13"/>
      <c r="T1847" s="13"/>
      <c r="U1847" s="13"/>
      <c r="V1847" s="13"/>
      <c r="W1847" s="13"/>
      <c r="X1847" s="13"/>
      <c r="Y1847" s="13"/>
      <c r="Z1847" s="13"/>
      <c r="AA1847" s="13"/>
      <c r="AB1847" s="13"/>
      <c r="AC1847" s="13"/>
      <c r="AD1847" s="13"/>
      <c r="AE1847" s="13"/>
      <c r="AF1847" s="13"/>
      <c r="AG1847" s="13"/>
      <c r="AH1847" s="13"/>
      <c r="AI1847" s="13"/>
      <c r="AJ1847" s="13"/>
      <c r="AK1847" s="13"/>
      <c r="AL1847" s="13"/>
      <c r="AM1847" s="13"/>
      <c r="AN1847" s="13"/>
      <c r="AO1847" s="13"/>
      <c r="AP1847" s="13"/>
      <c r="AQ1847" s="13"/>
      <c r="AR1847" s="13"/>
      <c r="AS1847" s="13"/>
      <c r="AT1847" s="13"/>
      <c r="AU1847" s="13"/>
      <c r="AV1847" s="13"/>
      <c r="AW1847" s="13"/>
      <c r="AX1847" s="13"/>
      <c r="AY1847" s="13"/>
      <c r="AZ1847" s="13"/>
      <c r="BA1847" s="13"/>
      <c r="BB1847" s="13"/>
      <c r="BC1847" s="13"/>
      <c r="BD1847" s="13"/>
      <c r="BE1847" s="13"/>
      <c r="BF1847" s="13"/>
      <c r="BG1847" s="13"/>
      <c r="BH1847" s="13"/>
      <c r="BI1847" s="13"/>
      <c r="BJ1847" s="13"/>
    </row>
    <row r="1848" spans="1:62" ht="15.75">
      <c r="A1848" s="92"/>
      <c r="B1848" s="13"/>
      <c r="C1848" s="13"/>
      <c r="D1848" s="13"/>
      <c r="E1848" s="13"/>
      <c r="F1848" s="13"/>
      <c r="G1848" s="13"/>
      <c r="H1848" s="92"/>
      <c r="I1848" s="13"/>
      <c r="J1848" s="94"/>
      <c r="K1848" s="13"/>
      <c r="L1848" s="13"/>
      <c r="M1848" s="13"/>
      <c r="N1848" s="13"/>
      <c r="O1848" s="13"/>
      <c r="P1848" s="13"/>
      <c r="Q1848" s="13"/>
      <c r="R1848" s="13"/>
      <c r="S1848" s="13"/>
      <c r="T1848" s="13"/>
      <c r="U1848" s="13"/>
      <c r="V1848" s="13"/>
      <c r="W1848" s="13"/>
      <c r="X1848" s="13"/>
      <c r="Y1848" s="13"/>
      <c r="Z1848" s="13"/>
      <c r="AA1848" s="13"/>
      <c r="AB1848" s="13"/>
      <c r="AC1848" s="13"/>
      <c r="AD1848" s="13"/>
      <c r="AE1848" s="13"/>
      <c r="AF1848" s="13"/>
      <c r="AG1848" s="13"/>
      <c r="AH1848" s="13"/>
      <c r="AI1848" s="13"/>
      <c r="AJ1848" s="13"/>
      <c r="AK1848" s="13"/>
      <c r="AL1848" s="13"/>
      <c r="AM1848" s="13"/>
      <c r="AN1848" s="13"/>
      <c r="AO1848" s="13"/>
      <c r="AP1848" s="13"/>
      <c r="AQ1848" s="13"/>
      <c r="AR1848" s="13"/>
      <c r="AS1848" s="13"/>
      <c r="AT1848" s="13"/>
      <c r="AU1848" s="13"/>
      <c r="AV1848" s="13"/>
      <c r="AW1848" s="13"/>
      <c r="AX1848" s="13"/>
      <c r="AY1848" s="13"/>
      <c r="AZ1848" s="13"/>
      <c r="BA1848" s="13"/>
      <c r="BB1848" s="13"/>
      <c r="BC1848" s="13"/>
      <c r="BD1848" s="13"/>
      <c r="BE1848" s="13"/>
      <c r="BF1848" s="13"/>
      <c r="BG1848" s="13"/>
      <c r="BH1848" s="13"/>
      <c r="BI1848" s="13"/>
      <c r="BJ1848" s="13"/>
    </row>
    <row r="1849" spans="1:62" ht="15.75">
      <c r="A1849" s="92"/>
      <c r="B1849" s="13"/>
      <c r="C1849" s="13"/>
      <c r="D1849" s="13"/>
      <c r="E1849" s="13"/>
      <c r="F1849" s="13"/>
      <c r="G1849" s="13"/>
      <c r="H1849" s="92"/>
      <c r="I1849" s="13"/>
      <c r="J1849" s="94"/>
      <c r="K1849" s="13"/>
      <c r="L1849" s="13"/>
      <c r="M1849" s="13"/>
      <c r="N1849" s="13"/>
      <c r="O1849" s="13"/>
      <c r="P1849" s="13"/>
      <c r="Q1849" s="13"/>
      <c r="R1849" s="13"/>
      <c r="S1849" s="13"/>
      <c r="T1849" s="13"/>
      <c r="U1849" s="13"/>
      <c r="V1849" s="13"/>
      <c r="W1849" s="13"/>
      <c r="X1849" s="13"/>
      <c r="Y1849" s="13"/>
      <c r="Z1849" s="13"/>
      <c r="AA1849" s="13"/>
      <c r="AB1849" s="13"/>
      <c r="AC1849" s="13"/>
      <c r="AD1849" s="13"/>
      <c r="AE1849" s="13"/>
      <c r="AF1849" s="13"/>
      <c r="AG1849" s="13"/>
      <c r="AH1849" s="13"/>
      <c r="AI1849" s="13"/>
      <c r="AJ1849" s="13"/>
      <c r="AK1849" s="13"/>
      <c r="AL1849" s="13"/>
      <c r="AM1849" s="13"/>
      <c r="AN1849" s="13"/>
      <c r="AO1849" s="13"/>
      <c r="AP1849" s="13"/>
      <c r="AQ1849" s="13"/>
      <c r="AR1849" s="13"/>
      <c r="AS1849" s="13"/>
      <c r="AT1849" s="13"/>
      <c r="AU1849" s="13"/>
      <c r="AV1849" s="13"/>
      <c r="AW1849" s="13"/>
      <c r="AX1849" s="13"/>
      <c r="AY1849" s="13"/>
      <c r="AZ1849" s="13"/>
      <c r="BA1849" s="13"/>
      <c r="BB1849" s="13"/>
      <c r="BC1849" s="13"/>
      <c r="BD1849" s="13"/>
      <c r="BE1849" s="13"/>
      <c r="BF1849" s="13"/>
      <c r="BG1849" s="13"/>
      <c r="BH1849" s="13"/>
      <c r="BI1849" s="13"/>
      <c r="BJ1849" s="13"/>
    </row>
    <row r="1850" spans="1:62" ht="15.75">
      <c r="A1850" s="92"/>
      <c r="B1850" s="13"/>
      <c r="C1850" s="13"/>
      <c r="D1850" s="13"/>
      <c r="E1850" s="13"/>
      <c r="F1850" s="13"/>
      <c r="G1850" s="13"/>
      <c r="H1850" s="92"/>
      <c r="I1850" s="13"/>
      <c r="J1850" s="94"/>
      <c r="K1850" s="13"/>
      <c r="L1850" s="13"/>
      <c r="M1850" s="13"/>
      <c r="N1850" s="13"/>
      <c r="O1850" s="13"/>
      <c r="P1850" s="13"/>
      <c r="Q1850" s="13"/>
      <c r="R1850" s="13"/>
      <c r="S1850" s="13"/>
      <c r="T1850" s="13"/>
      <c r="U1850" s="13"/>
      <c r="V1850" s="13"/>
      <c r="W1850" s="13"/>
      <c r="X1850" s="13"/>
      <c r="Y1850" s="13"/>
      <c r="Z1850" s="13"/>
      <c r="AA1850" s="13"/>
      <c r="AB1850" s="13"/>
      <c r="AC1850" s="13"/>
      <c r="AD1850" s="13"/>
      <c r="AE1850" s="13"/>
      <c r="AF1850" s="13"/>
      <c r="AG1850" s="13"/>
      <c r="AH1850" s="13"/>
      <c r="AI1850" s="13"/>
      <c r="AJ1850" s="13"/>
      <c r="AK1850" s="13"/>
      <c r="AL1850" s="13"/>
      <c r="AM1850" s="13"/>
      <c r="AN1850" s="13"/>
      <c r="AO1850" s="13"/>
      <c r="AP1850" s="13"/>
      <c r="AQ1850" s="13"/>
      <c r="AR1850" s="13"/>
      <c r="AS1850" s="13"/>
      <c r="AT1850" s="13"/>
      <c r="AU1850" s="13"/>
      <c r="AV1850" s="13"/>
      <c r="AW1850" s="13"/>
      <c r="AX1850" s="13"/>
      <c r="AY1850" s="13"/>
      <c r="AZ1850" s="13"/>
      <c r="BA1850" s="13"/>
      <c r="BB1850" s="13"/>
      <c r="BC1850" s="13"/>
      <c r="BD1850" s="13"/>
      <c r="BE1850" s="13"/>
      <c r="BF1850" s="13"/>
      <c r="BG1850" s="13"/>
      <c r="BH1850" s="13"/>
      <c r="BI1850" s="13"/>
      <c r="BJ1850" s="13"/>
    </row>
    <row r="1851" spans="1:62" ht="15.75">
      <c r="A1851" s="92"/>
      <c r="B1851" s="13"/>
      <c r="C1851" s="13"/>
      <c r="D1851" s="13"/>
      <c r="E1851" s="13"/>
      <c r="F1851" s="13"/>
      <c r="G1851" s="13"/>
      <c r="H1851" s="92"/>
      <c r="I1851" s="13"/>
      <c r="J1851" s="94"/>
      <c r="K1851" s="13"/>
      <c r="L1851" s="13"/>
      <c r="M1851" s="13"/>
      <c r="N1851" s="13"/>
      <c r="O1851" s="13"/>
      <c r="P1851" s="13"/>
      <c r="Q1851" s="13"/>
      <c r="R1851" s="13"/>
      <c r="S1851" s="13"/>
      <c r="T1851" s="13"/>
      <c r="U1851" s="13"/>
      <c r="V1851" s="13"/>
      <c r="W1851" s="13"/>
      <c r="X1851" s="13"/>
      <c r="Y1851" s="13"/>
      <c r="Z1851" s="13"/>
      <c r="AA1851" s="13"/>
      <c r="AB1851" s="13"/>
      <c r="AC1851" s="13"/>
      <c r="AD1851" s="13"/>
      <c r="AE1851" s="13"/>
      <c r="AF1851" s="13"/>
      <c r="AG1851" s="13"/>
      <c r="AH1851" s="13"/>
      <c r="AI1851" s="13"/>
      <c r="AJ1851" s="13"/>
      <c r="AK1851" s="13"/>
      <c r="AL1851" s="13"/>
      <c r="AM1851" s="13"/>
      <c r="AN1851" s="13"/>
      <c r="AO1851" s="13"/>
      <c r="AP1851" s="13"/>
      <c r="AQ1851" s="13"/>
      <c r="AR1851" s="13"/>
      <c r="AS1851" s="13"/>
      <c r="AT1851" s="13"/>
      <c r="AU1851" s="13"/>
      <c r="AV1851" s="13"/>
      <c r="AW1851" s="13"/>
      <c r="AX1851" s="13"/>
      <c r="AY1851" s="13"/>
      <c r="AZ1851" s="13"/>
      <c r="BA1851" s="13"/>
      <c r="BB1851" s="13"/>
      <c r="BC1851" s="13"/>
      <c r="BD1851" s="13"/>
      <c r="BE1851" s="13"/>
      <c r="BF1851" s="13"/>
      <c r="BG1851" s="13"/>
      <c r="BH1851" s="13"/>
      <c r="BI1851" s="13"/>
      <c r="BJ1851" s="13"/>
    </row>
    <row r="1852" spans="1:62" ht="15.75">
      <c r="A1852" s="92"/>
      <c r="B1852" s="13"/>
      <c r="C1852" s="13"/>
      <c r="D1852" s="13"/>
      <c r="E1852" s="13"/>
      <c r="F1852" s="13"/>
      <c r="G1852" s="13"/>
      <c r="H1852" s="92"/>
      <c r="I1852" s="13"/>
      <c r="J1852" s="94"/>
      <c r="K1852" s="13"/>
      <c r="L1852" s="13"/>
      <c r="M1852" s="13"/>
      <c r="N1852" s="13"/>
      <c r="O1852" s="13"/>
      <c r="P1852" s="13"/>
      <c r="Q1852" s="13"/>
      <c r="R1852" s="13"/>
      <c r="S1852" s="13"/>
      <c r="T1852" s="13"/>
      <c r="U1852" s="13"/>
      <c r="V1852" s="13"/>
      <c r="W1852" s="13"/>
      <c r="X1852" s="13"/>
      <c r="Y1852" s="13"/>
      <c r="Z1852" s="13"/>
      <c r="AA1852" s="13"/>
      <c r="AB1852" s="13"/>
      <c r="AC1852" s="13"/>
      <c r="AD1852" s="13"/>
      <c r="AE1852" s="13"/>
      <c r="AF1852" s="13"/>
      <c r="AG1852" s="13"/>
      <c r="AH1852" s="13"/>
      <c r="AI1852" s="13"/>
      <c r="AJ1852" s="13"/>
      <c r="AK1852" s="13"/>
      <c r="AL1852" s="13"/>
      <c r="AM1852" s="13"/>
      <c r="AN1852" s="13"/>
      <c r="AO1852" s="13"/>
      <c r="AP1852" s="13"/>
      <c r="AQ1852" s="13"/>
      <c r="AR1852" s="13"/>
      <c r="AS1852" s="13"/>
      <c r="AT1852" s="13"/>
      <c r="AU1852" s="13"/>
      <c r="AV1852" s="13"/>
      <c r="AW1852" s="13"/>
      <c r="AX1852" s="13"/>
      <c r="AY1852" s="13"/>
      <c r="AZ1852" s="13"/>
      <c r="BA1852" s="13"/>
      <c r="BB1852" s="13"/>
      <c r="BC1852" s="13"/>
      <c r="BD1852" s="13"/>
      <c r="BE1852" s="13"/>
      <c r="BF1852" s="13"/>
      <c r="BG1852" s="13"/>
      <c r="BH1852" s="13"/>
      <c r="BI1852" s="13"/>
      <c r="BJ1852" s="13"/>
    </row>
    <row r="1853" spans="1:62" ht="15.75">
      <c r="A1853" s="92"/>
      <c r="B1853" s="13"/>
      <c r="C1853" s="13"/>
      <c r="D1853" s="13"/>
      <c r="E1853" s="13"/>
      <c r="F1853" s="13"/>
      <c r="G1853" s="13"/>
      <c r="H1853" s="92"/>
      <c r="I1853" s="13"/>
      <c r="J1853" s="94"/>
      <c r="K1853" s="13"/>
      <c r="L1853" s="13"/>
      <c r="M1853" s="13"/>
      <c r="N1853" s="13"/>
      <c r="O1853" s="13"/>
      <c r="P1853" s="13"/>
      <c r="Q1853" s="13"/>
      <c r="R1853" s="13"/>
      <c r="S1853" s="13"/>
      <c r="T1853" s="13"/>
      <c r="U1853" s="13"/>
      <c r="V1853" s="13"/>
      <c r="W1853" s="13"/>
      <c r="X1853" s="13"/>
      <c r="Y1853" s="13"/>
      <c r="Z1853" s="13"/>
      <c r="AA1853" s="13"/>
      <c r="AB1853" s="13"/>
      <c r="AC1853" s="13"/>
      <c r="AD1853" s="13"/>
      <c r="AE1853" s="13"/>
      <c r="AF1853" s="13"/>
      <c r="AG1853" s="13"/>
      <c r="AH1853" s="13"/>
      <c r="AI1853" s="13"/>
      <c r="AJ1853" s="13"/>
      <c r="AK1853" s="13"/>
      <c r="AL1853" s="13"/>
      <c r="AM1853" s="13"/>
      <c r="AN1853" s="13"/>
      <c r="AO1853" s="13"/>
      <c r="AP1853" s="13"/>
      <c r="AQ1853" s="13"/>
      <c r="AR1853" s="13"/>
      <c r="AS1853" s="13"/>
      <c r="AT1853" s="13"/>
      <c r="AU1853" s="13"/>
      <c r="AV1853" s="13"/>
      <c r="AW1853" s="13"/>
      <c r="AX1853" s="13"/>
      <c r="AY1853" s="13"/>
      <c r="AZ1853" s="13"/>
      <c r="BA1853" s="13"/>
      <c r="BB1853" s="13"/>
      <c r="BC1853" s="13"/>
      <c r="BD1853" s="13"/>
      <c r="BE1853" s="13"/>
      <c r="BF1853" s="13"/>
      <c r="BG1853" s="13"/>
      <c r="BH1853" s="13"/>
      <c r="BI1853" s="13"/>
      <c r="BJ1853" s="13"/>
    </row>
    <row r="1854" spans="1:62" ht="15.75">
      <c r="A1854" s="92"/>
      <c r="B1854" s="13"/>
      <c r="C1854" s="13"/>
      <c r="D1854" s="13"/>
      <c r="E1854" s="13"/>
      <c r="F1854" s="13"/>
      <c r="G1854" s="13"/>
      <c r="H1854" s="92"/>
      <c r="I1854" s="13"/>
      <c r="J1854" s="94"/>
      <c r="K1854" s="13"/>
      <c r="L1854" s="13"/>
      <c r="M1854" s="13"/>
      <c r="N1854" s="13"/>
      <c r="O1854" s="13"/>
      <c r="P1854" s="13"/>
      <c r="Q1854" s="13"/>
      <c r="R1854" s="13"/>
      <c r="S1854" s="13"/>
      <c r="T1854" s="13"/>
      <c r="U1854" s="13"/>
      <c r="V1854" s="13"/>
      <c r="W1854" s="13"/>
      <c r="X1854" s="13"/>
      <c r="Y1854" s="13"/>
      <c r="Z1854" s="13"/>
      <c r="AA1854" s="13"/>
      <c r="AB1854" s="13"/>
      <c r="AC1854" s="13"/>
      <c r="AD1854" s="13"/>
      <c r="AE1854" s="13"/>
      <c r="AF1854" s="13"/>
      <c r="AG1854" s="13"/>
      <c r="AH1854" s="13"/>
      <c r="AI1854" s="13"/>
      <c r="AJ1854" s="13"/>
      <c r="AK1854" s="13"/>
      <c r="AL1854" s="13"/>
      <c r="AM1854" s="13"/>
      <c r="AN1854" s="13"/>
      <c r="AO1854" s="13"/>
      <c r="AP1854" s="13"/>
      <c r="AQ1854" s="13"/>
      <c r="AR1854" s="13"/>
      <c r="AS1854" s="13"/>
      <c r="AT1854" s="13"/>
      <c r="AU1854" s="13"/>
      <c r="AV1854" s="13"/>
      <c r="AW1854" s="13"/>
      <c r="AX1854" s="13"/>
      <c r="AY1854" s="13"/>
      <c r="AZ1854" s="13"/>
      <c r="BA1854" s="13"/>
      <c r="BB1854" s="13"/>
      <c r="BC1854" s="13"/>
      <c r="BD1854" s="13"/>
      <c r="BE1854" s="13"/>
      <c r="BF1854" s="13"/>
      <c r="BG1854" s="13"/>
      <c r="BH1854" s="13"/>
      <c r="BI1854" s="13"/>
      <c r="BJ1854" s="13"/>
    </row>
    <row r="1855" spans="1:62" ht="15.75">
      <c r="A1855" s="92"/>
      <c r="B1855" s="13"/>
      <c r="C1855" s="13"/>
      <c r="D1855" s="13"/>
      <c r="E1855" s="13"/>
      <c r="F1855" s="13"/>
      <c r="G1855" s="13"/>
      <c r="H1855" s="92"/>
      <c r="I1855" s="13"/>
      <c r="J1855" s="94"/>
      <c r="K1855" s="13"/>
      <c r="L1855" s="13"/>
      <c r="M1855" s="13"/>
      <c r="N1855" s="13"/>
      <c r="O1855" s="13"/>
      <c r="P1855" s="13"/>
      <c r="Q1855" s="13"/>
      <c r="R1855" s="13"/>
      <c r="S1855" s="13"/>
      <c r="T1855" s="13"/>
      <c r="U1855" s="13"/>
      <c r="V1855" s="13"/>
      <c r="W1855" s="13"/>
      <c r="X1855" s="13"/>
      <c r="Y1855" s="13"/>
      <c r="Z1855" s="13"/>
      <c r="AA1855" s="13"/>
      <c r="AB1855" s="13"/>
      <c r="AC1855" s="13"/>
      <c r="AD1855" s="13"/>
      <c r="AE1855" s="13"/>
      <c r="AF1855" s="13"/>
      <c r="AG1855" s="13"/>
      <c r="AH1855" s="13"/>
      <c r="AI1855" s="13"/>
      <c r="AJ1855" s="13"/>
      <c r="AK1855" s="13"/>
      <c r="AL1855" s="13"/>
      <c r="AM1855" s="13"/>
      <c r="AN1855" s="13"/>
      <c r="AO1855" s="13"/>
      <c r="AP1855" s="13"/>
      <c r="AQ1855" s="13"/>
      <c r="AR1855" s="13"/>
      <c r="AS1855" s="13"/>
      <c r="AT1855" s="13"/>
      <c r="AU1855" s="13"/>
      <c r="AV1855" s="13"/>
      <c r="AW1855" s="13"/>
      <c r="AX1855" s="13"/>
      <c r="AY1855" s="13"/>
      <c r="AZ1855" s="13"/>
      <c r="BA1855" s="13"/>
      <c r="BB1855" s="13"/>
      <c r="BC1855" s="13"/>
      <c r="BD1855" s="13"/>
      <c r="BE1855" s="13"/>
      <c r="BF1855" s="13"/>
      <c r="BG1855" s="13"/>
      <c r="BH1855" s="13"/>
      <c r="BI1855" s="13"/>
      <c r="BJ1855" s="13"/>
    </row>
    <row r="1856" spans="1:62" ht="15.75">
      <c r="A1856" s="92"/>
      <c r="B1856" s="13"/>
      <c r="C1856" s="13"/>
      <c r="D1856" s="13"/>
      <c r="E1856" s="13"/>
      <c r="F1856" s="13"/>
      <c r="G1856" s="13"/>
      <c r="H1856" s="92"/>
      <c r="I1856" s="13"/>
      <c r="J1856" s="94"/>
      <c r="K1856" s="13"/>
      <c r="L1856" s="13"/>
      <c r="M1856" s="13"/>
      <c r="N1856" s="13"/>
      <c r="O1856" s="13"/>
      <c r="P1856" s="13"/>
      <c r="Q1856" s="13"/>
      <c r="R1856" s="13"/>
      <c r="S1856" s="13"/>
      <c r="T1856" s="13"/>
      <c r="U1856" s="13"/>
      <c r="V1856" s="13"/>
      <c r="W1856" s="13"/>
      <c r="X1856" s="13"/>
      <c r="Y1856" s="13"/>
      <c r="Z1856" s="13"/>
      <c r="AA1856" s="13"/>
      <c r="AB1856" s="13"/>
      <c r="AC1856" s="13"/>
      <c r="AD1856" s="13"/>
      <c r="AE1856" s="13"/>
      <c r="AF1856" s="13"/>
      <c r="AG1856" s="13"/>
      <c r="AH1856" s="13"/>
      <c r="AI1856" s="13"/>
      <c r="AJ1856" s="13"/>
      <c r="AK1856" s="13"/>
      <c r="AL1856" s="13"/>
      <c r="AM1856" s="13"/>
      <c r="AN1856" s="13"/>
      <c r="AO1856" s="13"/>
      <c r="AP1856" s="13"/>
      <c r="AQ1856" s="13"/>
      <c r="AR1856" s="13"/>
      <c r="AS1856" s="13"/>
      <c r="AT1856" s="13"/>
      <c r="AU1856" s="13"/>
      <c r="AV1856" s="13"/>
      <c r="AW1856" s="13"/>
      <c r="AX1856" s="13"/>
      <c r="AY1856" s="13"/>
      <c r="AZ1856" s="13"/>
      <c r="BA1856" s="13"/>
      <c r="BB1856" s="13"/>
      <c r="BC1856" s="13"/>
      <c r="BD1856" s="13"/>
      <c r="BE1856" s="13"/>
      <c r="BF1856" s="13"/>
      <c r="BG1856" s="13"/>
      <c r="BH1856" s="13"/>
      <c r="BI1856" s="13"/>
      <c r="BJ1856" s="13"/>
    </row>
    <row r="1857" spans="1:62" ht="15.75">
      <c r="A1857" s="92"/>
      <c r="B1857" s="13"/>
      <c r="C1857" s="13"/>
      <c r="D1857" s="13"/>
      <c r="E1857" s="13"/>
      <c r="F1857" s="13"/>
      <c r="G1857" s="13"/>
      <c r="H1857" s="92"/>
      <c r="I1857" s="13"/>
      <c r="J1857" s="94"/>
      <c r="K1857" s="13"/>
      <c r="L1857" s="13"/>
      <c r="M1857" s="13"/>
      <c r="N1857" s="13"/>
      <c r="O1857" s="13"/>
      <c r="P1857" s="13"/>
      <c r="Q1857" s="13"/>
      <c r="R1857" s="13"/>
      <c r="S1857" s="13"/>
      <c r="T1857" s="13"/>
      <c r="U1857" s="13"/>
      <c r="V1857" s="13"/>
      <c r="W1857" s="13"/>
      <c r="X1857" s="13"/>
      <c r="Y1857" s="13"/>
      <c r="Z1857" s="13"/>
      <c r="AA1857" s="13"/>
      <c r="AB1857" s="13"/>
      <c r="AC1857" s="13"/>
      <c r="AD1857" s="13"/>
      <c r="AE1857" s="13"/>
      <c r="AF1857" s="13"/>
      <c r="AG1857" s="13"/>
      <c r="AH1857" s="13"/>
      <c r="AI1857" s="13"/>
      <c r="AJ1857" s="13"/>
      <c r="AK1857" s="13"/>
      <c r="AL1857" s="13"/>
      <c r="AM1857" s="13"/>
      <c r="AN1857" s="13"/>
      <c r="AO1857" s="13"/>
      <c r="AP1857" s="13"/>
      <c r="AQ1857" s="13"/>
      <c r="AR1857" s="13"/>
      <c r="AS1857" s="13"/>
      <c r="AT1857" s="13"/>
      <c r="AU1857" s="13"/>
      <c r="AV1857" s="13"/>
      <c r="AW1857" s="13"/>
      <c r="AX1857" s="13"/>
      <c r="AY1857" s="13"/>
      <c r="AZ1857" s="13"/>
      <c r="BA1857" s="13"/>
      <c r="BB1857" s="13"/>
      <c r="BC1857" s="13"/>
      <c r="BD1857" s="13"/>
      <c r="BE1857" s="13"/>
      <c r="BF1857" s="13"/>
      <c r="BG1857" s="13"/>
      <c r="BH1857" s="13"/>
      <c r="BI1857" s="13"/>
      <c r="BJ1857" s="13"/>
    </row>
    <row r="1858" spans="1:62" ht="15.75">
      <c r="A1858" s="92"/>
      <c r="B1858" s="13"/>
      <c r="C1858" s="13"/>
      <c r="D1858" s="13"/>
      <c r="E1858" s="13"/>
      <c r="F1858" s="13"/>
      <c r="G1858" s="13"/>
      <c r="H1858" s="92"/>
      <c r="I1858" s="13"/>
      <c r="J1858" s="94"/>
      <c r="K1858" s="13"/>
      <c r="L1858" s="13"/>
      <c r="M1858" s="13"/>
      <c r="N1858" s="13"/>
      <c r="O1858" s="13"/>
      <c r="P1858" s="13"/>
      <c r="Q1858" s="13"/>
      <c r="R1858" s="13"/>
      <c r="S1858" s="13"/>
      <c r="T1858" s="13"/>
      <c r="U1858" s="13"/>
      <c r="V1858" s="13"/>
      <c r="W1858" s="13"/>
      <c r="X1858" s="13"/>
      <c r="Y1858" s="13"/>
      <c r="Z1858" s="13"/>
      <c r="AA1858" s="13"/>
      <c r="AB1858" s="13"/>
      <c r="AC1858" s="13"/>
      <c r="AD1858" s="13"/>
      <c r="AE1858" s="13"/>
      <c r="AF1858" s="13"/>
      <c r="AG1858" s="13"/>
      <c r="AH1858" s="13"/>
      <c r="AI1858" s="13"/>
      <c r="AJ1858" s="13"/>
      <c r="AK1858" s="13"/>
      <c r="AL1858" s="13"/>
      <c r="AM1858" s="13"/>
      <c r="AN1858" s="13"/>
      <c r="AO1858" s="13"/>
      <c r="AP1858" s="13"/>
      <c r="AQ1858" s="13"/>
      <c r="AR1858" s="13"/>
      <c r="AS1858" s="13"/>
      <c r="AT1858" s="13"/>
      <c r="AU1858" s="13"/>
      <c r="AV1858" s="13"/>
      <c r="AW1858" s="13"/>
      <c r="AX1858" s="13"/>
      <c r="AY1858" s="13"/>
      <c r="AZ1858" s="13"/>
      <c r="BA1858" s="13"/>
      <c r="BB1858" s="13"/>
      <c r="BC1858" s="13"/>
      <c r="BD1858" s="13"/>
      <c r="BE1858" s="13"/>
      <c r="BF1858" s="13"/>
      <c r="BG1858" s="13"/>
      <c r="BH1858" s="13"/>
      <c r="BI1858" s="13"/>
      <c r="BJ1858" s="13"/>
    </row>
    <row r="1859" spans="1:62" ht="15.75">
      <c r="A1859" s="92"/>
      <c r="B1859" s="13"/>
      <c r="C1859" s="13"/>
      <c r="D1859" s="13"/>
      <c r="E1859" s="13"/>
      <c r="F1859" s="13"/>
      <c r="G1859" s="13"/>
      <c r="H1859" s="92"/>
      <c r="I1859" s="13"/>
      <c r="J1859" s="94"/>
      <c r="K1859" s="13"/>
      <c r="L1859" s="13"/>
      <c r="M1859" s="13"/>
      <c r="N1859" s="13"/>
      <c r="O1859" s="13"/>
      <c r="P1859" s="13"/>
      <c r="Q1859" s="13"/>
      <c r="R1859" s="13"/>
      <c r="S1859" s="13"/>
      <c r="T1859" s="13"/>
      <c r="U1859" s="13"/>
      <c r="V1859" s="13"/>
      <c r="W1859" s="13"/>
      <c r="X1859" s="13"/>
      <c r="Y1859" s="13"/>
      <c r="Z1859" s="13"/>
      <c r="AA1859" s="13"/>
      <c r="AB1859" s="13"/>
      <c r="AC1859" s="13"/>
      <c r="AD1859" s="13"/>
      <c r="AE1859" s="13"/>
      <c r="AF1859" s="13"/>
      <c r="AG1859" s="13"/>
      <c r="AH1859" s="13"/>
      <c r="AI1859" s="13"/>
      <c r="AJ1859" s="13"/>
      <c r="AK1859" s="13"/>
      <c r="AL1859" s="13"/>
      <c r="AM1859" s="13"/>
      <c r="AN1859" s="13"/>
      <c r="AO1859" s="13"/>
      <c r="AP1859" s="13"/>
      <c r="AQ1859" s="13"/>
      <c r="AR1859" s="13"/>
      <c r="AS1859" s="13"/>
      <c r="AT1859" s="13"/>
      <c r="AU1859" s="13"/>
      <c r="AV1859" s="13"/>
      <c r="AW1859" s="13"/>
      <c r="AX1859" s="13"/>
      <c r="AY1859" s="13"/>
      <c r="AZ1859" s="13"/>
      <c r="BA1859" s="13"/>
      <c r="BB1859" s="13"/>
      <c r="BC1859" s="13"/>
      <c r="BD1859" s="13"/>
      <c r="BE1859" s="13"/>
      <c r="BF1859" s="13"/>
      <c r="BG1859" s="13"/>
      <c r="BH1859" s="13"/>
      <c r="BI1859" s="13"/>
      <c r="BJ1859" s="13"/>
    </row>
    <row r="1860" spans="1:62" ht="15.75">
      <c r="A1860" s="92"/>
      <c r="B1860" s="13"/>
      <c r="C1860" s="13"/>
      <c r="D1860" s="13"/>
      <c r="E1860" s="13"/>
      <c r="F1860" s="13"/>
      <c r="G1860" s="13"/>
      <c r="H1860" s="92"/>
      <c r="I1860" s="13"/>
      <c r="J1860" s="94"/>
      <c r="K1860" s="13"/>
      <c r="L1860" s="13"/>
      <c r="M1860" s="13"/>
      <c r="N1860" s="13"/>
      <c r="O1860" s="13"/>
      <c r="P1860" s="13"/>
      <c r="Q1860" s="13"/>
      <c r="R1860" s="13"/>
      <c r="S1860" s="13"/>
      <c r="T1860" s="13"/>
      <c r="U1860" s="13"/>
      <c r="V1860" s="13"/>
      <c r="W1860" s="13"/>
      <c r="X1860" s="13"/>
      <c r="Y1860" s="13"/>
      <c r="Z1860" s="13"/>
      <c r="AA1860" s="13"/>
      <c r="AB1860" s="13"/>
      <c r="AC1860" s="13"/>
      <c r="AD1860" s="13"/>
      <c r="AE1860" s="13"/>
      <c r="AF1860" s="13"/>
      <c r="AG1860" s="13"/>
      <c r="AH1860" s="13"/>
      <c r="AI1860" s="13"/>
      <c r="AJ1860" s="13"/>
      <c r="AK1860" s="13"/>
      <c r="AL1860" s="13"/>
      <c r="AM1860" s="13"/>
      <c r="AN1860" s="13"/>
      <c r="AO1860" s="13"/>
      <c r="AP1860" s="13"/>
      <c r="AQ1860" s="13"/>
      <c r="AR1860" s="13"/>
      <c r="AS1860" s="13"/>
      <c r="AT1860" s="13"/>
      <c r="AU1860" s="13"/>
      <c r="AV1860" s="13"/>
      <c r="AW1860" s="13"/>
      <c r="AX1860" s="13"/>
      <c r="AY1860" s="13"/>
      <c r="AZ1860" s="13"/>
      <c r="BA1860" s="13"/>
      <c r="BB1860" s="13"/>
      <c r="BC1860" s="13"/>
      <c r="BD1860" s="13"/>
      <c r="BE1860" s="13"/>
      <c r="BF1860" s="13"/>
      <c r="BG1860" s="13"/>
      <c r="BH1860" s="13"/>
      <c r="BI1860" s="13"/>
      <c r="BJ1860" s="13"/>
    </row>
    <row r="1861" spans="1:62" ht="15.75">
      <c r="A1861" s="92"/>
      <c r="B1861" s="13"/>
      <c r="C1861" s="13"/>
      <c r="D1861" s="13"/>
      <c r="E1861" s="13"/>
      <c r="F1861" s="13"/>
      <c r="G1861" s="13"/>
      <c r="H1861" s="92"/>
      <c r="I1861" s="13"/>
      <c r="J1861" s="94"/>
      <c r="K1861" s="13"/>
      <c r="L1861" s="13"/>
      <c r="M1861" s="13"/>
      <c r="N1861" s="13"/>
      <c r="O1861" s="13"/>
      <c r="P1861" s="13"/>
      <c r="Q1861" s="13"/>
      <c r="R1861" s="13"/>
      <c r="S1861" s="13"/>
      <c r="T1861" s="13"/>
      <c r="U1861" s="13"/>
      <c r="V1861" s="13"/>
      <c r="W1861" s="13"/>
      <c r="X1861" s="13"/>
      <c r="Y1861" s="13"/>
      <c r="Z1861" s="13"/>
      <c r="AA1861" s="13"/>
      <c r="AB1861" s="13"/>
      <c r="AC1861" s="13"/>
      <c r="AD1861" s="13"/>
      <c r="AE1861" s="13"/>
      <c r="AF1861" s="13"/>
      <c r="AG1861" s="13"/>
      <c r="AH1861" s="13"/>
      <c r="AI1861" s="13"/>
      <c r="AJ1861" s="13"/>
      <c r="AK1861" s="13"/>
      <c r="AL1861" s="13"/>
      <c r="AM1861" s="13"/>
      <c r="AN1861" s="13"/>
      <c r="AO1861" s="13"/>
      <c r="AP1861" s="13"/>
      <c r="AQ1861" s="13"/>
      <c r="AR1861" s="13"/>
      <c r="AS1861" s="13"/>
      <c r="AT1861" s="13"/>
      <c r="AU1861" s="13"/>
      <c r="AV1861" s="13"/>
      <c r="AW1861" s="13"/>
      <c r="AX1861" s="13"/>
      <c r="AY1861" s="13"/>
      <c r="AZ1861" s="13"/>
      <c r="BA1861" s="13"/>
      <c r="BB1861" s="13"/>
      <c r="BC1861" s="13"/>
      <c r="BD1861" s="13"/>
      <c r="BE1861" s="13"/>
      <c r="BF1861" s="13"/>
      <c r="BG1861" s="13"/>
      <c r="BH1861" s="13"/>
      <c r="BI1861" s="13"/>
      <c r="BJ1861" s="13"/>
    </row>
    <row r="1862" spans="1:62" ht="15.75">
      <c r="A1862" s="92"/>
      <c r="B1862" s="13"/>
      <c r="C1862" s="13"/>
      <c r="D1862" s="13"/>
      <c r="E1862" s="13"/>
      <c r="F1862" s="13"/>
      <c r="G1862" s="13"/>
      <c r="H1862" s="92"/>
      <c r="I1862" s="13"/>
      <c r="J1862" s="94"/>
      <c r="K1862" s="13"/>
      <c r="L1862" s="13"/>
      <c r="M1862" s="13"/>
      <c r="N1862" s="13"/>
      <c r="O1862" s="13"/>
      <c r="P1862" s="13"/>
      <c r="Q1862" s="13"/>
      <c r="R1862" s="13"/>
      <c r="S1862" s="13"/>
      <c r="T1862" s="13"/>
      <c r="U1862" s="13"/>
      <c r="V1862" s="13"/>
      <c r="W1862" s="13"/>
      <c r="X1862" s="13"/>
      <c r="Y1862" s="13"/>
      <c r="Z1862" s="13"/>
      <c r="AA1862" s="13"/>
      <c r="AB1862" s="13"/>
      <c r="AC1862" s="13"/>
      <c r="AD1862" s="13"/>
      <c r="AE1862" s="13"/>
      <c r="AF1862" s="13"/>
      <c r="AG1862" s="13"/>
      <c r="AH1862" s="13"/>
      <c r="AI1862" s="13"/>
      <c r="AJ1862" s="13"/>
      <c r="AK1862" s="13"/>
      <c r="AL1862" s="13"/>
      <c r="AM1862" s="13"/>
      <c r="AN1862" s="13"/>
      <c r="AO1862" s="13"/>
      <c r="AP1862" s="13"/>
      <c r="AQ1862" s="13"/>
      <c r="AR1862" s="13"/>
      <c r="AS1862" s="13"/>
      <c r="AT1862" s="13"/>
      <c r="AU1862" s="13"/>
      <c r="AV1862" s="13"/>
      <c r="AW1862" s="13"/>
      <c r="AX1862" s="13"/>
      <c r="AY1862" s="13"/>
      <c r="AZ1862" s="13"/>
      <c r="BA1862" s="13"/>
      <c r="BB1862" s="13"/>
      <c r="BC1862" s="13"/>
      <c r="BD1862" s="13"/>
      <c r="BE1862" s="13"/>
      <c r="BF1862" s="13"/>
      <c r="BG1862" s="13"/>
      <c r="BH1862" s="13"/>
      <c r="BI1862" s="13"/>
      <c r="BJ1862" s="13"/>
    </row>
    <row r="1863" spans="1:62" ht="15.75">
      <c r="A1863" s="92"/>
      <c r="B1863" s="13"/>
      <c r="C1863" s="13"/>
      <c r="D1863" s="13"/>
      <c r="E1863" s="13"/>
      <c r="F1863" s="13"/>
      <c r="G1863" s="13"/>
      <c r="H1863" s="92"/>
      <c r="I1863" s="13"/>
      <c r="J1863" s="94"/>
      <c r="K1863" s="13"/>
      <c r="L1863" s="13"/>
      <c r="M1863" s="13"/>
      <c r="N1863" s="13"/>
      <c r="O1863" s="13"/>
      <c r="P1863" s="13"/>
      <c r="Q1863" s="13"/>
      <c r="R1863" s="13"/>
      <c r="S1863" s="13"/>
      <c r="T1863" s="13"/>
      <c r="U1863" s="13"/>
      <c r="V1863" s="13"/>
      <c r="W1863" s="13"/>
      <c r="X1863" s="13"/>
      <c r="Y1863" s="13"/>
      <c r="Z1863" s="13"/>
      <c r="AA1863" s="13"/>
      <c r="AB1863" s="13"/>
      <c r="AC1863" s="13"/>
      <c r="AD1863" s="13"/>
      <c r="AE1863" s="13"/>
      <c r="AF1863" s="13"/>
      <c r="AG1863" s="13"/>
      <c r="AH1863" s="13"/>
      <c r="AI1863" s="13"/>
      <c r="AJ1863" s="13"/>
      <c r="AK1863" s="13"/>
      <c r="AL1863" s="13"/>
      <c r="AM1863" s="13"/>
      <c r="AN1863" s="13"/>
      <c r="AO1863" s="13"/>
      <c r="AP1863" s="13"/>
      <c r="AQ1863" s="13"/>
      <c r="AR1863" s="13"/>
      <c r="AS1863" s="13"/>
      <c r="AT1863" s="13"/>
      <c r="AU1863" s="13"/>
      <c r="AV1863" s="13"/>
      <c r="AW1863" s="13"/>
      <c r="AX1863" s="13"/>
      <c r="AY1863" s="13"/>
      <c r="AZ1863" s="13"/>
      <c r="BA1863" s="13"/>
      <c r="BB1863" s="13"/>
      <c r="BC1863" s="13"/>
      <c r="BD1863" s="13"/>
      <c r="BE1863" s="13"/>
      <c r="BF1863" s="13"/>
      <c r="BG1863" s="13"/>
      <c r="BH1863" s="13"/>
      <c r="BI1863" s="13"/>
      <c r="BJ1863" s="13"/>
    </row>
    <row r="1864" spans="1:62" ht="15.75">
      <c r="A1864" s="92"/>
      <c r="B1864" s="13"/>
      <c r="C1864" s="13"/>
      <c r="D1864" s="13"/>
      <c r="E1864" s="13"/>
      <c r="F1864" s="13"/>
      <c r="G1864" s="13"/>
      <c r="H1864" s="92"/>
      <c r="I1864" s="13"/>
      <c r="J1864" s="94"/>
      <c r="K1864" s="13"/>
      <c r="L1864" s="13"/>
      <c r="M1864" s="13"/>
      <c r="N1864" s="13"/>
      <c r="O1864" s="13"/>
      <c r="P1864" s="13"/>
      <c r="Q1864" s="13"/>
      <c r="R1864" s="13"/>
      <c r="S1864" s="13"/>
      <c r="T1864" s="13"/>
      <c r="U1864" s="13"/>
      <c r="V1864" s="13"/>
      <c r="W1864" s="13"/>
      <c r="X1864" s="13"/>
      <c r="Y1864" s="13"/>
      <c r="Z1864" s="13"/>
      <c r="AA1864" s="13"/>
      <c r="AB1864" s="13"/>
      <c r="AC1864" s="13"/>
      <c r="AD1864" s="13"/>
      <c r="AE1864" s="13"/>
      <c r="AF1864" s="13"/>
      <c r="AG1864" s="13"/>
      <c r="AH1864" s="13"/>
      <c r="AI1864" s="13"/>
      <c r="AJ1864" s="13"/>
      <c r="AK1864" s="13"/>
      <c r="AL1864" s="13"/>
      <c r="AM1864" s="13"/>
      <c r="AN1864" s="13"/>
      <c r="AO1864" s="13"/>
      <c r="AP1864" s="13"/>
      <c r="AQ1864" s="13"/>
      <c r="AR1864" s="13"/>
      <c r="AS1864" s="13"/>
      <c r="AT1864" s="13"/>
      <c r="AU1864" s="13"/>
      <c r="AV1864" s="13"/>
      <c r="AW1864" s="13"/>
      <c r="AX1864" s="13"/>
      <c r="AY1864" s="13"/>
      <c r="AZ1864" s="13"/>
      <c r="BA1864" s="13"/>
      <c r="BB1864" s="13"/>
      <c r="BC1864" s="13"/>
      <c r="BD1864" s="13"/>
      <c r="BE1864" s="13"/>
      <c r="BF1864" s="13"/>
      <c r="BG1864" s="13"/>
      <c r="BH1864" s="13"/>
      <c r="BI1864" s="13"/>
      <c r="BJ1864" s="13"/>
    </row>
    <row r="1865" spans="1:62" ht="15.75">
      <c r="A1865" s="92"/>
      <c r="B1865" s="13"/>
      <c r="C1865" s="13"/>
      <c r="D1865" s="13"/>
      <c r="E1865" s="13"/>
      <c r="F1865" s="13"/>
      <c r="G1865" s="13"/>
      <c r="H1865" s="92"/>
      <c r="I1865" s="13"/>
      <c r="J1865" s="94"/>
      <c r="K1865" s="13"/>
      <c r="L1865" s="13"/>
      <c r="M1865" s="13"/>
      <c r="N1865" s="13"/>
      <c r="O1865" s="13"/>
      <c r="P1865" s="13"/>
      <c r="Q1865" s="13"/>
      <c r="R1865" s="13"/>
      <c r="S1865" s="13"/>
      <c r="T1865" s="13"/>
      <c r="U1865" s="13"/>
      <c r="V1865" s="13"/>
      <c r="W1865" s="13"/>
      <c r="X1865" s="13"/>
      <c r="Y1865" s="13"/>
      <c r="Z1865" s="13"/>
      <c r="AA1865" s="13"/>
      <c r="AB1865" s="13"/>
      <c r="AC1865" s="13"/>
      <c r="AD1865" s="13"/>
      <c r="AE1865" s="13"/>
      <c r="AF1865" s="13"/>
      <c r="AG1865" s="13"/>
      <c r="AH1865" s="13"/>
      <c r="AI1865" s="13"/>
      <c r="AJ1865" s="13"/>
      <c r="AK1865" s="13"/>
      <c r="AL1865" s="13"/>
      <c r="AM1865" s="13"/>
      <c r="AN1865" s="13"/>
      <c r="AO1865" s="13"/>
      <c r="AP1865" s="13"/>
      <c r="AQ1865" s="13"/>
      <c r="AR1865" s="13"/>
      <c r="AS1865" s="13"/>
      <c r="AT1865" s="13"/>
      <c r="AU1865" s="13"/>
      <c r="AV1865" s="13"/>
      <c r="AW1865" s="13"/>
      <c r="AX1865" s="13"/>
      <c r="AY1865" s="13"/>
      <c r="AZ1865" s="13"/>
      <c r="BA1865" s="13"/>
      <c r="BB1865" s="13"/>
      <c r="BC1865" s="13"/>
      <c r="BD1865" s="13"/>
      <c r="BE1865" s="13"/>
      <c r="BF1865" s="13"/>
      <c r="BG1865" s="13"/>
      <c r="BH1865" s="13"/>
      <c r="BI1865" s="13"/>
      <c r="BJ1865" s="13"/>
    </row>
    <row r="1866" spans="1:62" ht="15.75">
      <c r="A1866" s="92"/>
      <c r="B1866" s="13"/>
      <c r="C1866" s="13"/>
      <c r="D1866" s="13"/>
      <c r="E1866" s="13"/>
      <c r="F1866" s="13"/>
      <c r="G1866" s="13"/>
      <c r="H1866" s="92"/>
      <c r="I1866" s="13"/>
      <c r="J1866" s="94"/>
      <c r="K1866" s="13"/>
      <c r="L1866" s="13"/>
      <c r="M1866" s="13"/>
      <c r="N1866" s="13"/>
      <c r="O1866" s="13"/>
      <c r="P1866" s="13"/>
      <c r="Q1866" s="13"/>
      <c r="R1866" s="13"/>
      <c r="S1866" s="13"/>
      <c r="T1866" s="13"/>
      <c r="U1866" s="13"/>
      <c r="V1866" s="13"/>
      <c r="W1866" s="13"/>
      <c r="X1866" s="13"/>
      <c r="Y1866" s="13"/>
      <c r="Z1866" s="13"/>
      <c r="AA1866" s="13"/>
      <c r="AB1866" s="13"/>
      <c r="AC1866" s="13"/>
      <c r="AD1866" s="13"/>
      <c r="AE1866" s="13"/>
      <c r="AF1866" s="13"/>
      <c r="AG1866" s="13"/>
      <c r="AH1866" s="13"/>
      <c r="AI1866" s="13"/>
      <c r="AJ1866" s="13"/>
      <c r="AK1866" s="13"/>
      <c r="AL1866" s="13"/>
      <c r="AM1866" s="13"/>
      <c r="AN1866" s="13"/>
      <c r="AO1866" s="13"/>
      <c r="AP1866" s="13"/>
      <c r="AQ1866" s="13"/>
      <c r="AR1866" s="13"/>
      <c r="AS1866" s="13"/>
      <c r="AT1866" s="13"/>
      <c r="AU1866" s="13"/>
      <c r="AV1866" s="13"/>
      <c r="AW1866" s="13"/>
      <c r="AX1866" s="13"/>
      <c r="AY1866" s="13"/>
      <c r="AZ1866" s="13"/>
      <c r="BA1866" s="13"/>
      <c r="BB1866" s="13"/>
      <c r="BC1866" s="13"/>
      <c r="BD1866" s="13"/>
      <c r="BE1866" s="13"/>
      <c r="BF1866" s="13"/>
      <c r="BG1866" s="13"/>
      <c r="BH1866" s="13"/>
      <c r="BI1866" s="13"/>
      <c r="BJ1866" s="13"/>
    </row>
    <row r="1867" spans="1:62" ht="15.75">
      <c r="A1867" s="92"/>
      <c r="B1867" s="13"/>
      <c r="C1867" s="13"/>
      <c r="D1867" s="13"/>
      <c r="E1867" s="13"/>
      <c r="F1867" s="13"/>
      <c r="G1867" s="13"/>
      <c r="H1867" s="92"/>
      <c r="I1867" s="13"/>
      <c r="J1867" s="94"/>
      <c r="K1867" s="13"/>
      <c r="L1867" s="13"/>
      <c r="M1867" s="13"/>
      <c r="N1867" s="13"/>
      <c r="O1867" s="13"/>
      <c r="P1867" s="13"/>
      <c r="Q1867" s="13"/>
      <c r="R1867" s="13"/>
      <c r="S1867" s="13"/>
      <c r="T1867" s="13"/>
      <c r="U1867" s="13"/>
      <c r="V1867" s="13"/>
      <c r="W1867" s="13"/>
      <c r="X1867" s="13"/>
      <c r="Y1867" s="13"/>
      <c r="Z1867" s="13"/>
      <c r="AA1867" s="13"/>
      <c r="AB1867" s="13"/>
      <c r="AC1867" s="13"/>
      <c r="AD1867" s="13"/>
      <c r="AE1867" s="13"/>
      <c r="AF1867" s="13"/>
      <c r="AG1867" s="13"/>
      <c r="AH1867" s="13"/>
      <c r="AI1867" s="13"/>
      <c r="AJ1867" s="13"/>
      <c r="AK1867" s="13"/>
      <c r="AL1867" s="13"/>
      <c r="AM1867" s="13"/>
      <c r="AN1867" s="13"/>
      <c r="AO1867" s="13"/>
      <c r="AP1867" s="13"/>
      <c r="AQ1867" s="13"/>
      <c r="AR1867" s="13"/>
      <c r="AS1867" s="13"/>
      <c r="AT1867" s="13"/>
      <c r="AU1867" s="13"/>
      <c r="AV1867" s="13"/>
      <c r="AW1867" s="13"/>
      <c r="AX1867" s="13"/>
      <c r="AY1867" s="13"/>
      <c r="AZ1867" s="13"/>
      <c r="BA1867" s="13"/>
      <c r="BB1867" s="13"/>
      <c r="BC1867" s="13"/>
      <c r="BD1867" s="13"/>
      <c r="BE1867" s="13"/>
      <c r="BF1867" s="13"/>
      <c r="BG1867" s="13"/>
      <c r="BH1867" s="13"/>
      <c r="BI1867" s="13"/>
      <c r="BJ1867" s="13"/>
    </row>
    <row r="1868" spans="1:62" ht="15.75">
      <c r="A1868" s="92"/>
      <c r="B1868" s="13"/>
      <c r="C1868" s="13"/>
      <c r="D1868" s="13"/>
      <c r="E1868" s="13"/>
      <c r="F1868" s="13"/>
      <c r="G1868" s="13"/>
      <c r="H1868" s="92"/>
      <c r="I1868" s="13"/>
      <c r="J1868" s="94"/>
      <c r="K1868" s="13"/>
      <c r="L1868" s="13"/>
      <c r="M1868" s="13"/>
      <c r="N1868" s="13"/>
      <c r="O1868" s="13"/>
      <c r="P1868" s="13"/>
      <c r="Q1868" s="13"/>
      <c r="R1868" s="13"/>
      <c r="S1868" s="13"/>
      <c r="T1868" s="13"/>
      <c r="U1868" s="13"/>
      <c r="V1868" s="13"/>
      <c r="W1868" s="13"/>
      <c r="X1868" s="13"/>
      <c r="Y1868" s="13"/>
      <c r="Z1868" s="13"/>
      <c r="AA1868" s="13"/>
      <c r="AB1868" s="13"/>
      <c r="AC1868" s="13"/>
      <c r="AD1868" s="13"/>
      <c r="AE1868" s="13"/>
      <c r="AF1868" s="13"/>
      <c r="AG1868" s="13"/>
      <c r="AH1868" s="13"/>
      <c r="AI1868" s="13"/>
      <c r="AJ1868" s="13"/>
      <c r="AK1868" s="13"/>
      <c r="AL1868" s="13"/>
      <c r="AM1868" s="13"/>
      <c r="AN1868" s="13"/>
      <c r="AO1868" s="13"/>
      <c r="AP1868" s="13"/>
      <c r="AQ1868" s="13"/>
      <c r="AR1868" s="13"/>
      <c r="AS1868" s="13"/>
      <c r="AT1868" s="13"/>
      <c r="AU1868" s="13"/>
      <c r="AV1868" s="13"/>
      <c r="AW1868" s="13"/>
      <c r="AX1868" s="13"/>
      <c r="AY1868" s="13"/>
      <c r="AZ1868" s="13"/>
      <c r="BA1868" s="13"/>
      <c r="BB1868" s="13"/>
      <c r="BC1868" s="13"/>
      <c r="BD1868" s="13"/>
      <c r="BE1868" s="13"/>
      <c r="BF1868" s="13"/>
      <c r="BG1868" s="13"/>
      <c r="BH1868" s="13"/>
      <c r="BI1868" s="13"/>
      <c r="BJ1868" s="13"/>
    </row>
    <row r="1869" spans="1:62" ht="15.75">
      <c r="A1869" s="92"/>
      <c r="B1869" s="13"/>
      <c r="C1869" s="13"/>
      <c r="D1869" s="13"/>
      <c r="E1869" s="13"/>
      <c r="F1869" s="13"/>
      <c r="G1869" s="13"/>
      <c r="H1869" s="92"/>
      <c r="I1869" s="13"/>
      <c r="J1869" s="94"/>
      <c r="K1869" s="13"/>
      <c r="L1869" s="13"/>
      <c r="M1869" s="13"/>
      <c r="N1869" s="13"/>
      <c r="O1869" s="13"/>
      <c r="P1869" s="13"/>
      <c r="Q1869" s="13"/>
      <c r="R1869" s="13"/>
      <c r="S1869" s="13"/>
      <c r="T1869" s="13"/>
      <c r="U1869" s="13"/>
      <c r="V1869" s="13"/>
      <c r="W1869" s="13"/>
      <c r="X1869" s="13"/>
      <c r="Y1869" s="13"/>
      <c r="Z1869" s="13"/>
      <c r="AA1869" s="13"/>
      <c r="AB1869" s="13"/>
      <c r="AC1869" s="13"/>
      <c r="AD1869" s="13"/>
      <c r="AE1869" s="13"/>
      <c r="AF1869" s="13"/>
      <c r="AG1869" s="13"/>
      <c r="AH1869" s="13"/>
      <c r="AI1869" s="13"/>
      <c r="AJ1869" s="13"/>
      <c r="AK1869" s="13"/>
      <c r="AL1869" s="13"/>
      <c r="AM1869" s="13"/>
      <c r="AN1869" s="13"/>
      <c r="AO1869" s="13"/>
      <c r="AP1869" s="13"/>
      <c r="AQ1869" s="13"/>
      <c r="AR1869" s="13"/>
      <c r="AS1869" s="13"/>
      <c r="AT1869" s="13"/>
      <c r="AU1869" s="13"/>
      <c r="AV1869" s="13"/>
      <c r="AW1869" s="13"/>
      <c r="AX1869" s="13"/>
      <c r="AY1869" s="13"/>
      <c r="AZ1869" s="13"/>
      <c r="BA1869" s="13"/>
      <c r="BB1869" s="13"/>
      <c r="BC1869" s="13"/>
      <c r="BD1869" s="13"/>
      <c r="BE1869" s="13"/>
      <c r="BF1869" s="13"/>
      <c r="BG1869" s="13"/>
      <c r="BH1869" s="13"/>
      <c r="BI1869" s="13"/>
      <c r="BJ1869" s="13"/>
    </row>
    <row r="1870" spans="1:62" ht="15.75">
      <c r="A1870" s="92"/>
      <c r="B1870" s="13"/>
      <c r="C1870" s="13"/>
      <c r="D1870" s="13"/>
      <c r="E1870" s="13"/>
      <c r="F1870" s="13"/>
      <c r="G1870" s="13"/>
      <c r="H1870" s="92"/>
      <c r="I1870" s="13"/>
      <c r="J1870" s="94"/>
      <c r="K1870" s="13"/>
      <c r="L1870" s="13"/>
      <c r="M1870" s="13"/>
      <c r="N1870" s="13"/>
      <c r="O1870" s="13"/>
      <c r="P1870" s="13"/>
      <c r="Q1870" s="13"/>
      <c r="R1870" s="13"/>
      <c r="S1870" s="13"/>
      <c r="T1870" s="13"/>
      <c r="U1870" s="13"/>
      <c r="V1870" s="13"/>
      <c r="W1870" s="13"/>
      <c r="X1870" s="13"/>
      <c r="Y1870" s="13"/>
      <c r="Z1870" s="13"/>
      <c r="AA1870" s="13"/>
      <c r="AB1870" s="13"/>
      <c r="AC1870" s="13"/>
      <c r="AD1870" s="13"/>
      <c r="AE1870" s="13"/>
      <c r="AF1870" s="13"/>
      <c r="AG1870" s="13"/>
      <c r="AH1870" s="13"/>
      <c r="AI1870" s="13"/>
      <c r="AJ1870" s="13"/>
      <c r="AK1870" s="13"/>
      <c r="AL1870" s="13"/>
      <c r="AM1870" s="13"/>
      <c r="AN1870" s="13"/>
      <c r="AO1870" s="13"/>
      <c r="AP1870" s="13"/>
      <c r="AQ1870" s="13"/>
      <c r="AR1870" s="13"/>
      <c r="AS1870" s="13"/>
      <c r="AT1870" s="13"/>
      <c r="AU1870" s="13"/>
      <c r="AV1870" s="13"/>
      <c r="AW1870" s="13"/>
      <c r="AX1870" s="13"/>
      <c r="AY1870" s="13"/>
      <c r="AZ1870" s="13"/>
      <c r="BA1870" s="13"/>
      <c r="BB1870" s="13"/>
      <c r="BC1870" s="13"/>
      <c r="BD1870" s="13"/>
      <c r="BE1870" s="13"/>
      <c r="BF1870" s="13"/>
      <c r="BG1870" s="13"/>
      <c r="BH1870" s="13"/>
      <c r="BI1870" s="13"/>
      <c r="BJ1870" s="13"/>
    </row>
    <row r="1871" spans="1:62" ht="15.75">
      <c r="A1871" s="92"/>
      <c r="B1871" s="13"/>
      <c r="C1871" s="13"/>
      <c r="D1871" s="13"/>
      <c r="E1871" s="13"/>
      <c r="F1871" s="13"/>
      <c r="G1871" s="13"/>
      <c r="H1871" s="92"/>
      <c r="I1871" s="13"/>
      <c r="J1871" s="94"/>
      <c r="K1871" s="13"/>
      <c r="L1871" s="13"/>
      <c r="M1871" s="13"/>
      <c r="N1871" s="13"/>
      <c r="O1871" s="13"/>
      <c r="P1871" s="13"/>
      <c r="Q1871" s="13"/>
      <c r="R1871" s="13"/>
      <c r="S1871" s="13"/>
      <c r="T1871" s="13"/>
      <c r="U1871" s="13"/>
      <c r="V1871" s="13"/>
      <c r="W1871" s="13"/>
      <c r="X1871" s="13"/>
      <c r="Y1871" s="13"/>
      <c r="Z1871" s="13"/>
      <c r="AA1871" s="13"/>
      <c r="AB1871" s="13"/>
      <c r="AC1871" s="13"/>
      <c r="AD1871" s="13"/>
      <c r="AE1871" s="13"/>
      <c r="AF1871" s="13"/>
      <c r="AG1871" s="13"/>
      <c r="AH1871" s="13"/>
      <c r="AI1871" s="13"/>
      <c r="AJ1871" s="13"/>
      <c r="AK1871" s="13"/>
      <c r="AL1871" s="13"/>
      <c r="AM1871" s="13"/>
      <c r="AN1871" s="13"/>
      <c r="AO1871" s="13"/>
      <c r="AP1871" s="13"/>
      <c r="AQ1871" s="13"/>
      <c r="AR1871" s="13"/>
      <c r="AS1871" s="13"/>
      <c r="AT1871" s="13"/>
      <c r="AU1871" s="13"/>
      <c r="AV1871" s="13"/>
      <c r="AW1871" s="13"/>
      <c r="AX1871" s="13"/>
      <c r="AY1871" s="13"/>
      <c r="AZ1871" s="13"/>
      <c r="BA1871" s="13"/>
      <c r="BB1871" s="13"/>
      <c r="BC1871" s="13"/>
      <c r="BD1871" s="13"/>
      <c r="BE1871" s="13"/>
      <c r="BF1871" s="13"/>
      <c r="BG1871" s="13"/>
      <c r="BH1871" s="13"/>
      <c r="BI1871" s="13"/>
      <c r="BJ1871" s="13"/>
    </row>
    <row r="1872" spans="1:62" ht="15.75">
      <c r="A1872" s="92"/>
      <c r="B1872" s="13"/>
      <c r="C1872" s="13"/>
      <c r="D1872" s="13"/>
      <c r="E1872" s="13"/>
      <c r="F1872" s="13"/>
      <c r="G1872" s="13"/>
      <c r="H1872" s="92"/>
      <c r="I1872" s="13"/>
      <c r="J1872" s="94"/>
      <c r="K1872" s="13"/>
      <c r="L1872" s="13"/>
      <c r="M1872" s="13"/>
      <c r="N1872" s="13"/>
      <c r="O1872" s="13"/>
      <c r="P1872" s="13"/>
      <c r="Q1872" s="13"/>
      <c r="R1872" s="13"/>
      <c r="S1872" s="13"/>
      <c r="T1872" s="13"/>
      <c r="U1872" s="13"/>
      <c r="V1872" s="13"/>
      <c r="W1872" s="13"/>
      <c r="X1872" s="13"/>
      <c r="Y1872" s="13"/>
      <c r="Z1872" s="13"/>
      <c r="AA1872" s="13"/>
      <c r="AB1872" s="13"/>
      <c r="AC1872" s="13"/>
      <c r="AD1872" s="13"/>
      <c r="AE1872" s="13"/>
      <c r="AF1872" s="13"/>
      <c r="AG1872" s="13"/>
      <c r="AH1872" s="13"/>
      <c r="AI1872" s="13"/>
      <c r="AJ1872" s="13"/>
      <c r="AK1872" s="13"/>
      <c r="AL1872" s="13"/>
      <c r="AM1872" s="13"/>
      <c r="AN1872" s="13"/>
      <c r="AO1872" s="13"/>
      <c r="AP1872" s="13"/>
      <c r="AQ1872" s="13"/>
      <c r="AR1872" s="13"/>
      <c r="AS1872" s="13"/>
      <c r="AT1872" s="13"/>
      <c r="AU1872" s="13"/>
      <c r="AV1872" s="13"/>
      <c r="AW1872" s="13"/>
      <c r="AX1872" s="13"/>
      <c r="AY1872" s="13"/>
      <c r="AZ1872" s="13"/>
      <c r="BA1872" s="13"/>
      <c r="BB1872" s="13"/>
      <c r="BC1872" s="13"/>
      <c r="BD1872" s="13"/>
      <c r="BE1872" s="13"/>
      <c r="BF1872" s="13"/>
      <c r="BG1872" s="13"/>
      <c r="BH1872" s="13"/>
      <c r="BI1872" s="13"/>
      <c r="BJ1872" s="13"/>
    </row>
    <row r="1873" spans="1:62" ht="15.75">
      <c r="A1873" s="92"/>
      <c r="B1873" s="13"/>
      <c r="C1873" s="13"/>
      <c r="D1873" s="13"/>
      <c r="E1873" s="13"/>
      <c r="F1873" s="13"/>
      <c r="G1873" s="13"/>
      <c r="H1873" s="92"/>
      <c r="I1873" s="13"/>
      <c r="J1873" s="94"/>
      <c r="K1873" s="13"/>
      <c r="L1873" s="13"/>
      <c r="M1873" s="13"/>
      <c r="N1873" s="13"/>
      <c r="O1873" s="13"/>
      <c r="P1873" s="13"/>
      <c r="Q1873" s="13"/>
      <c r="R1873" s="13"/>
      <c r="S1873" s="13"/>
      <c r="T1873" s="13"/>
      <c r="U1873" s="13"/>
      <c r="V1873" s="13"/>
      <c r="W1873" s="13"/>
      <c r="X1873" s="13"/>
      <c r="Y1873" s="13"/>
      <c r="Z1873" s="13"/>
      <c r="AA1873" s="13"/>
      <c r="AB1873" s="13"/>
      <c r="AC1873" s="13"/>
      <c r="AD1873" s="13"/>
      <c r="AE1873" s="13"/>
      <c r="AF1873" s="13"/>
      <c r="AG1873" s="13"/>
      <c r="AH1873" s="13"/>
      <c r="AI1873" s="13"/>
      <c r="AJ1873" s="13"/>
      <c r="AK1873" s="13"/>
      <c r="AL1873" s="13"/>
      <c r="AM1873" s="13"/>
      <c r="AN1873" s="13"/>
      <c r="AO1873" s="13"/>
      <c r="AP1873" s="13"/>
      <c r="AQ1873" s="13"/>
      <c r="AR1873" s="13"/>
      <c r="AS1873" s="13"/>
      <c r="AT1873" s="13"/>
      <c r="AU1873" s="13"/>
      <c r="AV1873" s="13"/>
      <c r="AW1873" s="13"/>
      <c r="AX1873" s="13"/>
      <c r="AY1873" s="13"/>
      <c r="AZ1873" s="13"/>
      <c r="BA1873" s="13"/>
      <c r="BB1873" s="13"/>
      <c r="BC1873" s="13"/>
      <c r="BD1873" s="13"/>
      <c r="BE1873" s="13"/>
      <c r="BF1873" s="13"/>
      <c r="BG1873" s="13"/>
      <c r="BH1873" s="13"/>
      <c r="BI1873" s="13"/>
      <c r="BJ1873" s="13"/>
    </row>
    <row r="1874" spans="1:62" ht="15.75">
      <c r="A1874" s="92"/>
      <c r="B1874" s="13"/>
      <c r="C1874" s="13"/>
      <c r="D1874" s="13"/>
      <c r="E1874" s="13"/>
      <c r="F1874" s="13"/>
      <c r="G1874" s="13"/>
      <c r="H1874" s="92"/>
      <c r="I1874" s="13"/>
      <c r="J1874" s="94"/>
      <c r="K1874" s="13"/>
      <c r="L1874" s="13"/>
      <c r="M1874" s="13"/>
      <c r="N1874" s="13"/>
      <c r="O1874" s="13"/>
      <c r="P1874" s="13"/>
      <c r="Q1874" s="13"/>
      <c r="R1874" s="13"/>
      <c r="S1874" s="13"/>
      <c r="T1874" s="13"/>
      <c r="U1874" s="13"/>
      <c r="V1874" s="13"/>
      <c r="W1874" s="13"/>
      <c r="X1874" s="13"/>
      <c r="Y1874" s="13"/>
      <c r="Z1874" s="13"/>
      <c r="AA1874" s="13"/>
      <c r="AB1874" s="13"/>
      <c r="AC1874" s="13"/>
      <c r="AD1874" s="13"/>
      <c r="AE1874" s="13"/>
      <c r="AF1874" s="13"/>
      <c r="AG1874" s="13"/>
      <c r="AH1874" s="13"/>
      <c r="AI1874" s="13"/>
      <c r="AJ1874" s="13"/>
      <c r="AK1874" s="13"/>
      <c r="AL1874" s="13"/>
      <c r="AM1874" s="13"/>
      <c r="AN1874" s="13"/>
      <c r="AO1874" s="13"/>
      <c r="AP1874" s="13"/>
      <c r="AQ1874" s="13"/>
      <c r="AR1874" s="13"/>
      <c r="AS1874" s="13"/>
      <c r="AT1874" s="13"/>
      <c r="AU1874" s="13"/>
      <c r="AV1874" s="13"/>
      <c r="AW1874" s="13"/>
      <c r="AX1874" s="13"/>
      <c r="AY1874" s="13"/>
      <c r="AZ1874" s="13"/>
      <c r="BA1874" s="13"/>
      <c r="BB1874" s="13"/>
      <c r="BC1874" s="13"/>
      <c r="BD1874" s="13"/>
      <c r="BE1874" s="13"/>
      <c r="BF1874" s="13"/>
      <c r="BG1874" s="13"/>
      <c r="BH1874" s="13"/>
      <c r="BI1874" s="13"/>
      <c r="BJ1874" s="13"/>
    </row>
    <row r="1875" spans="1:62" ht="15.75">
      <c r="A1875" s="92"/>
      <c r="B1875" s="13"/>
      <c r="C1875" s="13"/>
      <c r="D1875" s="13"/>
      <c r="E1875" s="13"/>
      <c r="F1875" s="13"/>
      <c r="G1875" s="13"/>
      <c r="H1875" s="92"/>
      <c r="I1875" s="13"/>
      <c r="J1875" s="94"/>
      <c r="K1875" s="13"/>
      <c r="L1875" s="13"/>
      <c r="M1875" s="13"/>
      <c r="N1875" s="13"/>
      <c r="O1875" s="13"/>
      <c r="P1875" s="13"/>
      <c r="Q1875" s="13"/>
      <c r="R1875" s="13"/>
      <c r="S1875" s="13"/>
      <c r="T1875" s="13"/>
      <c r="U1875" s="13"/>
      <c r="V1875" s="13"/>
      <c r="W1875" s="13"/>
      <c r="X1875" s="13"/>
      <c r="Y1875" s="13"/>
      <c r="Z1875" s="13"/>
      <c r="AA1875" s="13"/>
      <c r="AB1875" s="13"/>
      <c r="AC1875" s="13"/>
      <c r="AD1875" s="13"/>
      <c r="AE1875" s="13"/>
      <c r="AF1875" s="13"/>
      <c r="AG1875" s="13"/>
      <c r="AH1875" s="13"/>
      <c r="AI1875" s="13"/>
      <c r="AJ1875" s="13"/>
      <c r="AK1875" s="13"/>
      <c r="AL1875" s="13"/>
      <c r="AM1875" s="13"/>
      <c r="AN1875" s="13"/>
      <c r="AO1875" s="13"/>
      <c r="AP1875" s="13"/>
      <c r="AQ1875" s="13"/>
      <c r="AR1875" s="13"/>
      <c r="AS1875" s="13"/>
      <c r="AT1875" s="13"/>
      <c r="AU1875" s="13"/>
      <c r="AV1875" s="13"/>
      <c r="AW1875" s="13"/>
      <c r="AX1875" s="13"/>
      <c r="AY1875" s="13"/>
      <c r="AZ1875" s="13"/>
      <c r="BA1875" s="13"/>
      <c r="BB1875" s="13"/>
      <c r="BC1875" s="13"/>
      <c r="BD1875" s="13"/>
      <c r="BE1875" s="13"/>
      <c r="BF1875" s="13"/>
      <c r="BG1875" s="13"/>
      <c r="BH1875" s="13"/>
      <c r="BI1875" s="13"/>
      <c r="BJ1875" s="13"/>
    </row>
    <row r="1876" spans="1:62" ht="15.75">
      <c r="A1876" s="92"/>
      <c r="B1876" s="13"/>
      <c r="C1876" s="13"/>
      <c r="D1876" s="13"/>
      <c r="E1876" s="13"/>
      <c r="F1876" s="13"/>
      <c r="G1876" s="13"/>
      <c r="H1876" s="92"/>
      <c r="I1876" s="13"/>
      <c r="J1876" s="94"/>
      <c r="K1876" s="13"/>
      <c r="L1876" s="13"/>
      <c r="M1876" s="13"/>
      <c r="N1876" s="13"/>
      <c r="O1876" s="13"/>
      <c r="P1876" s="13"/>
      <c r="Q1876" s="13"/>
      <c r="R1876" s="13"/>
      <c r="S1876" s="13"/>
      <c r="T1876" s="13"/>
      <c r="U1876" s="13"/>
      <c r="V1876" s="13"/>
      <c r="W1876" s="13"/>
      <c r="X1876" s="13"/>
      <c r="Y1876" s="13"/>
      <c r="Z1876" s="13"/>
      <c r="AA1876" s="13"/>
      <c r="AB1876" s="13"/>
      <c r="AC1876" s="13"/>
      <c r="AD1876" s="13"/>
      <c r="AE1876" s="13"/>
      <c r="AF1876" s="13"/>
      <c r="AG1876" s="13"/>
      <c r="AH1876" s="13"/>
      <c r="AI1876" s="13"/>
      <c r="AJ1876" s="13"/>
      <c r="AK1876" s="13"/>
      <c r="AL1876" s="13"/>
      <c r="AM1876" s="13"/>
      <c r="AN1876" s="13"/>
      <c r="AO1876" s="13"/>
      <c r="AP1876" s="13"/>
      <c r="AQ1876" s="13"/>
      <c r="AR1876" s="13"/>
      <c r="AS1876" s="13"/>
      <c r="AT1876" s="13"/>
      <c r="AU1876" s="13"/>
      <c r="AV1876" s="13"/>
      <c r="AW1876" s="13"/>
      <c r="AX1876" s="13"/>
      <c r="AY1876" s="13"/>
      <c r="AZ1876" s="13"/>
      <c r="BA1876" s="13"/>
      <c r="BB1876" s="13"/>
      <c r="BC1876" s="13"/>
      <c r="BD1876" s="13"/>
      <c r="BE1876" s="13"/>
      <c r="BF1876" s="13"/>
      <c r="BG1876" s="13"/>
      <c r="BH1876" s="13"/>
      <c r="BI1876" s="13"/>
      <c r="BJ1876" s="13"/>
    </row>
    <row r="1877" spans="1:62" ht="15.75">
      <c r="A1877" s="92"/>
      <c r="B1877" s="13"/>
      <c r="C1877" s="13"/>
      <c r="D1877" s="13"/>
      <c r="E1877" s="13"/>
      <c r="F1877" s="13"/>
      <c r="G1877" s="13"/>
      <c r="H1877" s="92"/>
      <c r="I1877" s="13"/>
      <c r="J1877" s="94"/>
      <c r="K1877" s="13"/>
      <c r="L1877" s="13"/>
      <c r="M1877" s="13"/>
      <c r="N1877" s="13"/>
      <c r="O1877" s="13"/>
      <c r="P1877" s="13"/>
      <c r="Q1877" s="13"/>
      <c r="R1877" s="13"/>
      <c r="S1877" s="13"/>
      <c r="T1877" s="13"/>
      <c r="U1877" s="13"/>
      <c r="V1877" s="13"/>
      <c r="W1877" s="13"/>
      <c r="X1877" s="13"/>
      <c r="Y1877" s="13"/>
      <c r="Z1877" s="13"/>
      <c r="AA1877" s="13"/>
      <c r="AB1877" s="13"/>
      <c r="AC1877" s="13"/>
      <c r="AD1877" s="13"/>
      <c r="AE1877" s="13"/>
      <c r="AF1877" s="13"/>
      <c r="AG1877" s="13"/>
      <c r="AH1877" s="13"/>
      <c r="AI1877" s="13"/>
      <c r="AJ1877" s="13"/>
      <c r="AK1877" s="13"/>
      <c r="AL1877" s="13"/>
      <c r="AM1877" s="13"/>
      <c r="AN1877" s="13"/>
      <c r="AO1877" s="13"/>
      <c r="AP1877" s="13"/>
      <c r="AQ1877" s="13"/>
      <c r="AR1877" s="13"/>
      <c r="AS1877" s="13"/>
      <c r="AT1877" s="13"/>
      <c r="AU1877" s="13"/>
      <c r="AV1877" s="13"/>
      <c r="AW1877" s="13"/>
      <c r="AX1877" s="13"/>
      <c r="AY1877" s="13"/>
      <c r="AZ1877" s="13"/>
      <c r="BA1877" s="13"/>
      <c r="BB1877" s="13"/>
      <c r="BC1877" s="13"/>
      <c r="BD1877" s="13"/>
      <c r="BE1877" s="13"/>
      <c r="BF1877" s="13"/>
      <c r="BG1877" s="13"/>
      <c r="BH1877" s="13"/>
      <c r="BI1877" s="13"/>
      <c r="BJ1877" s="13"/>
    </row>
    <row r="1878" spans="1:62" ht="15.75">
      <c r="A1878" s="92"/>
      <c r="B1878" s="13"/>
      <c r="C1878" s="13"/>
      <c r="D1878" s="13"/>
      <c r="E1878" s="13"/>
      <c r="F1878" s="13"/>
      <c r="G1878" s="13"/>
      <c r="H1878" s="92"/>
      <c r="I1878" s="13"/>
      <c r="J1878" s="94"/>
      <c r="K1878" s="13"/>
      <c r="L1878" s="13"/>
      <c r="M1878" s="13"/>
      <c r="N1878" s="13"/>
      <c r="O1878" s="13"/>
      <c r="P1878" s="13"/>
      <c r="Q1878" s="13"/>
      <c r="R1878" s="13"/>
      <c r="S1878" s="13"/>
      <c r="T1878" s="13"/>
      <c r="U1878" s="13"/>
      <c r="V1878" s="13"/>
      <c r="W1878" s="13"/>
      <c r="X1878" s="13"/>
      <c r="Y1878" s="13"/>
      <c r="Z1878" s="13"/>
      <c r="AA1878" s="13"/>
      <c r="AB1878" s="13"/>
      <c r="AC1878" s="13"/>
      <c r="AD1878" s="13"/>
      <c r="AE1878" s="13"/>
      <c r="AF1878" s="13"/>
      <c r="AG1878" s="13"/>
      <c r="AH1878" s="13"/>
      <c r="AI1878" s="13"/>
      <c r="AJ1878" s="13"/>
      <c r="AK1878" s="13"/>
      <c r="AL1878" s="13"/>
      <c r="AM1878" s="13"/>
      <c r="AN1878" s="13"/>
      <c r="AO1878" s="13"/>
      <c r="AP1878" s="13"/>
      <c r="AQ1878" s="13"/>
      <c r="AR1878" s="13"/>
      <c r="AS1878" s="13"/>
      <c r="AT1878" s="13"/>
      <c r="AU1878" s="13"/>
      <c r="AV1878" s="13"/>
      <c r="AW1878" s="13"/>
      <c r="AX1878" s="13"/>
      <c r="AY1878" s="13"/>
      <c r="AZ1878" s="13"/>
      <c r="BA1878" s="13"/>
      <c r="BB1878" s="13"/>
      <c r="BC1878" s="13"/>
      <c r="BD1878" s="13"/>
      <c r="BE1878" s="13"/>
      <c r="BF1878" s="13"/>
      <c r="BG1878" s="13"/>
      <c r="BH1878" s="13"/>
      <c r="BI1878" s="13"/>
      <c r="BJ1878" s="13"/>
    </row>
    <row r="1879" spans="1:62" ht="15.75">
      <c r="A1879" s="92"/>
      <c r="B1879" s="13"/>
      <c r="C1879" s="13"/>
      <c r="D1879" s="13"/>
      <c r="E1879" s="13"/>
      <c r="F1879" s="13"/>
      <c r="G1879" s="13"/>
      <c r="H1879" s="92"/>
      <c r="I1879" s="13"/>
      <c r="J1879" s="94"/>
      <c r="K1879" s="13"/>
      <c r="L1879" s="13"/>
      <c r="M1879" s="13"/>
      <c r="N1879" s="13"/>
      <c r="O1879" s="13"/>
      <c r="P1879" s="13"/>
      <c r="Q1879" s="13"/>
      <c r="R1879" s="13"/>
      <c r="S1879" s="13"/>
      <c r="T1879" s="13"/>
      <c r="U1879" s="13"/>
      <c r="V1879" s="13"/>
      <c r="W1879" s="13"/>
      <c r="X1879" s="13"/>
      <c r="Y1879" s="13"/>
      <c r="Z1879" s="13"/>
      <c r="AA1879" s="13"/>
      <c r="AB1879" s="13"/>
      <c r="AC1879" s="13"/>
      <c r="AD1879" s="13"/>
      <c r="AE1879" s="13"/>
      <c r="AF1879" s="13"/>
      <c r="AG1879" s="13"/>
      <c r="AH1879" s="13"/>
      <c r="AI1879" s="13"/>
      <c r="AJ1879" s="13"/>
      <c r="AK1879" s="13"/>
      <c r="AL1879" s="13"/>
      <c r="AM1879" s="13"/>
      <c r="AN1879" s="13"/>
      <c r="AO1879" s="13"/>
      <c r="AP1879" s="13"/>
      <c r="AQ1879" s="13"/>
      <c r="AR1879" s="13"/>
      <c r="AS1879" s="13"/>
      <c r="AT1879" s="13"/>
      <c r="AU1879" s="13"/>
      <c r="AV1879" s="13"/>
      <c r="AW1879" s="13"/>
      <c r="AX1879" s="13"/>
      <c r="AY1879" s="13"/>
      <c r="AZ1879" s="13"/>
      <c r="BA1879" s="13"/>
      <c r="BB1879" s="13"/>
      <c r="BC1879" s="13"/>
      <c r="BD1879" s="13"/>
      <c r="BE1879" s="13"/>
      <c r="BF1879" s="13"/>
      <c r="BG1879" s="13"/>
      <c r="BH1879" s="13"/>
      <c r="BI1879" s="13"/>
      <c r="BJ1879" s="13"/>
    </row>
    <row r="1880" spans="1:62" ht="15.75">
      <c r="A1880" s="92"/>
      <c r="B1880" s="13"/>
      <c r="C1880" s="13"/>
      <c r="D1880" s="13"/>
      <c r="E1880" s="13"/>
      <c r="F1880" s="13"/>
      <c r="G1880" s="13"/>
      <c r="H1880" s="92"/>
      <c r="I1880" s="13"/>
      <c r="J1880" s="94"/>
      <c r="K1880" s="13"/>
      <c r="L1880" s="13"/>
      <c r="M1880" s="13"/>
      <c r="N1880" s="13"/>
      <c r="O1880" s="13"/>
      <c r="P1880" s="13"/>
      <c r="Q1880" s="13"/>
      <c r="R1880" s="13"/>
      <c r="S1880" s="13"/>
      <c r="T1880" s="13"/>
      <c r="U1880" s="13"/>
      <c r="V1880" s="13"/>
      <c r="W1880" s="13"/>
      <c r="X1880" s="13"/>
      <c r="Y1880" s="13"/>
      <c r="Z1880" s="13"/>
      <c r="AA1880" s="13"/>
      <c r="AB1880" s="13"/>
      <c r="AC1880" s="13"/>
      <c r="AD1880" s="13"/>
      <c r="AE1880" s="13"/>
      <c r="AF1880" s="13"/>
      <c r="AG1880" s="13"/>
      <c r="AH1880" s="13"/>
      <c r="AI1880" s="13"/>
      <c r="AJ1880" s="13"/>
      <c r="AK1880" s="13"/>
      <c r="AL1880" s="13"/>
      <c r="AM1880" s="13"/>
      <c r="AN1880" s="13"/>
      <c r="AO1880" s="13"/>
      <c r="AP1880" s="13"/>
      <c r="AQ1880" s="13"/>
      <c r="AR1880" s="13"/>
      <c r="AS1880" s="13"/>
      <c r="AT1880" s="13"/>
      <c r="AU1880" s="13"/>
      <c r="AV1880" s="13"/>
      <c r="AW1880" s="13"/>
      <c r="AX1880" s="13"/>
      <c r="AY1880" s="13"/>
      <c r="AZ1880" s="13"/>
      <c r="BA1880" s="13"/>
      <c r="BB1880" s="13"/>
      <c r="BC1880" s="13"/>
      <c r="BD1880" s="13"/>
      <c r="BE1880" s="13"/>
      <c r="BF1880" s="13"/>
      <c r="BG1880" s="13"/>
      <c r="BH1880" s="13"/>
      <c r="BI1880" s="13"/>
      <c r="BJ1880" s="13"/>
    </row>
    <row r="1881" spans="1:62" ht="15.75">
      <c r="A1881" s="92"/>
      <c r="B1881" s="13"/>
      <c r="C1881" s="13"/>
      <c r="D1881" s="13"/>
      <c r="E1881" s="13"/>
      <c r="F1881" s="13"/>
      <c r="G1881" s="13"/>
      <c r="H1881" s="92"/>
      <c r="I1881" s="13"/>
      <c r="J1881" s="94"/>
      <c r="K1881" s="13"/>
      <c r="L1881" s="13"/>
      <c r="M1881" s="13"/>
      <c r="N1881" s="13"/>
      <c r="O1881" s="13"/>
      <c r="P1881" s="13"/>
      <c r="Q1881" s="13"/>
      <c r="R1881" s="13"/>
      <c r="S1881" s="13"/>
      <c r="T1881" s="13"/>
      <c r="U1881" s="13"/>
      <c r="V1881" s="13"/>
      <c r="W1881" s="13"/>
      <c r="X1881" s="13"/>
      <c r="Y1881" s="13"/>
      <c r="Z1881" s="13"/>
      <c r="AA1881" s="13"/>
      <c r="AB1881" s="13"/>
      <c r="AC1881" s="13"/>
      <c r="AD1881" s="13"/>
      <c r="AE1881" s="13"/>
      <c r="AF1881" s="13"/>
      <c r="AG1881" s="13"/>
      <c r="AH1881" s="13"/>
      <c r="AI1881" s="13"/>
      <c r="AJ1881" s="13"/>
      <c r="AK1881" s="13"/>
      <c r="AL1881" s="13"/>
      <c r="AM1881" s="13"/>
      <c r="AN1881" s="13"/>
      <c r="AO1881" s="13"/>
      <c r="AP1881" s="13"/>
      <c r="AQ1881" s="13"/>
      <c r="AR1881" s="13"/>
      <c r="AS1881" s="13"/>
      <c r="AT1881" s="13"/>
      <c r="AU1881" s="13"/>
      <c r="AV1881" s="13"/>
      <c r="AW1881" s="13"/>
      <c r="AX1881" s="13"/>
      <c r="AY1881" s="13"/>
      <c r="AZ1881" s="13"/>
      <c r="BA1881" s="13"/>
      <c r="BB1881" s="13"/>
      <c r="BC1881" s="13"/>
      <c r="BD1881" s="13"/>
      <c r="BE1881" s="13"/>
      <c r="BF1881" s="13"/>
      <c r="BG1881" s="13"/>
      <c r="BH1881" s="13"/>
      <c r="BI1881" s="13"/>
      <c r="BJ1881" s="13"/>
    </row>
    <row r="1882" spans="1:62" ht="15.75">
      <c r="A1882" s="92"/>
      <c r="B1882" s="13"/>
      <c r="C1882" s="13"/>
      <c r="D1882" s="13"/>
      <c r="E1882" s="13"/>
      <c r="F1882" s="13"/>
      <c r="G1882" s="13"/>
      <c r="H1882" s="92"/>
      <c r="I1882" s="13"/>
      <c r="J1882" s="94"/>
      <c r="K1882" s="13"/>
      <c r="L1882" s="13"/>
      <c r="M1882" s="13"/>
      <c r="N1882" s="13"/>
      <c r="O1882" s="13"/>
      <c r="P1882" s="13"/>
      <c r="Q1882" s="13"/>
      <c r="R1882" s="13"/>
      <c r="S1882" s="13"/>
      <c r="T1882" s="13"/>
      <c r="U1882" s="13"/>
      <c r="V1882" s="13"/>
      <c r="W1882" s="13"/>
      <c r="X1882" s="13"/>
      <c r="Y1882" s="13"/>
      <c r="Z1882" s="13"/>
      <c r="AA1882" s="13"/>
      <c r="AB1882" s="13"/>
      <c r="AC1882" s="13"/>
      <c r="AD1882" s="13"/>
      <c r="AE1882" s="13"/>
      <c r="AF1882" s="13"/>
      <c r="AG1882" s="13"/>
      <c r="AH1882" s="13"/>
      <c r="AI1882" s="13"/>
      <c r="AJ1882" s="13"/>
      <c r="AK1882" s="13"/>
      <c r="AL1882" s="13"/>
      <c r="AM1882" s="13"/>
      <c r="AN1882" s="13"/>
      <c r="AO1882" s="13"/>
      <c r="AP1882" s="13"/>
      <c r="AQ1882" s="13"/>
      <c r="AR1882" s="13"/>
      <c r="AS1882" s="13"/>
      <c r="AT1882" s="13"/>
      <c r="AU1882" s="13"/>
      <c r="AV1882" s="13"/>
      <c r="AW1882" s="13"/>
      <c r="AX1882" s="13"/>
      <c r="AY1882" s="13"/>
      <c r="AZ1882" s="13"/>
      <c r="BA1882" s="13"/>
      <c r="BB1882" s="13"/>
      <c r="BC1882" s="13"/>
      <c r="BD1882" s="13"/>
      <c r="BE1882" s="13"/>
      <c r="BF1882" s="13"/>
      <c r="BG1882" s="13"/>
      <c r="BH1882" s="13"/>
      <c r="BI1882" s="13"/>
      <c r="BJ1882" s="13"/>
    </row>
    <row r="1883" spans="1:62" ht="15.75">
      <c r="A1883" s="92"/>
      <c r="B1883" s="13"/>
      <c r="C1883" s="13"/>
      <c r="D1883" s="13"/>
      <c r="E1883" s="13"/>
      <c r="F1883" s="13"/>
      <c r="G1883" s="13"/>
      <c r="H1883" s="92"/>
      <c r="I1883" s="13"/>
      <c r="J1883" s="94"/>
      <c r="K1883" s="13"/>
      <c r="L1883" s="13"/>
      <c r="M1883" s="13"/>
      <c r="N1883" s="13"/>
      <c r="O1883" s="13"/>
      <c r="P1883" s="13"/>
      <c r="Q1883" s="13"/>
      <c r="R1883" s="13"/>
      <c r="S1883" s="13"/>
      <c r="T1883" s="13"/>
      <c r="U1883" s="13"/>
      <c r="V1883" s="13"/>
      <c r="W1883" s="13"/>
      <c r="X1883" s="13"/>
      <c r="Y1883" s="13"/>
      <c r="Z1883" s="13"/>
      <c r="AA1883" s="13"/>
      <c r="AB1883" s="13"/>
      <c r="AC1883" s="13"/>
      <c r="AD1883" s="13"/>
      <c r="AE1883" s="13"/>
      <c r="AF1883" s="13"/>
      <c r="AG1883" s="13"/>
      <c r="AH1883" s="13"/>
      <c r="AI1883" s="13"/>
      <c r="AJ1883" s="13"/>
      <c r="AK1883" s="13"/>
      <c r="AL1883" s="13"/>
      <c r="AM1883" s="13"/>
      <c r="AN1883" s="13"/>
      <c r="AO1883" s="13"/>
      <c r="AP1883" s="13"/>
      <c r="AQ1883" s="13"/>
      <c r="AR1883" s="13"/>
      <c r="AS1883" s="13"/>
      <c r="AT1883" s="13"/>
      <c r="AU1883" s="13"/>
      <c r="AV1883" s="13"/>
      <c r="AW1883" s="13"/>
      <c r="AX1883" s="13"/>
      <c r="AY1883" s="13"/>
      <c r="AZ1883" s="13"/>
      <c r="BA1883" s="13"/>
      <c r="BB1883" s="13"/>
      <c r="BC1883" s="13"/>
      <c r="BD1883" s="13"/>
      <c r="BE1883" s="13"/>
      <c r="BF1883" s="13"/>
      <c r="BG1883" s="13"/>
      <c r="BH1883" s="13"/>
      <c r="BI1883" s="13"/>
      <c r="BJ1883" s="13"/>
    </row>
    <row r="1884" spans="1:62" ht="15.75">
      <c r="A1884" s="92"/>
      <c r="B1884" s="13"/>
      <c r="C1884" s="13"/>
      <c r="D1884" s="13"/>
      <c r="E1884" s="13"/>
      <c r="F1884" s="13"/>
      <c r="G1884" s="13"/>
      <c r="H1884" s="92"/>
      <c r="I1884" s="13"/>
      <c r="J1884" s="94"/>
      <c r="K1884" s="13"/>
      <c r="L1884" s="13"/>
      <c r="M1884" s="13"/>
      <c r="N1884" s="13"/>
      <c r="O1884" s="13"/>
      <c r="P1884" s="13"/>
      <c r="Q1884" s="13"/>
      <c r="R1884" s="13"/>
      <c r="S1884" s="13"/>
      <c r="T1884" s="13"/>
      <c r="U1884" s="13"/>
      <c r="V1884" s="13"/>
      <c r="W1884" s="13"/>
      <c r="X1884" s="13"/>
      <c r="Y1884" s="13"/>
      <c r="Z1884" s="13"/>
      <c r="AA1884" s="13"/>
      <c r="AB1884" s="13"/>
      <c r="AC1884" s="13"/>
      <c r="AD1884" s="13"/>
      <c r="AE1884" s="13"/>
      <c r="AF1884" s="13"/>
      <c r="AG1884" s="13"/>
      <c r="AH1884" s="13"/>
      <c r="AI1884" s="13"/>
      <c r="AJ1884" s="13"/>
      <c r="AK1884" s="13"/>
      <c r="AL1884" s="13"/>
      <c r="AM1884" s="13"/>
      <c r="AN1884" s="13"/>
      <c r="AO1884" s="13"/>
      <c r="AP1884" s="13"/>
      <c r="AQ1884" s="13"/>
      <c r="AR1884" s="13"/>
      <c r="AS1884" s="13"/>
      <c r="AT1884" s="13"/>
      <c r="AU1884" s="13"/>
      <c r="AV1884" s="13"/>
      <c r="AW1884" s="13"/>
      <c r="AX1884" s="13"/>
      <c r="AY1884" s="13"/>
      <c r="AZ1884" s="13"/>
      <c r="BA1884" s="13"/>
      <c r="BB1884" s="13"/>
      <c r="BC1884" s="13"/>
      <c r="BD1884" s="13"/>
      <c r="BE1884" s="13"/>
      <c r="BF1884" s="13"/>
      <c r="BG1884" s="13"/>
      <c r="BH1884" s="13"/>
      <c r="BI1884" s="13"/>
      <c r="BJ1884" s="13"/>
    </row>
    <row r="1885" spans="1:62" ht="15.75">
      <c r="A1885" s="92"/>
      <c r="B1885" s="13"/>
      <c r="C1885" s="13"/>
      <c r="D1885" s="13"/>
      <c r="E1885" s="13"/>
      <c r="F1885" s="13"/>
      <c r="G1885" s="13"/>
      <c r="H1885" s="92"/>
      <c r="I1885" s="13"/>
      <c r="J1885" s="94"/>
      <c r="K1885" s="13"/>
      <c r="L1885" s="13"/>
      <c r="M1885" s="13"/>
      <c r="N1885" s="13"/>
      <c r="O1885" s="13"/>
      <c r="P1885" s="13"/>
      <c r="Q1885" s="13"/>
      <c r="R1885" s="13"/>
      <c r="S1885" s="13"/>
      <c r="T1885" s="13"/>
      <c r="U1885" s="13"/>
      <c r="V1885" s="13"/>
      <c r="W1885" s="13"/>
      <c r="X1885" s="13"/>
      <c r="Y1885" s="13"/>
      <c r="Z1885" s="13"/>
      <c r="AA1885" s="13"/>
      <c r="AB1885" s="13"/>
      <c r="AC1885" s="13"/>
      <c r="AD1885" s="13"/>
      <c r="AE1885" s="13"/>
      <c r="AF1885" s="13"/>
      <c r="AG1885" s="13"/>
      <c r="AH1885" s="13"/>
      <c r="AI1885" s="13"/>
      <c r="AJ1885" s="13"/>
      <c r="AK1885" s="13"/>
      <c r="AL1885" s="13"/>
      <c r="AM1885" s="13"/>
      <c r="AN1885" s="13"/>
      <c r="AO1885" s="13"/>
      <c r="AP1885" s="13"/>
      <c r="AQ1885" s="13"/>
      <c r="AR1885" s="13"/>
      <c r="AS1885" s="13"/>
      <c r="AT1885" s="13"/>
      <c r="AU1885" s="13"/>
      <c r="AV1885" s="13"/>
      <c r="AW1885" s="13"/>
      <c r="AX1885" s="13"/>
      <c r="AY1885" s="13"/>
      <c r="AZ1885" s="13"/>
      <c r="BA1885" s="13"/>
      <c r="BB1885" s="13"/>
      <c r="BC1885" s="13"/>
      <c r="BD1885" s="13"/>
      <c r="BE1885" s="13"/>
      <c r="BF1885" s="13"/>
      <c r="BG1885" s="13"/>
      <c r="BH1885" s="13"/>
      <c r="BI1885" s="13"/>
      <c r="BJ1885" s="13"/>
    </row>
    <row r="1886" spans="1:62" ht="15.75">
      <c r="A1886" s="92"/>
      <c r="B1886" s="13"/>
      <c r="C1886" s="13"/>
      <c r="D1886" s="13"/>
      <c r="E1886" s="13"/>
      <c r="F1886" s="13"/>
      <c r="G1886" s="13"/>
      <c r="H1886" s="92"/>
      <c r="I1886" s="13"/>
      <c r="J1886" s="94"/>
      <c r="K1886" s="13"/>
      <c r="L1886" s="13"/>
      <c r="M1886" s="13"/>
      <c r="N1886" s="13"/>
      <c r="O1886" s="13"/>
      <c r="P1886" s="13"/>
      <c r="Q1886" s="13"/>
      <c r="R1886" s="13"/>
      <c r="S1886" s="13"/>
      <c r="T1886" s="13"/>
      <c r="U1886" s="13"/>
      <c r="V1886" s="13"/>
      <c r="W1886" s="13"/>
      <c r="X1886" s="13"/>
      <c r="Y1886" s="13"/>
      <c r="Z1886" s="13"/>
      <c r="AA1886" s="13"/>
      <c r="AB1886" s="13"/>
      <c r="AC1886" s="13"/>
      <c r="AD1886" s="13"/>
      <c r="AE1886" s="13"/>
      <c r="AF1886" s="13"/>
      <c r="AG1886" s="13"/>
      <c r="AH1886" s="13"/>
      <c r="AI1886" s="13"/>
      <c r="AJ1886" s="13"/>
      <c r="AK1886" s="13"/>
      <c r="AL1886" s="13"/>
      <c r="AM1886" s="13"/>
      <c r="AN1886" s="13"/>
      <c r="AO1886" s="13"/>
      <c r="AP1886" s="13"/>
      <c r="AQ1886" s="13"/>
      <c r="AR1886" s="13"/>
      <c r="AS1886" s="13"/>
      <c r="AT1886" s="13"/>
      <c r="AU1886" s="13"/>
      <c r="AV1886" s="13"/>
      <c r="AW1886" s="13"/>
      <c r="AX1886" s="13"/>
      <c r="AY1886" s="13"/>
      <c r="AZ1886" s="13"/>
      <c r="BA1886" s="13"/>
      <c r="BB1886" s="13"/>
      <c r="BC1886" s="13"/>
      <c r="BD1886" s="13"/>
      <c r="BE1886" s="13"/>
      <c r="BF1886" s="13"/>
      <c r="BG1886" s="13"/>
      <c r="BH1886" s="13"/>
      <c r="BI1886" s="13"/>
      <c r="BJ1886" s="13"/>
    </row>
    <row r="1887" spans="1:62" ht="15.75">
      <c r="A1887" s="92"/>
      <c r="B1887" s="13"/>
      <c r="C1887" s="13"/>
      <c r="D1887" s="13"/>
      <c r="E1887" s="13"/>
      <c r="F1887" s="13"/>
      <c r="G1887" s="13"/>
      <c r="H1887" s="92"/>
      <c r="I1887" s="13"/>
      <c r="J1887" s="94"/>
      <c r="K1887" s="13"/>
      <c r="L1887" s="13"/>
      <c r="M1887" s="13"/>
      <c r="N1887" s="13"/>
      <c r="O1887" s="13"/>
      <c r="P1887" s="13"/>
      <c r="Q1887" s="13"/>
      <c r="R1887" s="13"/>
      <c r="S1887" s="13"/>
      <c r="T1887" s="13"/>
      <c r="U1887" s="13"/>
      <c r="V1887" s="13"/>
      <c r="W1887" s="13"/>
      <c r="X1887" s="13"/>
      <c r="Y1887" s="13"/>
      <c r="Z1887" s="13"/>
      <c r="AA1887" s="13"/>
      <c r="AB1887" s="13"/>
      <c r="AC1887" s="13"/>
      <c r="AD1887" s="13"/>
      <c r="AE1887" s="13"/>
      <c r="AF1887" s="13"/>
      <c r="AG1887" s="13"/>
      <c r="AH1887" s="13"/>
      <c r="AI1887" s="13"/>
      <c r="AJ1887" s="13"/>
      <c r="AK1887" s="13"/>
      <c r="AL1887" s="13"/>
      <c r="AM1887" s="13"/>
      <c r="AN1887" s="13"/>
      <c r="AO1887" s="13"/>
      <c r="AP1887" s="13"/>
      <c r="AQ1887" s="13"/>
      <c r="AR1887" s="13"/>
      <c r="AS1887" s="13"/>
      <c r="AT1887" s="13"/>
      <c r="AU1887" s="13"/>
      <c r="AV1887" s="13"/>
      <c r="AW1887" s="13"/>
      <c r="AX1887" s="13"/>
      <c r="AY1887" s="13"/>
      <c r="AZ1887" s="13"/>
      <c r="BA1887" s="13"/>
      <c r="BB1887" s="13"/>
      <c r="BC1887" s="13"/>
      <c r="BD1887" s="13"/>
      <c r="BE1887" s="13"/>
      <c r="BF1887" s="13"/>
      <c r="BG1887" s="13"/>
      <c r="BH1887" s="13"/>
      <c r="BI1887" s="13"/>
      <c r="BJ1887" s="13"/>
    </row>
    <row r="1888" spans="1:62" ht="15.75">
      <c r="A1888" s="92"/>
      <c r="B1888" s="13"/>
      <c r="C1888" s="13"/>
      <c r="D1888" s="13"/>
      <c r="E1888" s="13"/>
      <c r="F1888" s="13"/>
      <c r="G1888" s="13"/>
      <c r="H1888" s="92"/>
      <c r="I1888" s="13"/>
      <c r="J1888" s="94"/>
      <c r="K1888" s="13"/>
      <c r="L1888" s="13"/>
      <c r="M1888" s="13"/>
      <c r="N1888" s="13"/>
      <c r="O1888" s="13"/>
      <c r="P1888" s="13"/>
      <c r="Q1888" s="13"/>
      <c r="R1888" s="13"/>
      <c r="S1888" s="13"/>
      <c r="T1888" s="13"/>
      <c r="U1888" s="13"/>
      <c r="V1888" s="13"/>
      <c r="W1888" s="13"/>
      <c r="X1888" s="13"/>
      <c r="Y1888" s="13"/>
      <c r="Z1888" s="13"/>
      <c r="AA1888" s="13"/>
      <c r="AB1888" s="13"/>
      <c r="AC1888" s="13"/>
      <c r="AD1888" s="13"/>
      <c r="AE1888" s="13"/>
      <c r="AF1888" s="13"/>
      <c r="AG1888" s="13"/>
      <c r="AH1888" s="13"/>
      <c r="AI1888" s="13"/>
      <c r="AJ1888" s="13"/>
      <c r="AK1888" s="13"/>
      <c r="AL1888" s="13"/>
      <c r="AM1888" s="13"/>
      <c r="AN1888" s="13"/>
      <c r="AO1888" s="13"/>
      <c r="AP1888" s="13"/>
      <c r="AQ1888" s="13"/>
      <c r="AR1888" s="13"/>
      <c r="AS1888" s="13"/>
      <c r="AT1888" s="13"/>
      <c r="AU1888" s="13"/>
      <c r="AV1888" s="13"/>
      <c r="AW1888" s="13"/>
      <c r="AX1888" s="13"/>
      <c r="AY1888" s="13"/>
      <c r="AZ1888" s="13"/>
      <c r="BA1888" s="13"/>
      <c r="BB1888" s="13"/>
      <c r="BC1888" s="13"/>
      <c r="BD1888" s="13"/>
      <c r="BE1888" s="13"/>
      <c r="BF1888" s="13"/>
      <c r="BG1888" s="13"/>
      <c r="BH1888" s="13"/>
      <c r="BI1888" s="13"/>
      <c r="BJ1888" s="13"/>
    </row>
    <row r="1889" spans="1:62" ht="15.75">
      <c r="A1889" s="92"/>
      <c r="B1889" s="13"/>
      <c r="C1889" s="13"/>
      <c r="D1889" s="13"/>
      <c r="E1889" s="13"/>
      <c r="F1889" s="13"/>
      <c r="G1889" s="13"/>
      <c r="H1889" s="92"/>
      <c r="I1889" s="13"/>
      <c r="J1889" s="94"/>
      <c r="K1889" s="13"/>
      <c r="L1889" s="13"/>
      <c r="M1889" s="13"/>
      <c r="N1889" s="13"/>
      <c r="O1889" s="13"/>
      <c r="P1889" s="13"/>
      <c r="Q1889" s="13"/>
      <c r="R1889" s="13"/>
      <c r="S1889" s="13"/>
      <c r="T1889" s="13"/>
      <c r="U1889" s="13"/>
      <c r="V1889" s="13"/>
      <c r="W1889" s="13"/>
      <c r="X1889" s="13"/>
      <c r="Y1889" s="13"/>
      <c r="Z1889" s="13"/>
      <c r="AA1889" s="13"/>
      <c r="AB1889" s="13"/>
      <c r="AC1889" s="13"/>
      <c r="AD1889" s="13"/>
      <c r="AE1889" s="13"/>
      <c r="AF1889" s="13"/>
      <c r="AG1889" s="13"/>
      <c r="AH1889" s="13"/>
      <c r="AI1889" s="13"/>
      <c r="AJ1889" s="13"/>
      <c r="AK1889" s="13"/>
      <c r="AL1889" s="13"/>
      <c r="AM1889" s="13"/>
      <c r="AN1889" s="13"/>
      <c r="AO1889" s="13"/>
      <c r="AP1889" s="13"/>
      <c r="AQ1889" s="13"/>
      <c r="AR1889" s="13"/>
      <c r="AS1889" s="13"/>
      <c r="AT1889" s="13"/>
      <c r="AU1889" s="13"/>
      <c r="AV1889" s="13"/>
      <c r="AW1889" s="13"/>
      <c r="AX1889" s="13"/>
      <c r="AY1889" s="13"/>
      <c r="AZ1889" s="13"/>
      <c r="BA1889" s="13"/>
      <c r="BB1889" s="13"/>
      <c r="BC1889" s="13"/>
      <c r="BD1889" s="13"/>
      <c r="BE1889" s="13"/>
      <c r="BF1889" s="13"/>
      <c r="BG1889" s="13"/>
      <c r="BH1889" s="13"/>
      <c r="BI1889" s="13"/>
      <c r="BJ1889" s="13"/>
    </row>
    <row r="1890" spans="1:62" ht="15.75">
      <c r="A1890" s="92"/>
      <c r="B1890" s="13"/>
      <c r="C1890" s="13"/>
      <c r="D1890" s="13"/>
      <c r="E1890" s="13"/>
      <c r="F1890" s="13"/>
      <c r="G1890" s="13"/>
      <c r="H1890" s="92"/>
      <c r="I1890" s="13"/>
      <c r="J1890" s="94"/>
      <c r="K1890" s="13"/>
      <c r="L1890" s="13"/>
      <c r="M1890" s="13"/>
      <c r="N1890" s="13"/>
      <c r="O1890" s="13"/>
      <c r="P1890" s="13"/>
      <c r="Q1890" s="13"/>
      <c r="R1890" s="13"/>
      <c r="S1890" s="13"/>
      <c r="T1890" s="13"/>
      <c r="U1890" s="13"/>
      <c r="V1890" s="13"/>
      <c r="W1890" s="13"/>
      <c r="X1890" s="13"/>
      <c r="Y1890" s="13"/>
      <c r="Z1890" s="13"/>
      <c r="AA1890" s="13"/>
      <c r="AB1890" s="13"/>
      <c r="AC1890" s="13"/>
      <c r="AD1890" s="13"/>
      <c r="AE1890" s="13"/>
      <c r="AF1890" s="13"/>
      <c r="AG1890" s="13"/>
      <c r="AH1890" s="13"/>
      <c r="AI1890" s="13"/>
      <c r="AJ1890" s="13"/>
      <c r="AK1890" s="13"/>
      <c r="AL1890" s="13"/>
      <c r="AM1890" s="13"/>
      <c r="AN1890" s="13"/>
      <c r="AO1890" s="13"/>
      <c r="AP1890" s="13"/>
      <c r="AQ1890" s="13"/>
      <c r="AR1890" s="13"/>
      <c r="AS1890" s="13"/>
      <c r="AT1890" s="13"/>
      <c r="AU1890" s="13"/>
      <c r="AV1890" s="13"/>
      <c r="AW1890" s="13"/>
      <c r="AX1890" s="13"/>
      <c r="AY1890" s="13"/>
      <c r="AZ1890" s="13"/>
      <c r="BA1890" s="13"/>
      <c r="BB1890" s="13"/>
      <c r="BC1890" s="13"/>
      <c r="BD1890" s="13"/>
      <c r="BE1890" s="13"/>
      <c r="BF1890" s="13"/>
      <c r="BG1890" s="13"/>
      <c r="BH1890" s="13"/>
      <c r="BI1890" s="13"/>
      <c r="BJ1890" s="13"/>
    </row>
    <row r="1891" spans="1:62" ht="15.75">
      <c r="A1891" s="92"/>
      <c r="B1891" s="13"/>
      <c r="C1891" s="13"/>
      <c r="D1891" s="13"/>
      <c r="E1891" s="13"/>
      <c r="F1891" s="13"/>
      <c r="G1891" s="13"/>
      <c r="H1891" s="92"/>
      <c r="I1891" s="13"/>
      <c r="J1891" s="94"/>
      <c r="K1891" s="13"/>
      <c r="L1891" s="13"/>
      <c r="M1891" s="13"/>
      <c r="N1891" s="13"/>
      <c r="O1891" s="13"/>
      <c r="P1891" s="13"/>
      <c r="Q1891" s="13"/>
      <c r="R1891" s="13"/>
      <c r="S1891" s="13"/>
      <c r="T1891" s="13"/>
      <c r="U1891" s="13"/>
      <c r="V1891" s="13"/>
      <c r="W1891" s="13"/>
      <c r="X1891" s="13"/>
      <c r="Y1891" s="13"/>
      <c r="Z1891" s="13"/>
      <c r="AA1891" s="13"/>
      <c r="AB1891" s="13"/>
      <c r="AC1891" s="13"/>
      <c r="AD1891" s="13"/>
      <c r="AE1891" s="13"/>
      <c r="AF1891" s="13"/>
      <c r="AG1891" s="13"/>
      <c r="AH1891" s="13"/>
      <c r="AI1891" s="13"/>
      <c r="AJ1891" s="13"/>
      <c r="AK1891" s="13"/>
      <c r="AL1891" s="13"/>
      <c r="AM1891" s="13"/>
      <c r="AN1891" s="13"/>
      <c r="AO1891" s="13"/>
      <c r="AP1891" s="13"/>
      <c r="AQ1891" s="13"/>
      <c r="AR1891" s="13"/>
      <c r="AS1891" s="13"/>
      <c r="AT1891" s="13"/>
      <c r="AU1891" s="13"/>
      <c r="AV1891" s="13"/>
      <c r="AW1891" s="13"/>
      <c r="AX1891" s="13"/>
      <c r="AY1891" s="13"/>
      <c r="AZ1891" s="13"/>
      <c r="BA1891" s="13"/>
      <c r="BB1891" s="13"/>
      <c r="BC1891" s="13"/>
      <c r="BD1891" s="13"/>
      <c r="BE1891" s="13"/>
      <c r="BF1891" s="13"/>
      <c r="BG1891" s="13"/>
      <c r="BH1891" s="13"/>
      <c r="BI1891" s="13"/>
      <c r="BJ1891" s="13"/>
    </row>
    <row r="1892" spans="1:62" ht="15.75">
      <c r="A1892" s="92"/>
      <c r="B1892" s="13"/>
      <c r="C1892" s="13"/>
      <c r="D1892" s="13"/>
      <c r="E1892" s="13"/>
      <c r="F1892" s="13"/>
      <c r="G1892" s="13"/>
      <c r="H1892" s="92"/>
      <c r="I1892" s="13"/>
      <c r="J1892" s="94"/>
      <c r="K1892" s="13"/>
      <c r="L1892" s="13"/>
      <c r="M1892" s="13"/>
      <c r="N1892" s="13"/>
      <c r="O1892" s="13"/>
      <c r="P1892" s="13"/>
      <c r="Q1892" s="13"/>
      <c r="R1892" s="13"/>
      <c r="S1892" s="13"/>
      <c r="T1892" s="13"/>
      <c r="U1892" s="13"/>
      <c r="V1892" s="13"/>
      <c r="W1892" s="13"/>
      <c r="X1892" s="13"/>
      <c r="Y1892" s="13"/>
      <c r="Z1892" s="13"/>
      <c r="AA1892" s="13"/>
      <c r="AB1892" s="13"/>
      <c r="AC1892" s="13"/>
      <c r="AD1892" s="13"/>
      <c r="AE1892" s="13"/>
      <c r="AF1892" s="13"/>
      <c r="AG1892" s="13"/>
      <c r="AH1892" s="13"/>
      <c r="AI1892" s="13"/>
      <c r="AJ1892" s="13"/>
      <c r="AK1892" s="13"/>
      <c r="AL1892" s="13"/>
      <c r="AM1892" s="13"/>
      <c r="AN1892" s="13"/>
      <c r="AO1892" s="13"/>
      <c r="AP1892" s="13"/>
      <c r="AQ1892" s="13"/>
      <c r="AR1892" s="13"/>
      <c r="AS1892" s="13"/>
      <c r="AT1892" s="13"/>
      <c r="AU1892" s="13"/>
      <c r="AV1892" s="13"/>
      <c r="AW1892" s="13"/>
      <c r="AX1892" s="13"/>
      <c r="AY1892" s="13"/>
      <c r="AZ1892" s="13"/>
      <c r="BA1892" s="13"/>
      <c r="BB1892" s="13"/>
      <c r="BC1892" s="13"/>
      <c r="BD1892" s="13"/>
      <c r="BE1892" s="13"/>
      <c r="BF1892" s="13"/>
      <c r="BG1892" s="13"/>
      <c r="BH1892" s="13"/>
      <c r="BI1892" s="13"/>
      <c r="BJ1892" s="13"/>
    </row>
    <row r="1893" spans="1:62" ht="15.75">
      <c r="A1893" s="92"/>
      <c r="B1893" s="13"/>
      <c r="C1893" s="13"/>
      <c r="D1893" s="13"/>
      <c r="E1893" s="13"/>
      <c r="F1893" s="13"/>
      <c r="G1893" s="13"/>
      <c r="H1893" s="92"/>
      <c r="I1893" s="13"/>
      <c r="J1893" s="94"/>
      <c r="K1893" s="13"/>
      <c r="L1893" s="13"/>
      <c r="M1893" s="13"/>
      <c r="N1893" s="13"/>
      <c r="O1893" s="13"/>
      <c r="P1893" s="13"/>
      <c r="Q1893" s="13"/>
      <c r="R1893" s="13"/>
      <c r="S1893" s="13"/>
      <c r="T1893" s="13"/>
      <c r="U1893" s="13"/>
      <c r="V1893" s="13"/>
      <c r="W1893" s="13"/>
      <c r="X1893" s="13"/>
      <c r="Y1893" s="13"/>
      <c r="Z1893" s="13"/>
      <c r="AA1893" s="13"/>
      <c r="AB1893" s="13"/>
      <c r="AC1893" s="13"/>
      <c r="AD1893" s="13"/>
      <c r="AE1893" s="13"/>
      <c r="AF1893" s="13"/>
      <c r="AG1893" s="13"/>
      <c r="AH1893" s="13"/>
      <c r="AI1893" s="13"/>
      <c r="AJ1893" s="13"/>
      <c r="AK1893" s="13"/>
      <c r="AL1893" s="13"/>
      <c r="AM1893" s="13"/>
      <c r="AN1893" s="13"/>
      <c r="AO1893" s="13"/>
      <c r="AP1893" s="13"/>
      <c r="AQ1893" s="13"/>
      <c r="AR1893" s="13"/>
      <c r="AS1893" s="13"/>
      <c r="AT1893" s="13"/>
      <c r="AU1893" s="13"/>
      <c r="AV1893" s="13"/>
      <c r="AW1893" s="13"/>
      <c r="AX1893" s="13"/>
      <c r="AY1893" s="13"/>
      <c r="AZ1893" s="13"/>
      <c r="BA1893" s="13"/>
      <c r="BB1893" s="13"/>
      <c r="BC1893" s="13"/>
      <c r="BD1893" s="13"/>
      <c r="BE1893" s="13"/>
      <c r="BF1893" s="13"/>
      <c r="BG1893" s="13"/>
      <c r="BH1893" s="13"/>
      <c r="BI1893" s="13"/>
      <c r="BJ1893" s="13"/>
    </row>
    <row r="1894" spans="1:62" ht="15.75">
      <c r="A1894" s="92"/>
      <c r="B1894" s="13"/>
      <c r="C1894" s="13"/>
      <c r="D1894" s="13"/>
      <c r="E1894" s="13"/>
      <c r="F1894" s="13"/>
      <c r="G1894" s="13"/>
      <c r="H1894" s="92"/>
      <c r="I1894" s="13"/>
      <c r="J1894" s="94"/>
      <c r="K1894" s="13"/>
      <c r="L1894" s="13"/>
      <c r="M1894" s="13"/>
      <c r="N1894" s="13"/>
      <c r="O1894" s="13"/>
      <c r="P1894" s="13"/>
      <c r="Q1894" s="13"/>
      <c r="R1894" s="13"/>
      <c r="S1894" s="13"/>
      <c r="T1894" s="13"/>
      <c r="U1894" s="13"/>
      <c r="V1894" s="13"/>
      <c r="W1894" s="13"/>
      <c r="X1894" s="13"/>
      <c r="Y1894" s="13"/>
      <c r="Z1894" s="13"/>
      <c r="AA1894" s="13"/>
      <c r="AB1894" s="13"/>
      <c r="AC1894" s="13"/>
      <c r="AD1894" s="13"/>
      <c r="AE1894" s="13"/>
      <c r="AF1894" s="13"/>
      <c r="AG1894" s="13"/>
      <c r="AH1894" s="13"/>
      <c r="AI1894" s="13"/>
      <c r="AJ1894" s="13"/>
      <c r="AK1894" s="13"/>
      <c r="AL1894" s="13"/>
      <c r="AM1894" s="13"/>
      <c r="AN1894" s="13"/>
      <c r="AO1894" s="13"/>
      <c r="AP1894" s="13"/>
      <c r="AQ1894" s="13"/>
      <c r="AR1894" s="13"/>
      <c r="AS1894" s="13"/>
      <c r="AT1894" s="13"/>
      <c r="AU1894" s="13"/>
      <c r="AV1894" s="13"/>
      <c r="AW1894" s="13"/>
      <c r="AX1894" s="13"/>
      <c r="AY1894" s="13"/>
      <c r="AZ1894" s="13"/>
      <c r="BA1894" s="13"/>
      <c r="BB1894" s="13"/>
      <c r="BC1894" s="13"/>
      <c r="BD1894" s="13"/>
      <c r="BE1894" s="13"/>
      <c r="BF1894" s="13"/>
      <c r="BG1894" s="13"/>
      <c r="BH1894" s="13"/>
      <c r="BI1894" s="13"/>
      <c r="BJ1894" s="13"/>
    </row>
    <row r="1895" spans="1:62" ht="15.75">
      <c r="A1895" s="92"/>
      <c r="B1895" s="13"/>
      <c r="C1895" s="13"/>
      <c r="D1895" s="13"/>
      <c r="E1895" s="13"/>
      <c r="F1895" s="13"/>
      <c r="G1895" s="13"/>
      <c r="H1895" s="92"/>
      <c r="I1895" s="13"/>
      <c r="J1895" s="94"/>
      <c r="K1895" s="13"/>
      <c r="L1895" s="13"/>
      <c r="M1895" s="13"/>
      <c r="N1895" s="13"/>
      <c r="O1895" s="13"/>
      <c r="P1895" s="13"/>
      <c r="Q1895" s="13"/>
      <c r="R1895" s="13"/>
      <c r="S1895" s="13"/>
      <c r="T1895" s="13"/>
      <c r="U1895" s="13"/>
      <c r="V1895" s="13"/>
      <c r="W1895" s="13"/>
      <c r="X1895" s="13"/>
      <c r="Y1895" s="13"/>
      <c r="Z1895" s="13"/>
      <c r="AA1895" s="13"/>
      <c r="AB1895" s="13"/>
      <c r="AC1895" s="13"/>
      <c r="AD1895" s="13"/>
      <c r="AE1895" s="13"/>
      <c r="AF1895" s="13"/>
      <c r="AG1895" s="13"/>
      <c r="AH1895" s="13"/>
      <c r="AI1895" s="13"/>
      <c r="AJ1895" s="13"/>
      <c r="AK1895" s="13"/>
      <c r="AL1895" s="13"/>
      <c r="AM1895" s="13"/>
      <c r="AN1895" s="13"/>
      <c r="AO1895" s="13"/>
      <c r="AP1895" s="13"/>
      <c r="AQ1895" s="13"/>
      <c r="AR1895" s="13"/>
      <c r="AS1895" s="13"/>
      <c r="AT1895" s="13"/>
      <c r="AU1895" s="13"/>
      <c r="AV1895" s="13"/>
      <c r="AW1895" s="13"/>
      <c r="AX1895" s="13"/>
      <c r="AY1895" s="13"/>
      <c r="AZ1895" s="13"/>
      <c r="BA1895" s="13"/>
      <c r="BB1895" s="13"/>
      <c r="BC1895" s="13"/>
      <c r="BD1895" s="13"/>
      <c r="BE1895" s="13"/>
      <c r="BF1895" s="13"/>
      <c r="BG1895" s="13"/>
      <c r="BH1895" s="13"/>
      <c r="BI1895" s="13"/>
      <c r="BJ1895" s="13"/>
    </row>
    <row r="1896" spans="1:62" ht="15.75">
      <c r="A1896" s="92"/>
      <c r="B1896" s="13"/>
      <c r="C1896" s="13"/>
      <c r="D1896" s="13"/>
      <c r="E1896" s="13"/>
      <c r="F1896" s="13"/>
      <c r="G1896" s="13"/>
      <c r="H1896" s="92"/>
      <c r="I1896" s="13"/>
      <c r="J1896" s="94"/>
      <c r="K1896" s="13"/>
      <c r="L1896" s="13"/>
      <c r="M1896" s="13"/>
      <c r="N1896" s="13"/>
      <c r="O1896" s="13"/>
      <c r="P1896" s="13"/>
      <c r="Q1896" s="13"/>
      <c r="R1896" s="13"/>
      <c r="S1896" s="13"/>
      <c r="T1896" s="13"/>
      <c r="U1896" s="13"/>
      <c r="V1896" s="13"/>
      <c r="W1896" s="13"/>
      <c r="X1896" s="13"/>
      <c r="Y1896" s="13"/>
      <c r="Z1896" s="13"/>
      <c r="AA1896" s="13"/>
      <c r="AB1896" s="13"/>
      <c r="AC1896" s="13"/>
      <c r="AD1896" s="13"/>
      <c r="AE1896" s="13"/>
      <c r="AF1896" s="13"/>
      <c r="AG1896" s="13"/>
      <c r="AH1896" s="13"/>
      <c r="AI1896" s="13"/>
      <c r="AJ1896" s="13"/>
      <c r="AK1896" s="13"/>
      <c r="AL1896" s="13"/>
      <c r="AM1896" s="13"/>
      <c r="AN1896" s="13"/>
      <c r="AO1896" s="13"/>
      <c r="AP1896" s="13"/>
      <c r="AQ1896" s="13"/>
      <c r="AR1896" s="13"/>
      <c r="AS1896" s="13"/>
      <c r="AT1896" s="13"/>
      <c r="AU1896" s="13"/>
      <c r="AV1896" s="13"/>
      <c r="AW1896" s="13"/>
      <c r="AX1896" s="13"/>
      <c r="AY1896" s="13"/>
      <c r="AZ1896" s="13"/>
      <c r="BA1896" s="13"/>
      <c r="BB1896" s="13"/>
      <c r="BC1896" s="13"/>
      <c r="BD1896" s="13"/>
      <c r="BE1896" s="13"/>
      <c r="BF1896" s="13"/>
      <c r="BG1896" s="13"/>
      <c r="BH1896" s="13"/>
      <c r="BI1896" s="13"/>
      <c r="BJ1896" s="13"/>
    </row>
    <row r="1897" spans="1:62" ht="15.75">
      <c r="A1897" s="92"/>
      <c r="B1897" s="13"/>
      <c r="C1897" s="13"/>
      <c r="D1897" s="13"/>
      <c r="E1897" s="13"/>
      <c r="F1897" s="13"/>
      <c r="G1897" s="13"/>
      <c r="H1897" s="92"/>
      <c r="I1897" s="13"/>
      <c r="J1897" s="94"/>
      <c r="K1897" s="13"/>
      <c r="L1897" s="13"/>
      <c r="M1897" s="13"/>
      <c r="N1897" s="13"/>
      <c r="O1897" s="13"/>
      <c r="P1897" s="13"/>
      <c r="Q1897" s="13"/>
      <c r="R1897" s="13"/>
      <c r="S1897" s="13"/>
      <c r="T1897" s="13"/>
      <c r="U1897" s="13"/>
      <c r="V1897" s="13"/>
      <c r="W1897" s="13"/>
      <c r="X1897" s="13"/>
      <c r="Y1897" s="13"/>
      <c r="Z1897" s="13"/>
      <c r="AA1897" s="13"/>
      <c r="AB1897" s="13"/>
      <c r="AC1897" s="13"/>
      <c r="AD1897" s="13"/>
      <c r="AE1897" s="13"/>
      <c r="AF1897" s="13"/>
      <c r="AG1897" s="13"/>
      <c r="AH1897" s="13"/>
      <c r="AI1897" s="13"/>
      <c r="AJ1897" s="13"/>
      <c r="AK1897" s="13"/>
      <c r="AL1897" s="13"/>
      <c r="AM1897" s="13"/>
      <c r="AN1897" s="13"/>
      <c r="AO1897" s="13"/>
      <c r="AP1897" s="13"/>
      <c r="AQ1897" s="13"/>
      <c r="AR1897" s="13"/>
      <c r="AS1897" s="13"/>
      <c r="AT1897" s="13"/>
      <c r="AU1897" s="13"/>
      <c r="AV1897" s="13"/>
      <c r="AW1897" s="13"/>
      <c r="AX1897" s="13"/>
      <c r="AY1897" s="13"/>
      <c r="AZ1897" s="13"/>
      <c r="BA1897" s="13"/>
      <c r="BB1897" s="13"/>
      <c r="BC1897" s="13"/>
      <c r="BD1897" s="13"/>
      <c r="BE1897" s="13"/>
      <c r="BF1897" s="13"/>
      <c r="BG1897" s="13"/>
      <c r="BH1897" s="13"/>
      <c r="BI1897" s="13"/>
      <c r="BJ1897" s="13"/>
    </row>
    <row r="1898" spans="1:62" ht="15.75">
      <c r="A1898" s="92"/>
      <c r="B1898" s="13"/>
      <c r="C1898" s="13"/>
      <c r="D1898" s="13"/>
      <c r="E1898" s="13"/>
      <c r="F1898" s="13"/>
      <c r="G1898" s="13"/>
      <c r="H1898" s="92"/>
      <c r="I1898" s="13"/>
      <c r="J1898" s="94"/>
      <c r="K1898" s="13"/>
      <c r="L1898" s="13"/>
      <c r="M1898" s="13"/>
      <c r="N1898" s="13"/>
      <c r="O1898" s="13"/>
      <c r="P1898" s="13"/>
      <c r="Q1898" s="13"/>
      <c r="R1898" s="13"/>
      <c r="S1898" s="13"/>
      <c r="T1898" s="13"/>
      <c r="U1898" s="13"/>
      <c r="V1898" s="13"/>
      <c r="W1898" s="13"/>
      <c r="X1898" s="13"/>
      <c r="Y1898" s="13"/>
      <c r="Z1898" s="13"/>
      <c r="AA1898" s="13"/>
      <c r="AB1898" s="13"/>
      <c r="AC1898" s="13"/>
      <c r="AD1898" s="13"/>
      <c r="AE1898" s="13"/>
      <c r="AF1898" s="13"/>
      <c r="AG1898" s="13"/>
      <c r="AH1898" s="13"/>
      <c r="AI1898" s="13"/>
      <c r="AJ1898" s="13"/>
      <c r="AK1898" s="13"/>
      <c r="AL1898" s="13"/>
      <c r="AM1898" s="13"/>
      <c r="AN1898" s="13"/>
      <c r="AO1898" s="13"/>
      <c r="AP1898" s="13"/>
      <c r="AQ1898" s="13"/>
      <c r="AR1898" s="13"/>
      <c r="AS1898" s="13"/>
      <c r="AT1898" s="13"/>
      <c r="AU1898" s="13"/>
      <c r="AV1898" s="13"/>
      <c r="AW1898" s="13"/>
      <c r="AX1898" s="13"/>
      <c r="AY1898" s="13"/>
      <c r="AZ1898" s="13"/>
      <c r="BA1898" s="13"/>
      <c r="BB1898" s="13"/>
      <c r="BC1898" s="13"/>
      <c r="BD1898" s="13"/>
      <c r="BE1898" s="13"/>
      <c r="BF1898" s="13"/>
      <c r="BG1898" s="13"/>
      <c r="BH1898" s="13"/>
      <c r="BI1898" s="13"/>
      <c r="BJ1898" s="13"/>
    </row>
    <row r="1899" spans="1:62" ht="15.75">
      <c r="A1899" s="92"/>
      <c r="B1899" s="13"/>
      <c r="C1899" s="13"/>
      <c r="D1899" s="13"/>
      <c r="E1899" s="13"/>
      <c r="F1899" s="13"/>
      <c r="G1899" s="13"/>
      <c r="H1899" s="92"/>
      <c r="I1899" s="13"/>
      <c r="J1899" s="94"/>
      <c r="K1899" s="13"/>
      <c r="L1899" s="13"/>
      <c r="M1899" s="13"/>
      <c r="N1899" s="13"/>
      <c r="O1899" s="13"/>
      <c r="P1899" s="13"/>
      <c r="Q1899" s="13"/>
      <c r="R1899" s="13"/>
      <c r="S1899" s="13"/>
      <c r="T1899" s="13"/>
      <c r="U1899" s="13"/>
      <c r="V1899" s="13"/>
      <c r="W1899" s="13"/>
      <c r="X1899" s="13"/>
      <c r="Y1899" s="13"/>
      <c r="Z1899" s="13"/>
      <c r="AA1899" s="13"/>
      <c r="AB1899" s="13"/>
      <c r="AC1899" s="13"/>
      <c r="AD1899" s="13"/>
      <c r="AE1899" s="13"/>
      <c r="AF1899" s="13"/>
      <c r="AG1899" s="13"/>
      <c r="AH1899" s="13"/>
      <c r="AI1899" s="13"/>
      <c r="AJ1899" s="13"/>
      <c r="AK1899" s="13"/>
      <c r="AL1899" s="13"/>
      <c r="AM1899" s="13"/>
      <c r="AN1899" s="13"/>
      <c r="AO1899" s="13"/>
      <c r="AP1899" s="13"/>
      <c r="AQ1899" s="13"/>
      <c r="AR1899" s="13"/>
      <c r="AS1899" s="13"/>
      <c r="AT1899" s="13"/>
      <c r="AU1899" s="13"/>
      <c r="AV1899" s="13"/>
      <c r="AW1899" s="13"/>
      <c r="AX1899" s="13"/>
      <c r="AY1899" s="13"/>
      <c r="AZ1899" s="13"/>
      <c r="BA1899" s="13"/>
      <c r="BB1899" s="13"/>
      <c r="BC1899" s="13"/>
      <c r="BD1899" s="13"/>
      <c r="BE1899" s="13"/>
      <c r="BF1899" s="13"/>
      <c r="BG1899" s="13"/>
      <c r="BH1899" s="13"/>
      <c r="BI1899" s="13"/>
      <c r="BJ1899" s="13"/>
    </row>
    <row r="1900" spans="1:62" ht="15.75">
      <c r="A1900" s="92"/>
      <c r="B1900" s="13"/>
      <c r="C1900" s="13"/>
      <c r="D1900" s="13"/>
      <c r="E1900" s="13"/>
      <c r="F1900" s="13"/>
      <c r="G1900" s="13"/>
      <c r="H1900" s="92"/>
      <c r="I1900" s="13"/>
      <c r="J1900" s="94"/>
      <c r="K1900" s="13"/>
      <c r="L1900" s="13"/>
      <c r="M1900" s="13"/>
      <c r="N1900" s="13"/>
      <c r="O1900" s="13"/>
      <c r="P1900" s="13"/>
      <c r="Q1900" s="13"/>
      <c r="R1900" s="13"/>
      <c r="S1900" s="13"/>
      <c r="T1900" s="13"/>
      <c r="U1900" s="13"/>
      <c r="V1900" s="13"/>
      <c r="W1900" s="13"/>
      <c r="X1900" s="13"/>
      <c r="Y1900" s="13"/>
      <c r="Z1900" s="13"/>
      <c r="AA1900" s="13"/>
      <c r="AB1900" s="13"/>
      <c r="AC1900" s="13"/>
      <c r="AD1900" s="13"/>
      <c r="AE1900" s="13"/>
      <c r="AF1900" s="13"/>
      <c r="AG1900" s="13"/>
      <c r="AH1900" s="13"/>
      <c r="AI1900" s="13"/>
      <c r="AJ1900" s="13"/>
      <c r="AK1900" s="13"/>
      <c r="AL1900" s="13"/>
      <c r="AM1900" s="13"/>
      <c r="AN1900" s="13"/>
      <c r="AO1900" s="13"/>
      <c r="AP1900" s="13"/>
      <c r="AQ1900" s="13"/>
      <c r="AR1900" s="13"/>
      <c r="AS1900" s="13"/>
      <c r="AT1900" s="13"/>
      <c r="AU1900" s="13"/>
      <c r="AV1900" s="13"/>
      <c r="AW1900" s="13"/>
      <c r="AX1900" s="13"/>
      <c r="AY1900" s="13"/>
      <c r="AZ1900" s="13"/>
      <c r="BA1900" s="13"/>
      <c r="BB1900" s="13"/>
      <c r="BC1900" s="13"/>
      <c r="BD1900" s="13"/>
      <c r="BE1900" s="13"/>
      <c r="BF1900" s="13"/>
      <c r="BG1900" s="13"/>
      <c r="BH1900" s="13"/>
      <c r="BI1900" s="13"/>
      <c r="BJ1900" s="13"/>
    </row>
    <row r="1901" spans="1:62" ht="15.75">
      <c r="A1901" s="92"/>
      <c r="B1901" s="13"/>
      <c r="C1901" s="13"/>
      <c r="D1901" s="13"/>
      <c r="E1901" s="13"/>
      <c r="F1901" s="13"/>
      <c r="G1901" s="13"/>
      <c r="H1901" s="92"/>
      <c r="I1901" s="13"/>
      <c r="J1901" s="94"/>
      <c r="K1901" s="13"/>
      <c r="L1901" s="13"/>
      <c r="M1901" s="13"/>
      <c r="N1901" s="13"/>
      <c r="O1901" s="13"/>
      <c r="P1901" s="13"/>
      <c r="Q1901" s="13"/>
      <c r="R1901" s="13"/>
      <c r="S1901" s="13"/>
      <c r="T1901" s="13"/>
      <c r="U1901" s="13"/>
      <c r="V1901" s="13"/>
      <c r="W1901" s="13"/>
      <c r="X1901" s="13"/>
      <c r="Y1901" s="13"/>
      <c r="Z1901" s="13"/>
      <c r="AA1901" s="13"/>
      <c r="AB1901" s="13"/>
      <c r="AC1901" s="13"/>
      <c r="AD1901" s="13"/>
      <c r="AE1901" s="13"/>
      <c r="AF1901" s="13"/>
      <c r="AG1901" s="13"/>
      <c r="AH1901" s="13"/>
      <c r="AI1901" s="13"/>
      <c r="AJ1901" s="13"/>
      <c r="AK1901" s="13"/>
      <c r="AL1901" s="13"/>
      <c r="AM1901" s="13"/>
      <c r="AN1901" s="13"/>
      <c r="AO1901" s="13"/>
      <c r="AP1901" s="13"/>
      <c r="AQ1901" s="13"/>
      <c r="AR1901" s="13"/>
      <c r="AS1901" s="13"/>
      <c r="AT1901" s="13"/>
      <c r="AU1901" s="13"/>
      <c r="AV1901" s="13"/>
      <c r="AW1901" s="13"/>
      <c r="AX1901" s="13"/>
      <c r="AY1901" s="13"/>
      <c r="AZ1901" s="13"/>
      <c r="BA1901" s="13"/>
      <c r="BB1901" s="13"/>
      <c r="BC1901" s="13"/>
      <c r="BD1901" s="13"/>
      <c r="BE1901" s="13"/>
      <c r="BF1901" s="13"/>
      <c r="BG1901" s="13"/>
      <c r="BH1901" s="13"/>
      <c r="BI1901" s="13"/>
      <c r="BJ1901" s="13"/>
    </row>
    <row r="1902" spans="1:62" ht="15.75">
      <c r="A1902" s="92"/>
      <c r="B1902" s="13"/>
      <c r="C1902" s="13"/>
      <c r="D1902" s="13"/>
      <c r="E1902" s="13"/>
      <c r="F1902" s="13"/>
      <c r="G1902" s="13"/>
      <c r="H1902" s="92"/>
      <c r="I1902" s="13"/>
      <c r="J1902" s="94"/>
      <c r="K1902" s="13"/>
      <c r="L1902" s="13"/>
      <c r="M1902" s="13"/>
      <c r="N1902" s="13"/>
      <c r="O1902" s="13"/>
      <c r="P1902" s="13"/>
      <c r="Q1902" s="13"/>
      <c r="R1902" s="13"/>
      <c r="S1902" s="13"/>
      <c r="T1902" s="13"/>
      <c r="U1902" s="13"/>
      <c r="V1902" s="13"/>
      <c r="W1902" s="13"/>
      <c r="X1902" s="13"/>
      <c r="Y1902" s="13"/>
      <c r="Z1902" s="13"/>
      <c r="AA1902" s="13"/>
      <c r="AB1902" s="13"/>
      <c r="AC1902" s="13"/>
      <c r="AD1902" s="13"/>
      <c r="AE1902" s="13"/>
      <c r="AF1902" s="13"/>
      <c r="AG1902" s="13"/>
      <c r="AH1902" s="13"/>
      <c r="AI1902" s="13"/>
      <c r="AJ1902" s="13"/>
      <c r="AK1902" s="13"/>
      <c r="AL1902" s="13"/>
      <c r="AM1902" s="13"/>
      <c r="AN1902" s="13"/>
      <c r="AO1902" s="13"/>
      <c r="AP1902" s="13"/>
      <c r="AQ1902" s="13"/>
      <c r="AR1902" s="13"/>
      <c r="AS1902" s="13"/>
      <c r="AT1902" s="13"/>
      <c r="AU1902" s="13"/>
      <c r="AV1902" s="13"/>
      <c r="AW1902" s="13"/>
      <c r="AX1902" s="13"/>
      <c r="AY1902" s="13"/>
      <c r="AZ1902" s="13"/>
      <c r="BA1902" s="13"/>
      <c r="BB1902" s="13"/>
      <c r="BC1902" s="13"/>
      <c r="BD1902" s="13"/>
      <c r="BE1902" s="13"/>
      <c r="BF1902" s="13"/>
      <c r="BG1902" s="13"/>
      <c r="BH1902" s="13"/>
      <c r="BI1902" s="13"/>
      <c r="BJ1902" s="13"/>
    </row>
    <row r="1903" spans="1:62" ht="15.75">
      <c r="A1903" s="92"/>
      <c r="B1903" s="13"/>
      <c r="C1903" s="13"/>
      <c r="D1903" s="13"/>
      <c r="E1903" s="13"/>
      <c r="F1903" s="13"/>
      <c r="G1903" s="13"/>
      <c r="H1903" s="92"/>
      <c r="I1903" s="13"/>
      <c r="J1903" s="94"/>
      <c r="K1903" s="13"/>
      <c r="L1903" s="13"/>
      <c r="M1903" s="13"/>
      <c r="N1903" s="13"/>
      <c r="O1903" s="13"/>
      <c r="P1903" s="13"/>
      <c r="Q1903" s="13"/>
      <c r="R1903" s="13"/>
      <c r="S1903" s="13"/>
      <c r="T1903" s="13"/>
      <c r="U1903" s="13"/>
      <c r="V1903" s="13"/>
      <c r="W1903" s="13"/>
      <c r="X1903" s="13"/>
      <c r="Y1903" s="13"/>
      <c r="Z1903" s="13"/>
      <c r="AA1903" s="13"/>
      <c r="AB1903" s="13"/>
      <c r="AC1903" s="13"/>
      <c r="AD1903" s="13"/>
      <c r="AE1903" s="13"/>
      <c r="AF1903" s="13"/>
      <c r="AG1903" s="13"/>
      <c r="AH1903" s="13"/>
      <c r="AI1903" s="13"/>
      <c r="AJ1903" s="13"/>
      <c r="AK1903" s="13"/>
      <c r="AL1903" s="13"/>
      <c r="AM1903" s="13"/>
      <c r="AN1903" s="13"/>
      <c r="AO1903" s="13"/>
      <c r="AP1903" s="13"/>
      <c r="AQ1903" s="13"/>
      <c r="AR1903" s="13"/>
      <c r="AS1903" s="13"/>
      <c r="AT1903" s="13"/>
      <c r="AU1903" s="13"/>
      <c r="AV1903" s="13"/>
      <c r="AW1903" s="13"/>
      <c r="AX1903" s="13"/>
      <c r="AY1903" s="13"/>
      <c r="AZ1903" s="13"/>
      <c r="BA1903" s="13"/>
      <c r="BB1903" s="13"/>
      <c r="BC1903" s="13"/>
      <c r="BD1903" s="13"/>
      <c r="BE1903" s="13"/>
      <c r="BF1903" s="13"/>
      <c r="BG1903" s="13"/>
      <c r="BH1903" s="13"/>
      <c r="BI1903" s="13"/>
      <c r="BJ1903" s="13"/>
    </row>
    <row r="1904" spans="1:62" ht="15.75">
      <c r="A1904" s="92"/>
      <c r="B1904" s="13"/>
      <c r="C1904" s="13"/>
      <c r="D1904" s="13"/>
      <c r="E1904" s="13"/>
      <c r="F1904" s="13"/>
      <c r="G1904" s="13"/>
      <c r="H1904" s="92"/>
      <c r="I1904" s="13"/>
      <c r="J1904" s="94"/>
      <c r="K1904" s="13"/>
      <c r="L1904" s="13"/>
      <c r="M1904" s="13"/>
      <c r="N1904" s="13"/>
      <c r="O1904" s="13"/>
      <c r="P1904" s="13"/>
      <c r="Q1904" s="13"/>
      <c r="R1904" s="13"/>
      <c r="S1904" s="13"/>
      <c r="T1904" s="13"/>
      <c r="U1904" s="13"/>
      <c r="V1904" s="13"/>
      <c r="W1904" s="13"/>
      <c r="X1904" s="13"/>
      <c r="Y1904" s="13"/>
      <c r="Z1904" s="13"/>
      <c r="AA1904" s="13"/>
      <c r="AB1904" s="13"/>
      <c r="AC1904" s="13"/>
      <c r="AD1904" s="13"/>
      <c r="AE1904" s="13"/>
      <c r="AF1904" s="13"/>
      <c r="AG1904" s="13"/>
      <c r="AH1904" s="13"/>
      <c r="AI1904" s="13"/>
      <c r="AJ1904" s="13"/>
      <c r="AK1904" s="13"/>
      <c r="AL1904" s="13"/>
      <c r="AM1904" s="13"/>
      <c r="AN1904" s="13"/>
      <c r="AO1904" s="13"/>
      <c r="AP1904" s="13"/>
      <c r="AQ1904" s="13"/>
      <c r="AR1904" s="13"/>
      <c r="AS1904" s="13"/>
      <c r="AT1904" s="13"/>
      <c r="AU1904" s="13"/>
      <c r="AV1904" s="13"/>
      <c r="AW1904" s="13"/>
      <c r="AX1904" s="13"/>
      <c r="AY1904" s="13"/>
      <c r="AZ1904" s="13"/>
      <c r="BA1904" s="13"/>
      <c r="BB1904" s="13"/>
      <c r="BC1904" s="13"/>
      <c r="BD1904" s="13"/>
      <c r="BE1904" s="13"/>
      <c r="BF1904" s="13"/>
      <c r="BG1904" s="13"/>
      <c r="BH1904" s="13"/>
      <c r="BI1904" s="13"/>
      <c r="BJ1904" s="13"/>
    </row>
    <row r="1905" spans="1:62" ht="15.75">
      <c r="A1905" s="92"/>
      <c r="B1905" s="13"/>
      <c r="C1905" s="13"/>
      <c r="D1905" s="13"/>
      <c r="E1905" s="13"/>
      <c r="F1905" s="13"/>
      <c r="G1905" s="13"/>
      <c r="H1905" s="92"/>
      <c r="I1905" s="13"/>
      <c r="J1905" s="94"/>
      <c r="K1905" s="13"/>
      <c r="L1905" s="13"/>
      <c r="M1905" s="13"/>
      <c r="N1905" s="13"/>
      <c r="O1905" s="13"/>
      <c r="P1905" s="13"/>
      <c r="Q1905" s="13"/>
      <c r="R1905" s="13"/>
      <c r="S1905" s="13"/>
      <c r="T1905" s="13"/>
      <c r="U1905" s="13"/>
      <c r="V1905" s="13"/>
      <c r="W1905" s="13"/>
      <c r="X1905" s="13"/>
      <c r="Y1905" s="13"/>
      <c r="Z1905" s="13"/>
      <c r="AA1905" s="13"/>
      <c r="AB1905" s="13"/>
      <c r="AC1905" s="13"/>
      <c r="AD1905" s="13"/>
      <c r="AE1905" s="13"/>
      <c r="AF1905" s="13"/>
      <c r="AG1905" s="13"/>
      <c r="AH1905" s="13"/>
      <c r="AI1905" s="13"/>
      <c r="AJ1905" s="13"/>
      <c r="AK1905" s="13"/>
      <c r="AL1905" s="13"/>
      <c r="AM1905" s="13"/>
      <c r="AN1905" s="13"/>
      <c r="AO1905" s="13"/>
      <c r="AP1905" s="13"/>
      <c r="AQ1905" s="13"/>
      <c r="AR1905" s="13"/>
      <c r="AS1905" s="13"/>
      <c r="AT1905" s="13"/>
      <c r="AU1905" s="13"/>
      <c r="AV1905" s="13"/>
      <c r="AW1905" s="13"/>
      <c r="AX1905" s="13"/>
      <c r="AY1905" s="13"/>
      <c r="AZ1905" s="13"/>
      <c r="BA1905" s="13"/>
      <c r="BB1905" s="13"/>
      <c r="BC1905" s="13"/>
      <c r="BD1905" s="13"/>
      <c r="BE1905" s="13"/>
      <c r="BF1905" s="13"/>
      <c r="BG1905" s="13"/>
      <c r="BH1905" s="13"/>
      <c r="BI1905" s="13"/>
      <c r="BJ1905" s="13"/>
    </row>
    <row r="1906" spans="1:62" ht="15.75">
      <c r="A1906" s="92"/>
      <c r="B1906" s="13"/>
      <c r="C1906" s="13"/>
      <c r="D1906" s="13"/>
      <c r="E1906" s="13"/>
      <c r="F1906" s="13"/>
      <c r="G1906" s="13"/>
      <c r="H1906" s="92"/>
      <c r="I1906" s="13"/>
      <c r="J1906" s="94"/>
      <c r="K1906" s="13"/>
      <c r="L1906" s="13"/>
      <c r="M1906" s="13"/>
      <c r="N1906" s="13"/>
      <c r="O1906" s="13"/>
      <c r="P1906" s="13"/>
      <c r="Q1906" s="13"/>
      <c r="R1906" s="13"/>
      <c r="S1906" s="13"/>
      <c r="T1906" s="13"/>
      <c r="U1906" s="13"/>
      <c r="V1906" s="13"/>
      <c r="W1906" s="13"/>
      <c r="X1906" s="13"/>
      <c r="Y1906" s="13"/>
      <c r="Z1906" s="13"/>
      <c r="AA1906" s="13"/>
      <c r="AB1906" s="13"/>
      <c r="AC1906" s="13"/>
      <c r="AD1906" s="13"/>
      <c r="AE1906" s="13"/>
      <c r="AF1906" s="13"/>
      <c r="AG1906" s="13"/>
      <c r="AH1906" s="13"/>
      <c r="AI1906" s="13"/>
      <c r="AJ1906" s="13"/>
      <c r="AK1906" s="13"/>
      <c r="AL1906" s="13"/>
      <c r="AM1906" s="13"/>
      <c r="AN1906" s="13"/>
      <c r="AO1906" s="13"/>
      <c r="AP1906" s="13"/>
      <c r="AQ1906" s="13"/>
      <c r="AR1906" s="13"/>
      <c r="AS1906" s="13"/>
      <c r="AT1906" s="13"/>
      <c r="AU1906" s="13"/>
      <c r="AV1906" s="13"/>
      <c r="AW1906" s="13"/>
      <c r="AX1906" s="13"/>
      <c r="AY1906" s="13"/>
      <c r="AZ1906" s="13"/>
      <c r="BA1906" s="13"/>
      <c r="BB1906" s="13"/>
      <c r="BC1906" s="13"/>
      <c r="BD1906" s="13"/>
      <c r="BE1906" s="13"/>
      <c r="BF1906" s="13"/>
      <c r="BG1906" s="13"/>
      <c r="BH1906" s="13"/>
      <c r="BI1906" s="13"/>
      <c r="BJ1906" s="13"/>
    </row>
    <row r="1907" spans="1:62" ht="15.75">
      <c r="A1907" s="92"/>
      <c r="B1907" s="13"/>
      <c r="C1907" s="13"/>
      <c r="D1907" s="13"/>
      <c r="E1907" s="13"/>
      <c r="F1907" s="13"/>
      <c r="G1907" s="13"/>
      <c r="H1907" s="92"/>
      <c r="I1907" s="13"/>
      <c r="J1907" s="94"/>
      <c r="K1907" s="13"/>
      <c r="L1907" s="13"/>
      <c r="M1907" s="13"/>
      <c r="N1907" s="13"/>
      <c r="O1907" s="13"/>
      <c r="P1907" s="13"/>
      <c r="Q1907" s="13"/>
      <c r="R1907" s="13"/>
      <c r="S1907" s="13"/>
      <c r="T1907" s="13"/>
      <c r="U1907" s="13"/>
      <c r="V1907" s="13"/>
      <c r="W1907" s="13"/>
      <c r="X1907" s="13"/>
      <c r="Y1907" s="13"/>
      <c r="Z1907" s="13"/>
      <c r="AA1907" s="13"/>
      <c r="AB1907" s="13"/>
      <c r="AC1907" s="13"/>
      <c r="AD1907" s="13"/>
      <c r="AE1907" s="13"/>
      <c r="AF1907" s="13"/>
      <c r="AG1907" s="13"/>
      <c r="AH1907" s="13"/>
      <c r="AI1907" s="13"/>
      <c r="AJ1907" s="13"/>
      <c r="AK1907" s="13"/>
      <c r="AL1907" s="13"/>
      <c r="AM1907" s="13"/>
      <c r="AN1907" s="13"/>
      <c r="AO1907" s="13"/>
      <c r="AP1907" s="13"/>
      <c r="AQ1907" s="13"/>
      <c r="AR1907" s="13"/>
      <c r="AS1907" s="13"/>
      <c r="AT1907" s="13"/>
      <c r="AU1907" s="13"/>
      <c r="AV1907" s="13"/>
      <c r="AW1907" s="13"/>
      <c r="AX1907" s="13"/>
      <c r="AY1907" s="13"/>
      <c r="AZ1907" s="13"/>
      <c r="BA1907" s="13"/>
      <c r="BB1907" s="13"/>
      <c r="BC1907" s="13"/>
      <c r="BD1907" s="13"/>
      <c r="BE1907" s="13"/>
      <c r="BF1907" s="13"/>
      <c r="BG1907" s="13"/>
      <c r="BH1907" s="13"/>
      <c r="BI1907" s="13"/>
      <c r="BJ1907" s="13"/>
    </row>
    <row r="1908" spans="1:62" ht="15.75">
      <c r="A1908" s="92"/>
      <c r="B1908" s="13"/>
      <c r="C1908" s="13"/>
      <c r="D1908" s="13"/>
      <c r="E1908" s="13"/>
      <c r="F1908" s="13"/>
      <c r="G1908" s="13"/>
      <c r="H1908" s="92"/>
      <c r="I1908" s="13"/>
      <c r="J1908" s="94"/>
      <c r="K1908" s="13"/>
      <c r="L1908" s="13"/>
      <c r="M1908" s="13"/>
      <c r="N1908" s="13"/>
      <c r="O1908" s="13"/>
      <c r="P1908" s="13"/>
      <c r="Q1908" s="13"/>
      <c r="R1908" s="13"/>
      <c r="S1908" s="13"/>
      <c r="T1908" s="13"/>
      <c r="U1908" s="13"/>
      <c r="V1908" s="13"/>
      <c r="W1908" s="13"/>
      <c r="X1908" s="13"/>
      <c r="Y1908" s="13"/>
      <c r="Z1908" s="13"/>
      <c r="AA1908" s="13"/>
      <c r="AB1908" s="13"/>
      <c r="AC1908" s="13"/>
      <c r="AD1908" s="13"/>
      <c r="AE1908" s="13"/>
      <c r="AF1908" s="13"/>
      <c r="AG1908" s="13"/>
      <c r="AH1908" s="13"/>
      <c r="AI1908" s="13"/>
      <c r="AJ1908" s="13"/>
      <c r="AK1908" s="13"/>
      <c r="AL1908" s="13"/>
      <c r="AM1908" s="13"/>
      <c r="AN1908" s="13"/>
      <c r="AO1908" s="13"/>
      <c r="AP1908" s="13"/>
      <c r="AQ1908" s="13"/>
      <c r="AR1908" s="13"/>
      <c r="AS1908" s="13"/>
      <c r="AT1908" s="13"/>
      <c r="AU1908" s="13"/>
      <c r="AV1908" s="13"/>
      <c r="AW1908" s="13"/>
      <c r="AX1908" s="13"/>
      <c r="AY1908" s="13"/>
      <c r="AZ1908" s="13"/>
      <c r="BA1908" s="13"/>
      <c r="BB1908" s="13"/>
      <c r="BC1908" s="13"/>
      <c r="BD1908" s="13"/>
      <c r="BE1908" s="13"/>
      <c r="BF1908" s="13"/>
      <c r="BG1908" s="13"/>
      <c r="BH1908" s="13"/>
      <c r="BI1908" s="13"/>
      <c r="BJ1908" s="13"/>
    </row>
    <row r="1909" spans="1:62" ht="15.75">
      <c r="A1909" s="92"/>
      <c r="B1909" s="13"/>
      <c r="C1909" s="13"/>
      <c r="D1909" s="13"/>
      <c r="E1909" s="13"/>
      <c r="F1909" s="13"/>
      <c r="G1909" s="13"/>
      <c r="H1909" s="92"/>
      <c r="I1909" s="13"/>
      <c r="J1909" s="94"/>
      <c r="K1909" s="13"/>
      <c r="L1909" s="13"/>
      <c r="M1909" s="13"/>
      <c r="N1909" s="13"/>
      <c r="O1909" s="13"/>
      <c r="P1909" s="13"/>
      <c r="Q1909" s="13"/>
      <c r="R1909" s="13"/>
      <c r="S1909" s="13"/>
      <c r="T1909" s="13"/>
      <c r="U1909" s="13"/>
      <c r="V1909" s="13"/>
      <c r="W1909" s="13"/>
      <c r="X1909" s="13"/>
      <c r="Y1909" s="13"/>
      <c r="Z1909" s="13"/>
      <c r="AA1909" s="13"/>
      <c r="AB1909" s="13"/>
      <c r="AC1909" s="13"/>
      <c r="AD1909" s="13"/>
      <c r="AE1909" s="13"/>
      <c r="AF1909" s="13"/>
      <c r="AG1909" s="13"/>
      <c r="AH1909" s="13"/>
      <c r="AI1909" s="13"/>
      <c r="AJ1909" s="13"/>
      <c r="AK1909" s="13"/>
      <c r="AL1909" s="13"/>
      <c r="AM1909" s="13"/>
      <c r="AN1909" s="13"/>
      <c r="AO1909" s="13"/>
      <c r="AP1909" s="13"/>
      <c r="AQ1909" s="13"/>
      <c r="AR1909" s="13"/>
      <c r="AS1909" s="13"/>
      <c r="AT1909" s="13"/>
      <c r="AU1909" s="13"/>
      <c r="AV1909" s="13"/>
      <c r="AW1909" s="13"/>
      <c r="AX1909" s="13"/>
      <c r="AY1909" s="13"/>
      <c r="AZ1909" s="13"/>
      <c r="BA1909" s="13"/>
      <c r="BB1909" s="13"/>
      <c r="BC1909" s="13"/>
      <c r="BD1909" s="13"/>
      <c r="BE1909" s="13"/>
      <c r="BF1909" s="13"/>
      <c r="BG1909" s="13"/>
      <c r="BH1909" s="13"/>
      <c r="BI1909" s="13"/>
      <c r="BJ1909" s="13"/>
    </row>
    <row r="1910" spans="1:62" ht="15.75">
      <c r="A1910" s="92"/>
      <c r="B1910" s="13"/>
      <c r="C1910" s="13"/>
      <c r="D1910" s="13"/>
      <c r="E1910" s="13"/>
      <c r="F1910" s="13"/>
      <c r="G1910" s="13"/>
      <c r="H1910" s="92"/>
      <c r="I1910" s="13"/>
      <c r="J1910" s="94"/>
      <c r="K1910" s="13"/>
      <c r="L1910" s="13"/>
      <c r="M1910" s="13"/>
      <c r="N1910" s="13"/>
      <c r="O1910" s="13"/>
      <c r="P1910" s="13"/>
      <c r="Q1910" s="13"/>
      <c r="R1910" s="13"/>
      <c r="S1910" s="13"/>
      <c r="T1910" s="13"/>
      <c r="U1910" s="13"/>
      <c r="V1910" s="13"/>
      <c r="W1910" s="13"/>
      <c r="X1910" s="13"/>
      <c r="Y1910" s="13"/>
      <c r="Z1910" s="13"/>
      <c r="AA1910" s="13"/>
      <c r="AB1910" s="13"/>
      <c r="AC1910" s="13"/>
      <c r="AD1910" s="13"/>
      <c r="AE1910" s="13"/>
      <c r="AF1910" s="13"/>
      <c r="AG1910" s="13"/>
      <c r="AH1910" s="13"/>
      <c r="AI1910" s="13"/>
      <c r="AJ1910" s="13"/>
      <c r="AK1910" s="13"/>
      <c r="AL1910" s="13"/>
      <c r="AM1910" s="13"/>
      <c r="AN1910" s="13"/>
      <c r="AO1910" s="13"/>
      <c r="AP1910" s="13"/>
      <c r="AQ1910" s="13"/>
      <c r="AR1910" s="13"/>
      <c r="AS1910" s="13"/>
      <c r="AT1910" s="13"/>
      <c r="AU1910" s="13"/>
      <c r="AV1910" s="13"/>
      <c r="AW1910" s="13"/>
      <c r="AX1910" s="13"/>
      <c r="AY1910" s="13"/>
      <c r="AZ1910" s="13"/>
      <c r="BA1910" s="13"/>
      <c r="BB1910" s="13"/>
      <c r="BC1910" s="13"/>
      <c r="BD1910" s="13"/>
      <c r="BE1910" s="13"/>
      <c r="BF1910" s="13"/>
      <c r="BG1910" s="13"/>
      <c r="BH1910" s="13"/>
      <c r="BI1910" s="13"/>
      <c r="BJ1910" s="13"/>
    </row>
    <row r="1911" spans="1:62" ht="15.75">
      <c r="A1911" s="92"/>
      <c r="B1911" s="13"/>
      <c r="C1911" s="13"/>
      <c r="D1911" s="13"/>
      <c r="E1911" s="13"/>
      <c r="F1911" s="13"/>
      <c r="G1911" s="13"/>
      <c r="H1911" s="92"/>
      <c r="I1911" s="13"/>
      <c r="J1911" s="94"/>
      <c r="K1911" s="13"/>
      <c r="L1911" s="13"/>
      <c r="M1911" s="13"/>
      <c r="N1911" s="13"/>
      <c r="O1911" s="13"/>
      <c r="P1911" s="13"/>
      <c r="Q1911" s="13"/>
      <c r="R1911" s="13"/>
      <c r="S1911" s="13"/>
      <c r="T1911" s="13"/>
      <c r="U1911" s="13"/>
      <c r="V1911" s="13"/>
      <c r="W1911" s="13"/>
      <c r="X1911" s="13"/>
      <c r="Y1911" s="13"/>
      <c r="Z1911" s="13"/>
      <c r="AA1911" s="13"/>
      <c r="AB1911" s="13"/>
      <c r="AC1911" s="13"/>
      <c r="AD1911" s="13"/>
      <c r="AE1911" s="13"/>
      <c r="AF1911" s="13"/>
      <c r="AG1911" s="13"/>
      <c r="AH1911" s="13"/>
      <c r="AI1911" s="13"/>
      <c r="AJ1911" s="13"/>
      <c r="AK1911" s="13"/>
      <c r="AL1911" s="13"/>
      <c r="AM1911" s="13"/>
      <c r="AN1911" s="13"/>
      <c r="AO1911" s="13"/>
      <c r="AP1911" s="13"/>
      <c r="AQ1911" s="13"/>
      <c r="AR1911" s="13"/>
      <c r="AS1911" s="13"/>
      <c r="AT1911" s="13"/>
      <c r="AU1911" s="13"/>
      <c r="AV1911" s="13"/>
      <c r="AW1911" s="13"/>
      <c r="AX1911" s="13"/>
      <c r="AY1911" s="13"/>
      <c r="AZ1911" s="13"/>
      <c r="BA1911" s="13"/>
      <c r="BB1911" s="13"/>
      <c r="BC1911" s="13"/>
      <c r="BD1911" s="13"/>
      <c r="BE1911" s="13"/>
      <c r="BF1911" s="13"/>
      <c r="BG1911" s="13"/>
      <c r="BH1911" s="13"/>
      <c r="BI1911" s="13"/>
      <c r="BJ1911" s="13"/>
    </row>
    <row r="1912" spans="1:62" ht="15.75">
      <c r="A1912" s="92"/>
      <c r="B1912" s="13"/>
      <c r="C1912" s="13"/>
      <c r="D1912" s="13"/>
      <c r="E1912" s="13"/>
      <c r="F1912" s="13"/>
      <c r="G1912" s="13"/>
      <c r="H1912" s="92"/>
      <c r="I1912" s="13"/>
      <c r="J1912" s="94"/>
      <c r="K1912" s="13"/>
      <c r="L1912" s="13"/>
      <c r="M1912" s="13"/>
      <c r="N1912" s="13"/>
      <c r="O1912" s="13"/>
      <c r="P1912" s="13"/>
      <c r="Q1912" s="13"/>
      <c r="R1912" s="13"/>
      <c r="S1912" s="13"/>
      <c r="T1912" s="13"/>
      <c r="U1912" s="13"/>
      <c r="V1912" s="13"/>
      <c r="W1912" s="13"/>
      <c r="X1912" s="13"/>
      <c r="Y1912" s="13"/>
      <c r="Z1912" s="13"/>
      <c r="AA1912" s="13"/>
      <c r="AB1912" s="13"/>
      <c r="AC1912" s="13"/>
      <c r="AD1912" s="13"/>
      <c r="AE1912" s="13"/>
      <c r="AF1912" s="13"/>
      <c r="AG1912" s="13"/>
      <c r="AH1912" s="13"/>
      <c r="AI1912" s="13"/>
      <c r="AJ1912" s="13"/>
      <c r="AK1912" s="13"/>
      <c r="AL1912" s="13"/>
      <c r="AM1912" s="13"/>
      <c r="AN1912" s="13"/>
      <c r="AO1912" s="13"/>
      <c r="AP1912" s="13"/>
      <c r="AQ1912" s="13"/>
      <c r="AR1912" s="13"/>
      <c r="AS1912" s="13"/>
      <c r="AT1912" s="13"/>
      <c r="AU1912" s="13"/>
      <c r="AV1912" s="13"/>
      <c r="AW1912" s="13"/>
      <c r="AX1912" s="13"/>
      <c r="AY1912" s="13"/>
      <c r="AZ1912" s="13"/>
      <c r="BA1912" s="13"/>
      <c r="BB1912" s="13"/>
      <c r="BC1912" s="13"/>
      <c r="BD1912" s="13"/>
      <c r="BE1912" s="13"/>
      <c r="BF1912" s="13"/>
      <c r="BG1912" s="13"/>
      <c r="BH1912" s="13"/>
      <c r="BI1912" s="13"/>
      <c r="BJ1912" s="13"/>
    </row>
    <row r="1913" spans="1:62" ht="15.75">
      <c r="A1913" s="92"/>
      <c r="B1913" s="13"/>
      <c r="C1913" s="13"/>
      <c r="D1913" s="13"/>
      <c r="E1913" s="13"/>
      <c r="F1913" s="13"/>
      <c r="G1913" s="13"/>
      <c r="H1913" s="92"/>
      <c r="I1913" s="13"/>
      <c r="J1913" s="94"/>
      <c r="K1913" s="13"/>
      <c r="L1913" s="13"/>
      <c r="M1913" s="13"/>
      <c r="N1913" s="13"/>
      <c r="O1913" s="13"/>
      <c r="P1913" s="13"/>
      <c r="Q1913" s="13"/>
      <c r="R1913" s="13"/>
      <c r="S1913" s="13"/>
      <c r="T1913" s="13"/>
      <c r="U1913" s="13"/>
      <c r="V1913" s="13"/>
      <c r="W1913" s="13"/>
      <c r="X1913" s="13"/>
      <c r="Y1913" s="13"/>
      <c r="Z1913" s="13"/>
      <c r="AA1913" s="13"/>
      <c r="AB1913" s="13"/>
      <c r="AC1913" s="13"/>
      <c r="AD1913" s="13"/>
      <c r="AE1913" s="13"/>
      <c r="AF1913" s="13"/>
      <c r="AG1913" s="13"/>
      <c r="AH1913" s="13"/>
      <c r="AI1913" s="13"/>
      <c r="AJ1913" s="13"/>
      <c r="AK1913" s="13"/>
      <c r="AL1913" s="13"/>
      <c r="AM1913" s="13"/>
      <c r="AN1913" s="13"/>
      <c r="AO1913" s="13"/>
      <c r="AP1913" s="13"/>
      <c r="AQ1913" s="13"/>
      <c r="AR1913" s="13"/>
      <c r="AS1913" s="13"/>
      <c r="AT1913" s="13"/>
      <c r="AU1913" s="13"/>
      <c r="AV1913" s="13"/>
      <c r="AW1913" s="13"/>
      <c r="AX1913" s="13"/>
      <c r="AY1913" s="13"/>
      <c r="AZ1913" s="13"/>
      <c r="BA1913" s="13"/>
      <c r="BB1913" s="13"/>
      <c r="BC1913" s="13"/>
      <c r="BD1913" s="13"/>
      <c r="BE1913" s="13"/>
      <c r="BF1913" s="13"/>
      <c r="BG1913" s="13"/>
      <c r="BH1913" s="13"/>
      <c r="BI1913" s="13"/>
      <c r="BJ1913" s="13"/>
    </row>
    <row r="1914" spans="1:62" ht="15.75">
      <c r="A1914" s="92"/>
      <c r="B1914" s="13"/>
      <c r="C1914" s="13"/>
      <c r="D1914" s="13"/>
      <c r="E1914" s="13"/>
      <c r="F1914" s="13"/>
      <c r="G1914" s="13"/>
      <c r="H1914" s="92"/>
      <c r="I1914" s="13"/>
      <c r="J1914" s="94"/>
      <c r="K1914" s="13"/>
      <c r="L1914" s="13"/>
      <c r="M1914" s="13"/>
      <c r="N1914" s="13"/>
      <c r="O1914" s="13"/>
      <c r="P1914" s="13"/>
      <c r="Q1914" s="13"/>
      <c r="R1914" s="13"/>
      <c r="S1914" s="13"/>
      <c r="T1914" s="13"/>
      <c r="U1914" s="13"/>
      <c r="V1914" s="13"/>
      <c r="W1914" s="13"/>
      <c r="X1914" s="13"/>
      <c r="Y1914" s="13"/>
      <c r="Z1914" s="13"/>
      <c r="AA1914" s="13"/>
      <c r="AB1914" s="13"/>
      <c r="AC1914" s="13"/>
      <c r="AD1914" s="13"/>
      <c r="AE1914" s="13"/>
      <c r="AF1914" s="13"/>
      <c r="AG1914" s="13"/>
      <c r="AH1914" s="13"/>
      <c r="AI1914" s="13"/>
      <c r="AJ1914" s="13"/>
      <c r="AK1914" s="13"/>
      <c r="AL1914" s="13"/>
      <c r="AM1914" s="13"/>
      <c r="AN1914" s="13"/>
      <c r="AO1914" s="13"/>
      <c r="AP1914" s="13"/>
      <c r="AQ1914" s="13"/>
      <c r="AR1914" s="13"/>
      <c r="AS1914" s="13"/>
      <c r="AT1914" s="13"/>
      <c r="AU1914" s="13"/>
      <c r="AV1914" s="13"/>
      <c r="AW1914" s="13"/>
      <c r="AX1914" s="13"/>
      <c r="AY1914" s="13"/>
      <c r="AZ1914" s="13"/>
      <c r="BA1914" s="13"/>
      <c r="BB1914" s="13"/>
      <c r="BC1914" s="13"/>
      <c r="BD1914" s="13"/>
      <c r="BE1914" s="13"/>
      <c r="BF1914" s="13"/>
      <c r="BG1914" s="13"/>
      <c r="BH1914" s="13"/>
      <c r="BI1914" s="13"/>
      <c r="BJ1914" s="13"/>
    </row>
    <row r="1915" spans="1:62" ht="15.75">
      <c r="A1915" s="92"/>
      <c r="B1915" s="13"/>
      <c r="C1915" s="13"/>
      <c r="D1915" s="13"/>
      <c r="E1915" s="13"/>
      <c r="F1915" s="13"/>
      <c r="G1915" s="13"/>
      <c r="H1915" s="92"/>
      <c r="I1915" s="13"/>
      <c r="J1915" s="94"/>
      <c r="K1915" s="13"/>
      <c r="L1915" s="13"/>
      <c r="M1915" s="13"/>
      <c r="N1915" s="13"/>
      <c r="O1915" s="13"/>
      <c r="P1915" s="13"/>
      <c r="Q1915" s="13"/>
      <c r="R1915" s="13"/>
      <c r="S1915" s="13"/>
      <c r="T1915" s="13"/>
      <c r="U1915" s="13"/>
      <c r="V1915" s="13"/>
      <c r="W1915" s="13"/>
      <c r="X1915" s="13"/>
      <c r="Y1915" s="13"/>
      <c r="Z1915" s="13"/>
      <c r="AA1915" s="13"/>
      <c r="AB1915" s="13"/>
      <c r="AC1915" s="13"/>
      <c r="AD1915" s="13"/>
      <c r="AE1915" s="13"/>
      <c r="AF1915" s="13"/>
      <c r="AG1915" s="13"/>
      <c r="AH1915" s="13"/>
      <c r="AI1915" s="13"/>
      <c r="AJ1915" s="13"/>
      <c r="AK1915" s="13"/>
      <c r="AL1915" s="13"/>
      <c r="AM1915" s="13"/>
      <c r="AN1915" s="13"/>
      <c r="AO1915" s="13"/>
      <c r="AP1915" s="13"/>
      <c r="AQ1915" s="13"/>
      <c r="AR1915" s="13"/>
      <c r="AS1915" s="13"/>
      <c r="AT1915" s="13"/>
      <c r="AU1915" s="13"/>
      <c r="AV1915" s="13"/>
      <c r="AW1915" s="13"/>
      <c r="AX1915" s="13"/>
      <c r="AY1915" s="13"/>
      <c r="AZ1915" s="13"/>
      <c r="BA1915" s="13"/>
      <c r="BB1915" s="13"/>
      <c r="BC1915" s="13"/>
      <c r="BD1915" s="13"/>
      <c r="BE1915" s="13"/>
      <c r="BF1915" s="13"/>
      <c r="BG1915" s="13"/>
      <c r="BH1915" s="13"/>
      <c r="BI1915" s="13"/>
      <c r="BJ1915" s="13"/>
    </row>
    <row r="1916" spans="1:62" ht="15.75">
      <c r="A1916" s="92"/>
      <c r="B1916" s="13"/>
      <c r="C1916" s="13"/>
      <c r="D1916" s="13"/>
      <c r="E1916" s="13"/>
      <c r="F1916" s="13"/>
      <c r="G1916" s="13"/>
      <c r="H1916" s="92"/>
      <c r="I1916" s="13"/>
      <c r="J1916" s="94"/>
      <c r="K1916" s="13"/>
      <c r="L1916" s="13"/>
      <c r="M1916" s="13"/>
      <c r="N1916" s="13"/>
      <c r="O1916" s="13"/>
      <c r="P1916" s="13"/>
      <c r="Q1916" s="13"/>
      <c r="R1916" s="13"/>
      <c r="S1916" s="13"/>
      <c r="T1916" s="13"/>
      <c r="U1916" s="13"/>
      <c r="V1916" s="13"/>
      <c r="W1916" s="13"/>
      <c r="X1916" s="13"/>
      <c r="Y1916" s="13"/>
      <c r="Z1916" s="13"/>
      <c r="AA1916" s="13"/>
      <c r="AB1916" s="13"/>
      <c r="AC1916" s="13"/>
      <c r="AD1916" s="13"/>
      <c r="AE1916" s="13"/>
      <c r="AF1916" s="13"/>
      <c r="AG1916" s="13"/>
      <c r="AH1916" s="13"/>
      <c r="AI1916" s="13"/>
      <c r="AJ1916" s="13"/>
      <c r="AK1916" s="13"/>
      <c r="AL1916" s="13"/>
      <c r="AM1916" s="13"/>
      <c r="AN1916" s="13"/>
      <c r="AO1916" s="13"/>
      <c r="AP1916" s="13"/>
      <c r="AQ1916" s="13"/>
      <c r="AR1916" s="13"/>
      <c r="AS1916" s="13"/>
      <c r="AT1916" s="13"/>
      <c r="AU1916" s="13"/>
      <c r="AV1916" s="13"/>
      <c r="AW1916" s="13"/>
      <c r="AX1916" s="13"/>
      <c r="AY1916" s="13"/>
      <c r="AZ1916" s="13"/>
      <c r="BA1916" s="13"/>
      <c r="BB1916" s="13"/>
      <c r="BC1916" s="13"/>
      <c r="BD1916" s="13"/>
      <c r="BE1916" s="13"/>
      <c r="BF1916" s="13"/>
      <c r="BG1916" s="13"/>
      <c r="BH1916" s="13"/>
      <c r="BI1916" s="13"/>
      <c r="BJ1916" s="13"/>
    </row>
    <row r="1917" spans="1:62" ht="15.75">
      <c r="A1917" s="92"/>
      <c r="B1917" s="13"/>
      <c r="C1917" s="13"/>
      <c r="D1917" s="13"/>
      <c r="E1917" s="13"/>
      <c r="F1917" s="13"/>
      <c r="G1917" s="13"/>
      <c r="H1917" s="92"/>
      <c r="I1917" s="13"/>
      <c r="J1917" s="94"/>
      <c r="K1917" s="13"/>
      <c r="L1917" s="13"/>
      <c r="M1917" s="13"/>
      <c r="N1917" s="13"/>
      <c r="O1917" s="13"/>
      <c r="P1917" s="13"/>
      <c r="Q1917" s="13"/>
      <c r="R1917" s="13"/>
      <c r="S1917" s="13"/>
      <c r="T1917" s="13"/>
      <c r="U1917" s="13"/>
      <c r="V1917" s="13"/>
      <c r="W1917" s="13"/>
      <c r="X1917" s="13"/>
      <c r="Y1917" s="13"/>
      <c r="Z1917" s="13"/>
      <c r="AA1917" s="13"/>
      <c r="AB1917" s="13"/>
      <c r="AC1917" s="13"/>
      <c r="AD1917" s="13"/>
      <c r="AE1917" s="13"/>
      <c r="AF1917" s="13"/>
      <c r="AG1917" s="13"/>
      <c r="AH1917" s="13"/>
      <c r="AI1917" s="13"/>
      <c r="AJ1917" s="13"/>
      <c r="AK1917" s="13"/>
      <c r="AL1917" s="13"/>
      <c r="AM1917" s="13"/>
      <c r="AN1917" s="13"/>
      <c r="AO1917" s="13"/>
      <c r="AP1917" s="13"/>
      <c r="AQ1917" s="13"/>
      <c r="AR1917" s="13"/>
      <c r="AS1917" s="13"/>
      <c r="AT1917" s="13"/>
      <c r="AU1917" s="13"/>
      <c r="AV1917" s="13"/>
      <c r="AW1917" s="13"/>
      <c r="AX1917" s="13"/>
      <c r="AY1917" s="13"/>
      <c r="AZ1917" s="13"/>
      <c r="BA1917" s="13"/>
      <c r="BB1917" s="13"/>
      <c r="BC1917" s="13"/>
      <c r="BD1917" s="13"/>
      <c r="BE1917" s="13"/>
      <c r="BF1917" s="13"/>
      <c r="BG1917" s="13"/>
      <c r="BH1917" s="13"/>
      <c r="BI1917" s="13"/>
      <c r="BJ1917" s="13"/>
    </row>
    <row r="1918" spans="1:62" ht="15.75">
      <c r="A1918" s="92"/>
      <c r="B1918" s="13"/>
      <c r="C1918" s="13"/>
      <c r="D1918" s="13"/>
      <c r="E1918" s="13"/>
      <c r="F1918" s="13"/>
      <c r="G1918" s="13"/>
      <c r="H1918" s="92"/>
      <c r="I1918" s="13"/>
      <c r="J1918" s="94"/>
      <c r="K1918" s="13"/>
      <c r="L1918" s="13"/>
      <c r="M1918" s="13"/>
      <c r="N1918" s="13"/>
      <c r="O1918" s="13"/>
      <c r="P1918" s="13"/>
      <c r="Q1918" s="13"/>
      <c r="R1918" s="13"/>
      <c r="S1918" s="13"/>
      <c r="T1918" s="13"/>
      <c r="U1918" s="13"/>
      <c r="V1918" s="13"/>
      <c r="W1918" s="13"/>
      <c r="X1918" s="13"/>
      <c r="Y1918" s="13"/>
      <c r="Z1918" s="13"/>
      <c r="AA1918" s="13"/>
      <c r="AB1918" s="13"/>
      <c r="AC1918" s="13"/>
      <c r="AD1918" s="13"/>
      <c r="AE1918" s="13"/>
      <c r="AF1918" s="13"/>
      <c r="AG1918" s="13"/>
      <c r="AH1918" s="13"/>
      <c r="AI1918" s="13"/>
      <c r="AJ1918" s="13"/>
      <c r="AK1918" s="13"/>
      <c r="AL1918" s="13"/>
      <c r="AM1918" s="13"/>
      <c r="AN1918" s="13"/>
      <c r="AO1918" s="13"/>
      <c r="AP1918" s="13"/>
      <c r="AQ1918" s="13"/>
      <c r="AR1918" s="13"/>
      <c r="AS1918" s="13"/>
      <c r="AT1918" s="13"/>
      <c r="AU1918" s="13"/>
      <c r="AV1918" s="13"/>
      <c r="AW1918" s="13"/>
      <c r="AX1918" s="13"/>
      <c r="AY1918" s="13"/>
      <c r="AZ1918" s="13"/>
      <c r="BA1918" s="13"/>
      <c r="BB1918" s="13"/>
      <c r="BC1918" s="13"/>
      <c r="BD1918" s="13"/>
      <c r="BE1918" s="13"/>
      <c r="BF1918" s="13"/>
      <c r="BG1918" s="13"/>
      <c r="BH1918" s="13"/>
      <c r="BI1918" s="13"/>
      <c r="BJ1918" s="13"/>
    </row>
    <row r="1919" spans="1:62" ht="15.75">
      <c r="A1919" s="92"/>
      <c r="B1919" s="13"/>
      <c r="C1919" s="13"/>
      <c r="D1919" s="13"/>
      <c r="E1919" s="13"/>
      <c r="F1919" s="13"/>
      <c r="G1919" s="13"/>
      <c r="H1919" s="92"/>
      <c r="I1919" s="13"/>
      <c r="J1919" s="94"/>
      <c r="K1919" s="13"/>
      <c r="L1919" s="13"/>
      <c r="M1919" s="13"/>
      <c r="N1919" s="13"/>
      <c r="O1919" s="13"/>
      <c r="P1919" s="13"/>
      <c r="Q1919" s="13"/>
      <c r="R1919" s="13"/>
      <c r="S1919" s="13"/>
      <c r="T1919" s="13"/>
      <c r="U1919" s="13"/>
      <c r="V1919" s="13"/>
      <c r="W1919" s="13"/>
      <c r="X1919" s="13"/>
      <c r="Y1919" s="13"/>
      <c r="Z1919" s="13"/>
      <c r="AA1919" s="13"/>
      <c r="AB1919" s="13"/>
      <c r="AC1919" s="13"/>
      <c r="AD1919" s="13"/>
      <c r="AE1919" s="13"/>
      <c r="AF1919" s="13"/>
      <c r="AG1919" s="13"/>
      <c r="AH1919" s="13"/>
      <c r="AI1919" s="13"/>
      <c r="AJ1919" s="13"/>
      <c r="AK1919" s="13"/>
      <c r="AL1919" s="13"/>
      <c r="AM1919" s="13"/>
      <c r="AN1919" s="13"/>
      <c r="AO1919" s="13"/>
      <c r="AP1919" s="13"/>
      <c r="AQ1919" s="13"/>
      <c r="AR1919" s="13"/>
      <c r="AS1919" s="13"/>
      <c r="AT1919" s="13"/>
      <c r="AU1919" s="13"/>
      <c r="AV1919" s="13"/>
      <c r="AW1919" s="13"/>
      <c r="AX1919" s="13"/>
      <c r="AY1919" s="13"/>
      <c r="AZ1919" s="13"/>
      <c r="BA1919" s="13"/>
      <c r="BB1919" s="13"/>
      <c r="BC1919" s="13"/>
      <c r="BD1919" s="13"/>
      <c r="BE1919" s="13"/>
      <c r="BF1919" s="13"/>
      <c r="BG1919" s="13"/>
      <c r="BH1919" s="13"/>
      <c r="BI1919" s="13"/>
      <c r="BJ1919" s="13"/>
    </row>
    <row r="1920" spans="1:62" ht="15.75">
      <c r="A1920" s="92"/>
      <c r="B1920" s="13"/>
      <c r="C1920" s="13"/>
      <c r="D1920" s="13"/>
      <c r="E1920" s="13"/>
      <c r="F1920" s="13"/>
      <c r="G1920" s="13"/>
      <c r="H1920" s="92"/>
      <c r="I1920" s="13"/>
      <c r="J1920" s="94"/>
      <c r="K1920" s="13"/>
      <c r="L1920" s="13"/>
      <c r="M1920" s="13"/>
      <c r="N1920" s="13"/>
      <c r="O1920" s="13"/>
      <c r="P1920" s="13"/>
      <c r="Q1920" s="13"/>
      <c r="R1920" s="13"/>
      <c r="S1920" s="13"/>
      <c r="T1920" s="13"/>
      <c r="U1920" s="13"/>
      <c r="V1920" s="13"/>
      <c r="W1920" s="13"/>
      <c r="X1920" s="13"/>
      <c r="Y1920" s="13"/>
      <c r="Z1920" s="13"/>
      <c r="AA1920" s="13"/>
      <c r="AB1920" s="13"/>
      <c r="AC1920" s="13"/>
      <c r="AD1920" s="13"/>
      <c r="AE1920" s="13"/>
      <c r="AF1920" s="13"/>
      <c r="AG1920" s="13"/>
      <c r="AH1920" s="13"/>
      <c r="AI1920" s="13"/>
      <c r="AJ1920" s="13"/>
      <c r="AK1920" s="13"/>
      <c r="AL1920" s="13"/>
      <c r="AM1920" s="13"/>
      <c r="AN1920" s="13"/>
      <c r="AO1920" s="13"/>
      <c r="AP1920" s="13"/>
      <c r="AQ1920" s="13"/>
      <c r="AR1920" s="13"/>
      <c r="AS1920" s="13"/>
      <c r="AT1920" s="13"/>
      <c r="AU1920" s="13"/>
      <c r="AV1920" s="13"/>
      <c r="AW1920" s="13"/>
      <c r="AX1920" s="13"/>
      <c r="AY1920" s="13"/>
      <c r="AZ1920" s="13"/>
      <c r="BA1920" s="13"/>
      <c r="BB1920" s="13"/>
      <c r="BC1920" s="13"/>
      <c r="BD1920" s="13"/>
      <c r="BE1920" s="13"/>
      <c r="BF1920" s="13"/>
      <c r="BG1920" s="13"/>
      <c r="BH1920" s="13"/>
      <c r="BI1920" s="13"/>
      <c r="BJ1920" s="13"/>
    </row>
    <row r="1921" spans="1:62" ht="15.75">
      <c r="A1921" s="92"/>
      <c r="B1921" s="13"/>
      <c r="C1921" s="13"/>
      <c r="D1921" s="13"/>
      <c r="E1921" s="13"/>
      <c r="F1921" s="13"/>
      <c r="G1921" s="13"/>
      <c r="H1921" s="92"/>
      <c r="I1921" s="13"/>
      <c r="J1921" s="94"/>
      <c r="K1921" s="13"/>
      <c r="L1921" s="13"/>
      <c r="M1921" s="13"/>
      <c r="N1921" s="13"/>
      <c r="O1921" s="13"/>
      <c r="P1921" s="13"/>
      <c r="Q1921" s="13"/>
      <c r="R1921" s="13"/>
      <c r="S1921" s="13"/>
      <c r="T1921" s="13"/>
      <c r="U1921" s="13"/>
      <c r="V1921" s="13"/>
      <c r="W1921" s="13"/>
      <c r="X1921" s="13"/>
      <c r="Y1921" s="13"/>
      <c r="Z1921" s="13"/>
      <c r="AA1921" s="13"/>
      <c r="AB1921" s="13"/>
      <c r="AC1921" s="13"/>
      <c r="AD1921" s="13"/>
      <c r="AE1921" s="13"/>
      <c r="AF1921" s="13"/>
      <c r="AG1921" s="13"/>
      <c r="AH1921" s="13"/>
      <c r="AI1921" s="13"/>
      <c r="AJ1921" s="13"/>
      <c r="AK1921" s="13"/>
      <c r="AL1921" s="13"/>
      <c r="AM1921" s="13"/>
      <c r="AN1921" s="13"/>
      <c r="AO1921" s="13"/>
      <c r="AP1921" s="13"/>
      <c r="AQ1921" s="13"/>
      <c r="AR1921" s="13"/>
      <c r="AS1921" s="13"/>
      <c r="AT1921" s="13"/>
      <c r="AU1921" s="13"/>
      <c r="AV1921" s="13"/>
      <c r="AW1921" s="13"/>
      <c r="AX1921" s="13"/>
      <c r="AY1921" s="13"/>
      <c r="AZ1921" s="13"/>
      <c r="BA1921" s="13"/>
      <c r="BB1921" s="13"/>
      <c r="BC1921" s="13"/>
      <c r="BD1921" s="13"/>
      <c r="BE1921" s="13"/>
      <c r="BF1921" s="13"/>
      <c r="BG1921" s="13"/>
      <c r="BH1921" s="13"/>
      <c r="BI1921" s="13"/>
      <c r="BJ1921" s="13"/>
    </row>
    <row r="1922" spans="1:62" ht="15.75">
      <c r="A1922" s="92"/>
      <c r="B1922" s="13"/>
      <c r="C1922" s="13"/>
      <c r="D1922" s="13"/>
      <c r="E1922" s="13"/>
      <c r="F1922" s="13"/>
      <c r="G1922" s="13"/>
      <c r="H1922" s="92"/>
      <c r="I1922" s="13"/>
      <c r="J1922" s="94"/>
      <c r="K1922" s="13"/>
      <c r="L1922" s="13"/>
      <c r="M1922" s="13"/>
      <c r="N1922" s="13"/>
      <c r="O1922" s="13"/>
      <c r="P1922" s="13"/>
      <c r="Q1922" s="13"/>
      <c r="R1922" s="13"/>
      <c r="S1922" s="13"/>
      <c r="T1922" s="13"/>
      <c r="U1922" s="13"/>
      <c r="V1922" s="13"/>
      <c r="W1922" s="13"/>
      <c r="X1922" s="13"/>
      <c r="Y1922" s="13"/>
      <c r="Z1922" s="13"/>
      <c r="AA1922" s="13"/>
      <c r="AB1922" s="13"/>
      <c r="AC1922" s="13"/>
      <c r="AD1922" s="13"/>
      <c r="AE1922" s="13"/>
      <c r="AF1922" s="13"/>
      <c r="AG1922" s="13"/>
      <c r="AH1922" s="13"/>
      <c r="AI1922" s="13"/>
      <c r="AJ1922" s="13"/>
      <c r="AK1922" s="13"/>
      <c r="AL1922" s="13"/>
      <c r="AM1922" s="13"/>
      <c r="AN1922" s="13"/>
      <c r="AO1922" s="13"/>
      <c r="AP1922" s="13"/>
      <c r="AQ1922" s="13"/>
      <c r="AR1922" s="13"/>
      <c r="AS1922" s="13"/>
      <c r="AT1922" s="13"/>
      <c r="AU1922" s="13"/>
      <c r="AV1922" s="13"/>
      <c r="AW1922" s="13"/>
      <c r="AX1922" s="13"/>
      <c r="AY1922" s="13"/>
      <c r="AZ1922" s="13"/>
      <c r="BA1922" s="13"/>
      <c r="BB1922" s="13"/>
      <c r="BC1922" s="13"/>
      <c r="BD1922" s="13"/>
      <c r="BE1922" s="13"/>
      <c r="BF1922" s="13"/>
      <c r="BG1922" s="13"/>
      <c r="BH1922" s="13"/>
      <c r="BI1922" s="13"/>
      <c r="BJ1922" s="13"/>
    </row>
    <row r="1923" spans="1:62" ht="15.75">
      <c r="A1923" s="92"/>
      <c r="B1923" s="13"/>
      <c r="C1923" s="13"/>
      <c r="D1923" s="13"/>
      <c r="E1923" s="13"/>
      <c r="F1923" s="13"/>
      <c r="G1923" s="13"/>
      <c r="H1923" s="92"/>
      <c r="I1923" s="13"/>
      <c r="J1923" s="94"/>
      <c r="K1923" s="13"/>
      <c r="L1923" s="13"/>
      <c r="M1923" s="13"/>
      <c r="N1923" s="13"/>
      <c r="O1923" s="13"/>
      <c r="P1923" s="13"/>
      <c r="Q1923" s="13"/>
      <c r="R1923" s="13"/>
      <c r="S1923" s="13"/>
      <c r="T1923" s="13"/>
      <c r="U1923" s="13"/>
      <c r="V1923" s="13"/>
      <c r="W1923" s="13"/>
      <c r="X1923" s="13"/>
      <c r="Y1923" s="13"/>
      <c r="Z1923" s="13"/>
      <c r="AA1923" s="13"/>
      <c r="AB1923" s="13"/>
      <c r="AC1923" s="13"/>
      <c r="AD1923" s="13"/>
      <c r="AE1923" s="13"/>
      <c r="AF1923" s="13"/>
      <c r="AG1923" s="13"/>
      <c r="AH1923" s="13"/>
      <c r="AI1923" s="13"/>
      <c r="AJ1923" s="13"/>
      <c r="AK1923" s="13"/>
      <c r="AL1923" s="13"/>
      <c r="AM1923" s="13"/>
      <c r="AN1923" s="13"/>
      <c r="AO1923" s="13"/>
      <c r="AP1923" s="13"/>
      <c r="AQ1923" s="13"/>
      <c r="AR1923" s="13"/>
      <c r="AS1923" s="13"/>
      <c r="AT1923" s="13"/>
      <c r="AU1923" s="13"/>
      <c r="AV1923" s="13"/>
      <c r="AW1923" s="13"/>
      <c r="AX1923" s="13"/>
      <c r="AY1923" s="13"/>
      <c r="AZ1923" s="13"/>
      <c r="BA1923" s="13"/>
      <c r="BB1923" s="13"/>
      <c r="BC1923" s="13"/>
      <c r="BD1923" s="13"/>
      <c r="BE1923" s="13"/>
      <c r="BF1923" s="13"/>
      <c r="BG1923" s="13"/>
      <c r="BH1923" s="13"/>
      <c r="BI1923" s="13"/>
      <c r="BJ1923" s="13"/>
    </row>
    <row r="1924" spans="1:62" ht="15.75">
      <c r="A1924" s="92"/>
      <c r="B1924" s="13"/>
      <c r="C1924" s="13"/>
      <c r="D1924" s="13"/>
      <c r="E1924" s="13"/>
      <c r="F1924" s="13"/>
      <c r="G1924" s="13"/>
      <c r="H1924" s="92"/>
      <c r="I1924" s="13"/>
      <c r="J1924" s="94"/>
      <c r="K1924" s="13"/>
      <c r="L1924" s="13"/>
      <c r="M1924" s="13"/>
      <c r="N1924" s="13"/>
      <c r="O1924" s="13"/>
      <c r="P1924" s="13"/>
      <c r="Q1924" s="13"/>
      <c r="R1924" s="13"/>
      <c r="S1924" s="13"/>
      <c r="T1924" s="13"/>
      <c r="U1924" s="13"/>
      <c r="V1924" s="13"/>
      <c r="W1924" s="13"/>
      <c r="X1924" s="13"/>
      <c r="Y1924" s="13"/>
      <c r="Z1924" s="13"/>
      <c r="AA1924" s="13"/>
      <c r="AB1924" s="13"/>
      <c r="AC1924" s="13"/>
      <c r="AD1924" s="13"/>
      <c r="AE1924" s="13"/>
      <c r="AF1924" s="13"/>
      <c r="AG1924" s="13"/>
      <c r="AH1924" s="13"/>
      <c r="AI1924" s="13"/>
      <c r="AJ1924" s="13"/>
      <c r="AK1924" s="13"/>
      <c r="AL1924" s="13"/>
      <c r="AM1924" s="13"/>
      <c r="AN1924" s="13"/>
      <c r="AO1924" s="13"/>
      <c r="AP1924" s="13"/>
      <c r="AQ1924" s="13"/>
      <c r="AR1924" s="13"/>
      <c r="AS1924" s="13"/>
      <c r="AT1924" s="13"/>
      <c r="AU1924" s="13"/>
      <c r="AV1924" s="13"/>
      <c r="AW1924" s="13"/>
      <c r="AX1924" s="13"/>
      <c r="AY1924" s="13"/>
      <c r="AZ1924" s="13"/>
      <c r="BA1924" s="13"/>
      <c r="BB1924" s="13"/>
      <c r="BC1924" s="13"/>
      <c r="BD1924" s="13"/>
      <c r="BE1924" s="13"/>
      <c r="BF1924" s="13"/>
      <c r="BG1924" s="13"/>
      <c r="BH1924" s="13"/>
      <c r="BI1924" s="13"/>
      <c r="BJ1924" s="13"/>
    </row>
    <row r="1925" spans="1:62" ht="15.75">
      <c r="A1925" s="92"/>
      <c r="B1925" s="13"/>
      <c r="C1925" s="13"/>
      <c r="D1925" s="13"/>
      <c r="E1925" s="13"/>
      <c r="F1925" s="13"/>
      <c r="G1925" s="13"/>
      <c r="H1925" s="92"/>
      <c r="I1925" s="13"/>
      <c r="J1925" s="94"/>
      <c r="K1925" s="13"/>
      <c r="L1925" s="13"/>
      <c r="M1925" s="13"/>
      <c r="N1925" s="13"/>
      <c r="O1925" s="13"/>
      <c r="P1925" s="13"/>
      <c r="Q1925" s="13"/>
      <c r="R1925" s="13"/>
      <c r="S1925" s="13"/>
      <c r="T1925" s="13"/>
      <c r="U1925" s="13"/>
      <c r="V1925" s="13"/>
      <c r="W1925" s="13"/>
      <c r="X1925" s="13"/>
      <c r="Y1925" s="13"/>
      <c r="Z1925" s="13"/>
      <c r="AA1925" s="13"/>
      <c r="AB1925" s="13"/>
      <c r="AC1925" s="13"/>
      <c r="AD1925" s="13"/>
      <c r="AE1925" s="13"/>
      <c r="AF1925" s="13"/>
      <c r="AG1925" s="13"/>
      <c r="AH1925" s="13"/>
      <c r="AI1925" s="13"/>
      <c r="AJ1925" s="13"/>
      <c r="AK1925" s="13"/>
      <c r="AL1925" s="13"/>
      <c r="AM1925" s="13"/>
      <c r="AN1925" s="13"/>
      <c r="AO1925" s="13"/>
      <c r="AP1925" s="13"/>
      <c r="AQ1925" s="13"/>
      <c r="AR1925" s="13"/>
      <c r="AS1925" s="13"/>
      <c r="AT1925" s="13"/>
      <c r="AU1925" s="13"/>
      <c r="AV1925" s="13"/>
      <c r="AW1925" s="13"/>
      <c r="AX1925" s="13"/>
      <c r="AY1925" s="13"/>
      <c r="AZ1925" s="13"/>
      <c r="BA1925" s="13"/>
      <c r="BB1925" s="13"/>
      <c r="BC1925" s="13"/>
      <c r="BD1925" s="13"/>
      <c r="BE1925" s="13"/>
      <c r="BF1925" s="13"/>
      <c r="BG1925" s="13"/>
      <c r="BH1925" s="13"/>
      <c r="BI1925" s="13"/>
      <c r="BJ1925" s="13"/>
    </row>
    <row r="1926" spans="1:62" ht="15.75">
      <c r="A1926" s="92"/>
      <c r="B1926" s="13"/>
      <c r="C1926" s="13"/>
      <c r="D1926" s="13"/>
      <c r="E1926" s="13"/>
      <c r="F1926" s="13"/>
      <c r="G1926" s="13"/>
      <c r="H1926" s="92"/>
      <c r="I1926" s="13"/>
      <c r="J1926" s="94"/>
      <c r="K1926" s="13"/>
      <c r="L1926" s="13"/>
      <c r="M1926" s="13"/>
      <c r="N1926" s="13"/>
      <c r="O1926" s="13"/>
      <c r="P1926" s="13"/>
      <c r="Q1926" s="13"/>
      <c r="R1926" s="13"/>
      <c r="S1926" s="13"/>
      <c r="T1926" s="13"/>
      <c r="U1926" s="13"/>
      <c r="V1926" s="13"/>
      <c r="W1926" s="13"/>
      <c r="X1926" s="13"/>
      <c r="Y1926" s="13"/>
      <c r="Z1926" s="13"/>
      <c r="AA1926" s="13"/>
      <c r="AB1926" s="13"/>
      <c r="AC1926" s="13"/>
      <c r="AD1926" s="13"/>
      <c r="AE1926" s="13"/>
      <c r="AF1926" s="13"/>
      <c r="AG1926" s="13"/>
      <c r="AH1926" s="13"/>
      <c r="AI1926" s="13"/>
      <c r="AJ1926" s="13"/>
      <c r="AK1926" s="13"/>
      <c r="AL1926" s="13"/>
      <c r="AM1926" s="13"/>
      <c r="AN1926" s="13"/>
      <c r="AO1926" s="13"/>
      <c r="AP1926" s="13"/>
      <c r="AQ1926" s="13"/>
      <c r="AR1926" s="13"/>
      <c r="AS1926" s="13"/>
      <c r="AT1926" s="13"/>
      <c r="AU1926" s="13"/>
      <c r="AV1926" s="13"/>
      <c r="AW1926" s="13"/>
      <c r="AX1926" s="13"/>
      <c r="AY1926" s="13"/>
      <c r="AZ1926" s="13"/>
      <c r="BA1926" s="13"/>
      <c r="BB1926" s="13"/>
      <c r="BC1926" s="13"/>
      <c r="BD1926" s="13"/>
      <c r="BE1926" s="13"/>
      <c r="BF1926" s="13"/>
      <c r="BG1926" s="13"/>
      <c r="BH1926" s="13"/>
      <c r="BI1926" s="13"/>
      <c r="BJ1926" s="13"/>
    </row>
    <row r="1927" spans="1:62" ht="15.75">
      <c r="A1927" s="92"/>
      <c r="B1927" s="13"/>
      <c r="C1927" s="13"/>
      <c r="D1927" s="13"/>
      <c r="E1927" s="13"/>
      <c r="F1927" s="13"/>
      <c r="G1927" s="13"/>
      <c r="H1927" s="92"/>
      <c r="I1927" s="13"/>
      <c r="J1927" s="94"/>
      <c r="K1927" s="13"/>
      <c r="L1927" s="13"/>
      <c r="M1927" s="13"/>
      <c r="N1927" s="13"/>
      <c r="O1927" s="13"/>
      <c r="P1927" s="13"/>
      <c r="Q1927" s="13"/>
      <c r="R1927" s="13"/>
      <c r="S1927" s="13"/>
      <c r="T1927" s="13"/>
      <c r="U1927" s="13"/>
      <c r="V1927" s="13"/>
      <c r="W1927" s="13"/>
      <c r="X1927" s="13"/>
      <c r="Y1927" s="13"/>
      <c r="Z1927" s="13"/>
      <c r="AA1927" s="13"/>
      <c r="AB1927" s="13"/>
      <c r="AC1927" s="13"/>
      <c r="AD1927" s="13"/>
      <c r="AE1927" s="13"/>
      <c r="AF1927" s="13"/>
      <c r="AG1927" s="13"/>
      <c r="AH1927" s="13"/>
      <c r="AI1927" s="13"/>
      <c r="AJ1927" s="13"/>
      <c r="AK1927" s="13"/>
      <c r="AL1927" s="13"/>
      <c r="AM1927" s="13"/>
      <c r="AN1927" s="13"/>
      <c r="AO1927" s="13"/>
      <c r="AP1927" s="13"/>
      <c r="AQ1927" s="13"/>
      <c r="AR1927" s="13"/>
      <c r="AS1927" s="13"/>
      <c r="AT1927" s="13"/>
      <c r="AU1927" s="13"/>
      <c r="AV1927" s="13"/>
      <c r="AW1927" s="13"/>
      <c r="AX1927" s="13"/>
      <c r="AY1927" s="13"/>
      <c r="AZ1927" s="13"/>
      <c r="BA1927" s="13"/>
      <c r="BB1927" s="13"/>
      <c r="BC1927" s="13"/>
      <c r="BD1927" s="13"/>
      <c r="BE1927" s="13"/>
      <c r="BF1927" s="13"/>
      <c r="BG1927" s="13"/>
      <c r="BH1927" s="13"/>
      <c r="BI1927" s="13"/>
      <c r="BJ1927" s="13"/>
    </row>
    <row r="1928" spans="1:62" ht="15.75">
      <c r="A1928" s="92"/>
      <c r="B1928" s="13"/>
      <c r="C1928" s="13"/>
      <c r="D1928" s="13"/>
      <c r="E1928" s="13"/>
      <c r="F1928" s="13"/>
      <c r="G1928" s="13"/>
      <c r="H1928" s="92"/>
      <c r="I1928" s="13"/>
      <c r="J1928" s="94"/>
      <c r="K1928" s="13"/>
      <c r="L1928" s="13"/>
      <c r="M1928" s="13"/>
      <c r="N1928" s="13"/>
      <c r="O1928" s="13"/>
      <c r="P1928" s="13"/>
      <c r="Q1928" s="13"/>
      <c r="R1928" s="13"/>
      <c r="S1928" s="13"/>
      <c r="T1928" s="13"/>
      <c r="U1928" s="13"/>
      <c r="V1928" s="13"/>
      <c r="W1928" s="13"/>
      <c r="X1928" s="13"/>
      <c r="Y1928" s="13"/>
      <c r="Z1928" s="13"/>
      <c r="AA1928" s="13"/>
      <c r="AB1928" s="13"/>
      <c r="AC1928" s="13"/>
      <c r="AD1928" s="13"/>
      <c r="AE1928" s="13"/>
      <c r="AF1928" s="13"/>
      <c r="AG1928" s="13"/>
      <c r="AH1928" s="13"/>
      <c r="AI1928" s="13"/>
      <c r="AJ1928" s="13"/>
      <c r="AK1928" s="13"/>
      <c r="AL1928" s="13"/>
      <c r="AM1928" s="13"/>
      <c r="AN1928" s="13"/>
      <c r="AO1928" s="13"/>
      <c r="AP1928" s="13"/>
      <c r="AQ1928" s="13"/>
      <c r="AR1928" s="13"/>
      <c r="AS1928" s="13"/>
      <c r="AT1928" s="13"/>
      <c r="AU1928" s="13"/>
      <c r="AV1928" s="13"/>
      <c r="AW1928" s="13"/>
      <c r="AX1928" s="13"/>
      <c r="AY1928" s="13"/>
      <c r="AZ1928" s="13"/>
      <c r="BA1928" s="13"/>
      <c r="BB1928" s="13"/>
      <c r="BC1928" s="13"/>
      <c r="BD1928" s="13"/>
      <c r="BE1928" s="13"/>
      <c r="BF1928" s="13"/>
      <c r="BG1928" s="13"/>
      <c r="BH1928" s="13"/>
      <c r="BI1928" s="13"/>
      <c r="BJ1928" s="13"/>
    </row>
    <row r="1929" spans="1:62" ht="15.75">
      <c r="A1929" s="92"/>
      <c r="B1929" s="13"/>
      <c r="C1929" s="13"/>
      <c r="D1929" s="13"/>
      <c r="E1929" s="13"/>
      <c r="F1929" s="13"/>
      <c r="G1929" s="13"/>
      <c r="H1929" s="92"/>
      <c r="I1929" s="13"/>
      <c r="J1929" s="94"/>
      <c r="K1929" s="13"/>
      <c r="L1929" s="13"/>
      <c r="M1929" s="13"/>
      <c r="N1929" s="13"/>
      <c r="O1929" s="13"/>
      <c r="P1929" s="13"/>
      <c r="Q1929" s="13"/>
      <c r="R1929" s="13"/>
      <c r="S1929" s="13"/>
      <c r="T1929" s="13"/>
      <c r="U1929" s="13"/>
      <c r="V1929" s="13"/>
      <c r="W1929" s="13"/>
      <c r="X1929" s="13"/>
      <c r="Y1929" s="13"/>
      <c r="Z1929" s="13"/>
      <c r="AA1929" s="13"/>
      <c r="AB1929" s="13"/>
      <c r="AC1929" s="13"/>
      <c r="AD1929" s="13"/>
      <c r="AE1929" s="13"/>
      <c r="AF1929" s="13"/>
      <c r="AG1929" s="13"/>
      <c r="AH1929" s="13"/>
      <c r="AI1929" s="13"/>
      <c r="AJ1929" s="13"/>
      <c r="AK1929" s="13"/>
      <c r="AL1929" s="13"/>
      <c r="AM1929" s="13"/>
      <c r="AN1929" s="13"/>
      <c r="AO1929" s="13"/>
      <c r="AP1929" s="13"/>
      <c r="AQ1929" s="13"/>
      <c r="AR1929" s="13"/>
      <c r="AS1929" s="13"/>
      <c r="AT1929" s="13"/>
      <c r="AU1929" s="13"/>
      <c r="AV1929" s="13"/>
      <c r="AW1929" s="13"/>
      <c r="AX1929" s="13"/>
      <c r="AY1929" s="13"/>
      <c r="AZ1929" s="13"/>
      <c r="BA1929" s="13"/>
      <c r="BB1929" s="13"/>
      <c r="BC1929" s="13"/>
      <c r="BD1929" s="13"/>
      <c r="BE1929" s="13"/>
      <c r="BF1929" s="13"/>
      <c r="BG1929" s="13"/>
      <c r="BH1929" s="13"/>
      <c r="BI1929" s="13"/>
      <c r="BJ1929" s="13"/>
    </row>
    <row r="1930" spans="1:62" ht="15.75">
      <c r="A1930" s="92"/>
      <c r="B1930" s="13"/>
      <c r="C1930" s="13"/>
      <c r="D1930" s="13"/>
      <c r="E1930" s="13"/>
      <c r="F1930" s="13"/>
      <c r="G1930" s="13"/>
      <c r="H1930" s="92"/>
      <c r="I1930" s="13"/>
      <c r="J1930" s="94"/>
      <c r="K1930" s="13"/>
      <c r="L1930" s="13"/>
      <c r="M1930" s="13"/>
      <c r="N1930" s="13"/>
      <c r="O1930" s="13"/>
      <c r="P1930" s="13"/>
      <c r="Q1930" s="13"/>
      <c r="R1930" s="13"/>
      <c r="S1930" s="13"/>
      <c r="T1930" s="13"/>
      <c r="U1930" s="13"/>
      <c r="V1930" s="13"/>
      <c r="W1930" s="13"/>
      <c r="X1930" s="13"/>
      <c r="Y1930" s="13"/>
      <c r="Z1930" s="13"/>
      <c r="AA1930" s="13"/>
      <c r="AB1930" s="13"/>
      <c r="AC1930" s="13"/>
      <c r="AD1930" s="13"/>
      <c r="AE1930" s="13"/>
      <c r="AF1930" s="13"/>
      <c r="AG1930" s="13"/>
      <c r="AH1930" s="13"/>
      <c r="AI1930" s="13"/>
      <c r="AJ1930" s="13"/>
      <c r="AK1930" s="13"/>
      <c r="AL1930" s="13"/>
      <c r="AM1930" s="13"/>
      <c r="AN1930" s="13"/>
      <c r="AO1930" s="13"/>
      <c r="AP1930" s="13"/>
      <c r="AQ1930" s="13"/>
      <c r="AR1930" s="13"/>
      <c r="AS1930" s="13"/>
      <c r="AT1930" s="13"/>
      <c r="AU1930" s="13"/>
      <c r="AV1930" s="13"/>
      <c r="AW1930" s="13"/>
      <c r="AX1930" s="13"/>
      <c r="AY1930" s="13"/>
      <c r="AZ1930" s="13"/>
      <c r="BA1930" s="13"/>
      <c r="BB1930" s="13"/>
      <c r="BC1930" s="13"/>
      <c r="BD1930" s="13"/>
      <c r="BE1930" s="13"/>
      <c r="BF1930" s="13"/>
      <c r="BG1930" s="13"/>
      <c r="BH1930" s="13"/>
      <c r="BI1930" s="13"/>
      <c r="BJ1930" s="13"/>
    </row>
    <row r="1931" spans="1:62" ht="15.75">
      <c r="A1931" s="92"/>
      <c r="B1931" s="13"/>
      <c r="C1931" s="13"/>
      <c r="D1931" s="13"/>
      <c r="E1931" s="13"/>
      <c r="F1931" s="13"/>
      <c r="G1931" s="13"/>
      <c r="H1931" s="92"/>
      <c r="I1931" s="13"/>
      <c r="J1931" s="94"/>
      <c r="K1931" s="13"/>
      <c r="L1931" s="13"/>
      <c r="M1931" s="13"/>
      <c r="N1931" s="13"/>
      <c r="O1931" s="13"/>
      <c r="P1931" s="13"/>
      <c r="Q1931" s="13"/>
      <c r="R1931" s="13"/>
      <c r="S1931" s="13"/>
      <c r="T1931" s="13"/>
      <c r="U1931" s="13"/>
      <c r="V1931" s="13"/>
      <c r="W1931" s="13"/>
      <c r="X1931" s="13"/>
      <c r="Y1931" s="13"/>
      <c r="Z1931" s="13"/>
      <c r="AA1931" s="13"/>
      <c r="AB1931" s="13"/>
      <c r="AC1931" s="13"/>
      <c r="AD1931" s="13"/>
      <c r="AE1931" s="13"/>
      <c r="AF1931" s="13"/>
      <c r="AG1931" s="13"/>
      <c r="AH1931" s="13"/>
      <c r="AI1931" s="13"/>
      <c r="AJ1931" s="13"/>
      <c r="AK1931" s="13"/>
      <c r="AL1931" s="13"/>
      <c r="AM1931" s="13"/>
      <c r="AN1931" s="13"/>
      <c r="AO1931" s="13"/>
      <c r="AP1931" s="13"/>
      <c r="AQ1931" s="13"/>
      <c r="AR1931" s="13"/>
      <c r="AS1931" s="13"/>
      <c r="AT1931" s="13"/>
      <c r="AU1931" s="13"/>
      <c r="AV1931" s="13"/>
      <c r="AW1931" s="13"/>
      <c r="AX1931" s="13"/>
      <c r="AY1931" s="13"/>
      <c r="AZ1931" s="13"/>
      <c r="BA1931" s="13"/>
      <c r="BB1931" s="13"/>
      <c r="BC1931" s="13"/>
      <c r="BD1931" s="13"/>
      <c r="BE1931" s="13"/>
      <c r="BF1931" s="13"/>
      <c r="BG1931" s="13"/>
      <c r="BH1931" s="13"/>
      <c r="BI1931" s="13"/>
      <c r="BJ1931" s="13"/>
    </row>
    <row r="1932" spans="1:62" ht="15.75">
      <c r="A1932" s="92"/>
      <c r="B1932" s="13"/>
      <c r="C1932" s="13"/>
      <c r="D1932" s="13"/>
      <c r="E1932" s="13"/>
      <c r="F1932" s="13"/>
      <c r="G1932" s="13"/>
      <c r="H1932" s="92"/>
      <c r="I1932" s="13"/>
      <c r="J1932" s="94"/>
      <c r="K1932" s="13"/>
      <c r="L1932" s="13"/>
      <c r="M1932" s="13"/>
      <c r="N1932" s="13"/>
      <c r="O1932" s="13"/>
      <c r="P1932" s="13"/>
      <c r="Q1932" s="13"/>
      <c r="R1932" s="13"/>
      <c r="S1932" s="13"/>
      <c r="T1932" s="13"/>
      <c r="U1932" s="13"/>
      <c r="V1932" s="13"/>
      <c r="W1932" s="13"/>
      <c r="X1932" s="13"/>
      <c r="Y1932" s="13"/>
      <c r="Z1932" s="13"/>
      <c r="AA1932" s="13"/>
      <c r="AB1932" s="13"/>
      <c r="AC1932" s="13"/>
      <c r="AD1932" s="13"/>
      <c r="AE1932" s="13"/>
      <c r="AF1932" s="13"/>
      <c r="AG1932" s="13"/>
      <c r="AH1932" s="13"/>
      <c r="AI1932" s="13"/>
      <c r="AJ1932" s="13"/>
      <c r="AK1932" s="13"/>
      <c r="AL1932" s="13"/>
      <c r="AM1932" s="13"/>
      <c r="AN1932" s="13"/>
      <c r="AO1932" s="13"/>
      <c r="AP1932" s="13"/>
      <c r="AQ1932" s="13"/>
      <c r="AR1932" s="13"/>
      <c r="AS1932" s="13"/>
      <c r="AT1932" s="13"/>
      <c r="AU1932" s="13"/>
      <c r="AV1932" s="13"/>
      <c r="AW1932" s="13"/>
      <c r="AX1932" s="13"/>
      <c r="AY1932" s="13"/>
      <c r="AZ1932" s="13"/>
      <c r="BA1932" s="13"/>
      <c r="BB1932" s="13"/>
      <c r="BC1932" s="13"/>
      <c r="BD1932" s="13"/>
      <c r="BE1932" s="13"/>
      <c r="BF1932" s="13"/>
      <c r="BG1932" s="13"/>
      <c r="BH1932" s="13"/>
      <c r="BI1932" s="13"/>
      <c r="BJ1932" s="13"/>
    </row>
    <row r="1933" spans="1:62" ht="15.75">
      <c r="A1933" s="92"/>
      <c r="B1933" s="13"/>
      <c r="C1933" s="13"/>
      <c r="D1933" s="13"/>
      <c r="E1933" s="13"/>
      <c r="F1933" s="13"/>
      <c r="G1933" s="13"/>
      <c r="H1933" s="92"/>
      <c r="I1933" s="13"/>
      <c r="J1933" s="94"/>
      <c r="K1933" s="13"/>
      <c r="L1933" s="13"/>
      <c r="M1933" s="13"/>
      <c r="N1933" s="13"/>
      <c r="O1933" s="13"/>
      <c r="P1933" s="13"/>
      <c r="Q1933" s="13"/>
      <c r="R1933" s="13"/>
      <c r="S1933" s="13"/>
      <c r="T1933" s="13"/>
      <c r="U1933" s="13"/>
      <c r="V1933" s="13"/>
      <c r="W1933" s="13"/>
      <c r="X1933" s="13"/>
      <c r="Y1933" s="13"/>
      <c r="Z1933" s="13"/>
      <c r="AA1933" s="13"/>
      <c r="AB1933" s="13"/>
      <c r="AC1933" s="13"/>
      <c r="AD1933" s="13"/>
      <c r="AE1933" s="13"/>
      <c r="AF1933" s="13"/>
      <c r="AG1933" s="13"/>
      <c r="AH1933" s="13"/>
      <c r="AI1933" s="13"/>
      <c r="AJ1933" s="13"/>
      <c r="AK1933" s="13"/>
      <c r="AL1933" s="13"/>
      <c r="AM1933" s="13"/>
      <c r="AN1933" s="13"/>
      <c r="AO1933" s="13"/>
      <c r="AP1933" s="13"/>
      <c r="AQ1933" s="13"/>
      <c r="AR1933" s="13"/>
      <c r="AS1933" s="13"/>
      <c r="AT1933" s="13"/>
      <c r="AU1933" s="13"/>
      <c r="AV1933" s="13"/>
      <c r="AW1933" s="13"/>
      <c r="AX1933" s="13"/>
      <c r="AY1933" s="13"/>
      <c r="AZ1933" s="13"/>
      <c r="BA1933" s="13"/>
      <c r="BB1933" s="13"/>
      <c r="BC1933" s="13"/>
      <c r="BD1933" s="13"/>
      <c r="BE1933" s="13"/>
      <c r="BF1933" s="13"/>
      <c r="BG1933" s="13"/>
      <c r="BH1933" s="13"/>
      <c r="BI1933" s="13"/>
      <c r="BJ1933" s="13"/>
    </row>
    <row r="1934" spans="1:62" ht="15.75">
      <c r="A1934" s="92"/>
      <c r="B1934" s="13"/>
      <c r="C1934" s="13"/>
      <c r="D1934" s="13"/>
      <c r="E1934" s="13"/>
      <c r="F1934" s="13"/>
      <c r="G1934" s="13"/>
      <c r="H1934" s="92"/>
      <c r="I1934" s="13"/>
      <c r="J1934" s="94"/>
      <c r="K1934" s="13"/>
      <c r="L1934" s="13"/>
      <c r="M1934" s="13"/>
      <c r="N1934" s="13"/>
      <c r="O1934" s="13"/>
      <c r="P1934" s="13"/>
      <c r="Q1934" s="13"/>
      <c r="R1934" s="13"/>
      <c r="S1934" s="13"/>
      <c r="T1934" s="13"/>
      <c r="U1934" s="13"/>
      <c r="V1934" s="13"/>
      <c r="W1934" s="13"/>
      <c r="X1934" s="13"/>
      <c r="Y1934" s="13"/>
      <c r="Z1934" s="13"/>
      <c r="AA1934" s="13"/>
      <c r="AB1934" s="13"/>
      <c r="AC1934" s="13"/>
      <c r="AD1934" s="13"/>
      <c r="AE1934" s="13"/>
      <c r="AF1934" s="13"/>
      <c r="AG1934" s="13"/>
      <c r="AH1934" s="13"/>
      <c r="AI1934" s="13"/>
      <c r="AJ1934" s="13"/>
      <c r="AK1934" s="13"/>
      <c r="AL1934" s="13"/>
      <c r="AM1934" s="13"/>
      <c r="AN1934" s="13"/>
      <c r="AO1934" s="13"/>
      <c r="AP1934" s="13"/>
      <c r="AQ1934" s="13"/>
      <c r="AR1934" s="13"/>
      <c r="AS1934" s="13"/>
      <c r="AT1934" s="13"/>
      <c r="AU1934" s="13"/>
      <c r="AV1934" s="13"/>
      <c r="AW1934" s="13"/>
      <c r="AX1934" s="13"/>
      <c r="AY1934" s="13"/>
      <c r="AZ1934" s="13"/>
      <c r="BA1934" s="13"/>
      <c r="BB1934" s="13"/>
      <c r="BC1934" s="13"/>
      <c r="BD1934" s="13"/>
      <c r="BE1934" s="13"/>
      <c r="BF1934" s="13"/>
      <c r="BG1934" s="13"/>
      <c r="BH1934" s="13"/>
      <c r="BI1934" s="13"/>
      <c r="BJ1934" s="13"/>
    </row>
    <row r="1935" spans="1:62" ht="15.75">
      <c r="A1935" s="92"/>
      <c r="B1935" s="13"/>
      <c r="C1935" s="13"/>
      <c r="D1935" s="13"/>
      <c r="E1935" s="13"/>
      <c r="F1935" s="13"/>
      <c r="G1935" s="13"/>
      <c r="H1935" s="92"/>
      <c r="I1935" s="13"/>
      <c r="J1935" s="94"/>
      <c r="K1935" s="13"/>
      <c r="L1935" s="13"/>
      <c r="M1935" s="13"/>
      <c r="N1935" s="13"/>
      <c r="O1935" s="13"/>
      <c r="P1935" s="13"/>
      <c r="Q1935" s="13"/>
      <c r="R1935" s="13"/>
      <c r="S1935" s="13"/>
      <c r="T1935" s="13"/>
      <c r="U1935" s="13"/>
      <c r="V1935" s="13"/>
      <c r="W1935" s="13"/>
      <c r="X1935" s="13"/>
      <c r="Y1935" s="13"/>
      <c r="Z1935" s="13"/>
      <c r="AA1935" s="13"/>
      <c r="AB1935" s="13"/>
      <c r="AC1935" s="13"/>
      <c r="AD1935" s="13"/>
      <c r="AE1935" s="13"/>
      <c r="AF1935" s="13"/>
      <c r="AG1935" s="13"/>
      <c r="AH1935" s="13"/>
      <c r="AI1935" s="13"/>
      <c r="AJ1935" s="13"/>
      <c r="AK1935" s="13"/>
      <c r="AL1935" s="13"/>
      <c r="AM1935" s="13"/>
      <c r="AN1935" s="13"/>
      <c r="AO1935" s="13"/>
      <c r="AP1935" s="13"/>
      <c r="AQ1935" s="13"/>
      <c r="AR1935" s="13"/>
      <c r="AS1935" s="13"/>
      <c r="AT1935" s="13"/>
      <c r="AU1935" s="13"/>
      <c r="AV1935" s="13"/>
      <c r="AW1935" s="13"/>
      <c r="AX1935" s="13"/>
      <c r="AY1935" s="13"/>
      <c r="AZ1935" s="13"/>
      <c r="BA1935" s="13"/>
      <c r="BB1935" s="13"/>
      <c r="BC1935" s="13"/>
      <c r="BD1935" s="13"/>
      <c r="BE1935" s="13"/>
      <c r="BF1935" s="13"/>
      <c r="BG1935" s="13"/>
      <c r="BH1935" s="13"/>
      <c r="BI1935" s="13"/>
      <c r="BJ1935" s="13"/>
    </row>
    <row r="1936" spans="1:62" ht="15.75">
      <c r="A1936" s="92"/>
      <c r="B1936" s="13"/>
      <c r="C1936" s="13"/>
      <c r="D1936" s="13"/>
      <c r="E1936" s="13"/>
      <c r="F1936" s="13"/>
      <c r="G1936" s="13"/>
      <c r="H1936" s="92"/>
      <c r="I1936" s="13"/>
      <c r="J1936" s="94"/>
      <c r="K1936" s="13"/>
      <c r="L1936" s="13"/>
      <c r="M1936" s="13"/>
      <c r="N1936" s="13"/>
      <c r="O1936" s="13"/>
      <c r="P1936" s="13"/>
      <c r="Q1936" s="13"/>
      <c r="R1936" s="13"/>
      <c r="S1936" s="13"/>
      <c r="T1936" s="13"/>
      <c r="U1936" s="13"/>
      <c r="V1936" s="13"/>
      <c r="W1936" s="13"/>
      <c r="X1936" s="13"/>
      <c r="Y1936" s="13"/>
      <c r="Z1936" s="13"/>
      <c r="AA1936" s="13"/>
      <c r="AB1936" s="13"/>
      <c r="AC1936" s="13"/>
      <c r="AD1936" s="13"/>
      <c r="AE1936" s="13"/>
      <c r="AF1936" s="13"/>
      <c r="AG1936" s="13"/>
      <c r="AH1936" s="13"/>
      <c r="AI1936" s="13"/>
      <c r="AJ1936" s="13"/>
      <c r="AK1936" s="13"/>
      <c r="AL1936" s="13"/>
      <c r="AM1936" s="13"/>
      <c r="AN1936" s="13"/>
      <c r="AO1936" s="13"/>
      <c r="AP1936" s="13"/>
      <c r="AQ1936" s="13"/>
      <c r="AR1936" s="13"/>
      <c r="AS1936" s="13"/>
      <c r="AT1936" s="13"/>
      <c r="AU1936" s="13"/>
      <c r="AV1936" s="13"/>
      <c r="AW1936" s="13"/>
      <c r="AX1936" s="13"/>
      <c r="AY1936" s="13"/>
      <c r="AZ1936" s="13"/>
      <c r="BA1936" s="13"/>
      <c r="BB1936" s="13"/>
      <c r="BC1936" s="13"/>
      <c r="BD1936" s="13"/>
      <c r="BE1936" s="13"/>
      <c r="BF1936" s="13"/>
      <c r="BG1936" s="13"/>
      <c r="BH1936" s="13"/>
      <c r="BI1936" s="13"/>
      <c r="BJ1936" s="13"/>
    </row>
    <row r="1937" spans="1:62" ht="15.75">
      <c r="A1937" s="92"/>
      <c r="B1937" s="13"/>
      <c r="C1937" s="13"/>
      <c r="D1937" s="13"/>
      <c r="E1937" s="13"/>
      <c r="F1937" s="13"/>
      <c r="G1937" s="13"/>
      <c r="H1937" s="92"/>
      <c r="I1937" s="13"/>
      <c r="J1937" s="94"/>
      <c r="K1937" s="13"/>
      <c r="L1937" s="13"/>
      <c r="M1937" s="13"/>
      <c r="N1937" s="13"/>
      <c r="O1937" s="13"/>
      <c r="P1937" s="13"/>
      <c r="Q1937" s="13"/>
      <c r="R1937" s="13"/>
      <c r="S1937" s="13"/>
      <c r="T1937" s="13"/>
      <c r="U1937" s="13"/>
      <c r="V1937" s="13"/>
      <c r="W1937" s="13"/>
      <c r="X1937" s="13"/>
      <c r="Y1937" s="13"/>
      <c r="Z1937" s="13"/>
      <c r="AA1937" s="13"/>
      <c r="AB1937" s="13"/>
      <c r="AC1937" s="13"/>
      <c r="AD1937" s="13"/>
      <c r="AE1937" s="13"/>
      <c r="AF1937" s="13"/>
      <c r="AG1937" s="13"/>
      <c r="AH1937" s="13"/>
      <c r="AI1937" s="13"/>
      <c r="AJ1937" s="13"/>
      <c r="AK1937" s="13"/>
      <c r="AL1937" s="13"/>
      <c r="AM1937" s="13"/>
      <c r="AN1937" s="13"/>
      <c r="AO1937" s="13"/>
      <c r="AP1937" s="13"/>
      <c r="AQ1937" s="13"/>
      <c r="AR1937" s="13"/>
      <c r="AS1937" s="13"/>
      <c r="AT1937" s="13"/>
      <c r="AU1937" s="13"/>
      <c r="AV1937" s="13"/>
      <c r="AW1937" s="13"/>
      <c r="AX1937" s="13"/>
      <c r="AY1937" s="13"/>
      <c r="AZ1937" s="13"/>
      <c r="BA1937" s="13"/>
      <c r="BB1937" s="13"/>
      <c r="BC1937" s="13"/>
      <c r="BD1937" s="13"/>
      <c r="BE1937" s="13"/>
      <c r="BF1937" s="13"/>
      <c r="BG1937" s="13"/>
      <c r="BH1937" s="13"/>
      <c r="BI1937" s="13"/>
      <c r="BJ1937" s="13"/>
    </row>
    <row r="1938" spans="1:62" ht="15.75">
      <c r="A1938" s="92"/>
      <c r="B1938" s="13"/>
      <c r="C1938" s="13"/>
      <c r="D1938" s="13"/>
      <c r="E1938" s="13"/>
      <c r="F1938" s="13"/>
      <c r="G1938" s="13"/>
      <c r="H1938" s="92"/>
      <c r="I1938" s="13"/>
      <c r="J1938" s="94"/>
      <c r="K1938" s="13"/>
      <c r="L1938" s="13"/>
      <c r="M1938" s="13"/>
      <c r="N1938" s="13"/>
      <c r="O1938" s="13"/>
      <c r="P1938" s="13"/>
      <c r="Q1938" s="13"/>
      <c r="R1938" s="13"/>
      <c r="S1938" s="13"/>
      <c r="T1938" s="13"/>
      <c r="U1938" s="13"/>
      <c r="V1938" s="13"/>
      <c r="W1938" s="13"/>
      <c r="X1938" s="13"/>
      <c r="Y1938" s="13"/>
      <c r="Z1938" s="13"/>
      <c r="AA1938" s="13"/>
      <c r="AB1938" s="13"/>
      <c r="AC1938" s="13"/>
      <c r="AD1938" s="13"/>
      <c r="AE1938" s="13"/>
      <c r="AF1938" s="13"/>
      <c r="AG1938" s="13"/>
      <c r="AH1938" s="13"/>
      <c r="AI1938" s="13"/>
      <c r="AJ1938" s="13"/>
      <c r="AK1938" s="13"/>
      <c r="AL1938" s="13"/>
      <c r="AM1938" s="13"/>
      <c r="AN1938" s="13"/>
      <c r="AO1938" s="13"/>
      <c r="AP1938" s="13"/>
      <c r="AQ1938" s="13"/>
      <c r="AR1938" s="13"/>
      <c r="AS1938" s="13"/>
      <c r="AT1938" s="13"/>
      <c r="AU1938" s="13"/>
      <c r="AV1938" s="13"/>
      <c r="AW1938" s="13"/>
      <c r="AX1938" s="13"/>
      <c r="AY1938" s="13"/>
      <c r="AZ1938" s="13"/>
      <c r="BA1938" s="13"/>
      <c r="BB1938" s="13"/>
      <c r="BC1938" s="13"/>
      <c r="BD1938" s="13"/>
      <c r="BE1938" s="13"/>
      <c r="BF1938" s="13"/>
      <c r="BG1938" s="13"/>
      <c r="BH1938" s="13"/>
      <c r="BI1938" s="13"/>
      <c r="BJ1938" s="13"/>
    </row>
    <row r="1939" spans="1:62" ht="15.75">
      <c r="A1939" s="92"/>
      <c r="B1939" s="13"/>
      <c r="C1939" s="13"/>
      <c r="D1939" s="13"/>
      <c r="E1939" s="13"/>
      <c r="F1939" s="13"/>
      <c r="G1939" s="13"/>
      <c r="H1939" s="92"/>
      <c r="I1939" s="13"/>
      <c r="J1939" s="94"/>
      <c r="K1939" s="13"/>
      <c r="L1939" s="13"/>
      <c r="M1939" s="13"/>
      <c r="N1939" s="13"/>
      <c r="O1939" s="13"/>
      <c r="P1939" s="13"/>
      <c r="Q1939" s="13"/>
      <c r="R1939" s="13"/>
      <c r="S1939" s="13"/>
      <c r="T1939" s="13"/>
      <c r="U1939" s="13"/>
      <c r="V1939" s="13"/>
      <c r="W1939" s="13"/>
      <c r="X1939" s="13"/>
      <c r="Y1939" s="13"/>
      <c r="Z1939" s="13"/>
      <c r="AA1939" s="13"/>
      <c r="AB1939" s="13"/>
      <c r="AC1939" s="13"/>
      <c r="AD1939" s="13"/>
      <c r="AE1939" s="13"/>
      <c r="AF1939" s="13"/>
      <c r="AG1939" s="13"/>
      <c r="AH1939" s="13"/>
      <c r="AI1939" s="13"/>
      <c r="AJ1939" s="13"/>
      <c r="AK1939" s="13"/>
      <c r="AL1939" s="13"/>
      <c r="AM1939" s="13"/>
      <c r="AN1939" s="13"/>
      <c r="AO1939" s="13"/>
      <c r="AP1939" s="13"/>
      <c r="AQ1939" s="13"/>
      <c r="AR1939" s="13"/>
      <c r="AS1939" s="13"/>
      <c r="AT1939" s="13"/>
      <c r="AU1939" s="13"/>
      <c r="AV1939" s="13"/>
      <c r="AW1939" s="13"/>
      <c r="AX1939" s="13"/>
      <c r="AY1939" s="13"/>
      <c r="AZ1939" s="13"/>
      <c r="BA1939" s="13"/>
      <c r="BB1939" s="13"/>
      <c r="BC1939" s="13"/>
      <c r="BD1939" s="13"/>
      <c r="BE1939" s="13"/>
      <c r="BF1939" s="13"/>
      <c r="BG1939" s="13"/>
      <c r="BH1939" s="13"/>
      <c r="BI1939" s="13"/>
      <c r="BJ1939" s="13"/>
    </row>
    <row r="1940" spans="1:62" ht="15.75">
      <c r="A1940" s="92"/>
      <c r="B1940" s="13"/>
      <c r="C1940" s="13"/>
      <c r="D1940" s="13"/>
      <c r="E1940" s="13"/>
      <c r="F1940" s="13"/>
      <c r="G1940" s="13"/>
      <c r="H1940" s="92"/>
      <c r="I1940" s="13"/>
      <c r="J1940" s="94"/>
      <c r="K1940" s="13"/>
      <c r="L1940" s="13"/>
      <c r="M1940" s="13"/>
      <c r="N1940" s="13"/>
      <c r="O1940" s="13"/>
      <c r="P1940" s="13"/>
      <c r="Q1940" s="13"/>
      <c r="R1940" s="13"/>
      <c r="S1940" s="13"/>
      <c r="T1940" s="13"/>
      <c r="U1940" s="13"/>
      <c r="V1940" s="13"/>
      <c r="W1940" s="13"/>
      <c r="X1940" s="13"/>
      <c r="Y1940" s="13"/>
      <c r="Z1940" s="13"/>
      <c r="AA1940" s="13"/>
      <c r="AB1940" s="13"/>
      <c r="AC1940" s="13"/>
      <c r="AD1940" s="13"/>
      <c r="AE1940" s="13"/>
      <c r="AF1940" s="13"/>
      <c r="AG1940" s="13"/>
      <c r="AH1940" s="13"/>
      <c r="AI1940" s="13"/>
      <c r="AJ1940" s="13"/>
      <c r="AK1940" s="13"/>
      <c r="AL1940" s="13"/>
      <c r="AM1940" s="13"/>
      <c r="AN1940" s="13"/>
      <c r="AO1940" s="13"/>
      <c r="AP1940" s="13"/>
      <c r="AQ1940" s="13"/>
      <c r="AR1940" s="13"/>
      <c r="AS1940" s="13"/>
      <c r="AT1940" s="13"/>
      <c r="AU1940" s="13"/>
      <c r="AV1940" s="13"/>
      <c r="AW1940" s="13"/>
      <c r="AX1940" s="13"/>
      <c r="AY1940" s="13"/>
      <c r="AZ1940" s="13"/>
      <c r="BA1940" s="13"/>
      <c r="BB1940" s="13"/>
      <c r="BC1940" s="13"/>
      <c r="BD1940" s="13"/>
      <c r="BE1940" s="13"/>
      <c r="BF1940" s="13"/>
      <c r="BG1940" s="13"/>
      <c r="BH1940" s="13"/>
      <c r="BI1940" s="13"/>
      <c r="BJ1940" s="13"/>
    </row>
    <row r="1941" spans="1:62" ht="15.75">
      <c r="A1941" s="92"/>
      <c r="B1941" s="13"/>
      <c r="C1941" s="13"/>
      <c r="D1941" s="13"/>
      <c r="E1941" s="13"/>
      <c r="F1941" s="13"/>
      <c r="G1941" s="13"/>
      <c r="H1941" s="92"/>
      <c r="I1941" s="13"/>
      <c r="J1941" s="94"/>
      <c r="K1941" s="13"/>
      <c r="L1941" s="13"/>
      <c r="M1941" s="13"/>
      <c r="N1941" s="13"/>
      <c r="O1941" s="13"/>
      <c r="P1941" s="13"/>
      <c r="Q1941" s="13"/>
      <c r="R1941" s="13"/>
      <c r="S1941" s="13"/>
      <c r="T1941" s="13"/>
      <c r="U1941" s="13"/>
      <c r="V1941" s="13"/>
      <c r="W1941" s="13"/>
      <c r="X1941" s="13"/>
      <c r="Y1941" s="13"/>
      <c r="Z1941" s="13"/>
      <c r="AA1941" s="13"/>
      <c r="AB1941" s="13"/>
      <c r="AC1941" s="13"/>
      <c r="AD1941" s="13"/>
      <c r="AE1941" s="13"/>
      <c r="AF1941" s="13"/>
      <c r="AG1941" s="13"/>
      <c r="AH1941" s="13"/>
      <c r="AI1941" s="13"/>
      <c r="AJ1941" s="13"/>
      <c r="AK1941" s="13"/>
      <c r="AL1941" s="13"/>
      <c r="AM1941" s="13"/>
      <c r="AN1941" s="13"/>
      <c r="AO1941" s="13"/>
      <c r="AP1941" s="13"/>
      <c r="AQ1941" s="13"/>
      <c r="AR1941" s="13"/>
      <c r="AS1941" s="13"/>
      <c r="AT1941" s="13"/>
      <c r="AU1941" s="13"/>
      <c r="AV1941" s="13"/>
      <c r="AW1941" s="13"/>
      <c r="AX1941" s="13"/>
      <c r="AY1941" s="13"/>
      <c r="AZ1941" s="13"/>
      <c r="BA1941" s="13"/>
      <c r="BB1941" s="13"/>
      <c r="BC1941" s="13"/>
      <c r="BD1941" s="13"/>
      <c r="BE1941" s="13"/>
      <c r="BF1941" s="13"/>
      <c r="BG1941" s="13"/>
      <c r="BH1941" s="13"/>
      <c r="BI1941" s="13"/>
      <c r="BJ1941" s="13"/>
    </row>
    <row r="1942" spans="1:62" ht="15.75">
      <c r="A1942" s="92"/>
      <c r="B1942" s="13"/>
      <c r="C1942" s="13"/>
      <c r="D1942" s="13"/>
      <c r="E1942" s="13"/>
      <c r="F1942" s="13"/>
      <c r="G1942" s="13"/>
      <c r="H1942" s="92"/>
      <c r="I1942" s="13"/>
      <c r="J1942" s="94"/>
      <c r="K1942" s="13"/>
      <c r="L1942" s="13"/>
      <c r="M1942" s="13"/>
      <c r="N1942" s="13"/>
      <c r="O1942" s="13"/>
      <c r="P1942" s="13"/>
      <c r="Q1942" s="13"/>
      <c r="R1942" s="13"/>
      <c r="S1942" s="13"/>
      <c r="T1942" s="13"/>
      <c r="U1942" s="13"/>
      <c r="V1942" s="13"/>
      <c r="W1942" s="13"/>
      <c r="X1942" s="13"/>
      <c r="Y1942" s="13"/>
      <c r="Z1942" s="13"/>
      <c r="AA1942" s="13"/>
      <c r="AB1942" s="13"/>
      <c r="AC1942" s="13"/>
      <c r="AD1942" s="13"/>
      <c r="AE1942" s="13"/>
      <c r="AF1942" s="13"/>
      <c r="AG1942" s="13"/>
      <c r="AH1942" s="13"/>
      <c r="AI1942" s="13"/>
      <c r="AJ1942" s="13"/>
      <c r="AK1942" s="13"/>
      <c r="AL1942" s="13"/>
      <c r="AM1942" s="13"/>
      <c r="AN1942" s="13"/>
      <c r="AO1942" s="13"/>
      <c r="AP1942" s="13"/>
      <c r="AQ1942" s="13"/>
      <c r="AR1942" s="13"/>
      <c r="AS1942" s="13"/>
      <c r="AT1942" s="13"/>
      <c r="AU1942" s="13"/>
      <c r="AV1942" s="13"/>
      <c r="AW1942" s="13"/>
      <c r="AX1942" s="13"/>
      <c r="AY1942" s="13"/>
      <c r="AZ1942" s="13"/>
      <c r="BA1942" s="13"/>
      <c r="BB1942" s="13"/>
      <c r="BC1942" s="13"/>
      <c r="BD1942" s="13"/>
      <c r="BE1942" s="13"/>
      <c r="BF1942" s="13"/>
      <c r="BG1942" s="13"/>
      <c r="BH1942" s="13"/>
      <c r="BI1942" s="13"/>
      <c r="BJ1942" s="13"/>
    </row>
    <row r="1943" spans="1:62" ht="15.75">
      <c r="A1943" s="92"/>
      <c r="B1943" s="13"/>
      <c r="C1943" s="13"/>
      <c r="D1943" s="13"/>
      <c r="E1943" s="13"/>
      <c r="F1943" s="13"/>
      <c r="G1943" s="13"/>
      <c r="H1943" s="92"/>
      <c r="I1943" s="13"/>
      <c r="J1943" s="94"/>
      <c r="K1943" s="13"/>
      <c r="L1943" s="13"/>
      <c r="M1943" s="13"/>
      <c r="N1943" s="13"/>
      <c r="O1943" s="13"/>
      <c r="P1943" s="13"/>
      <c r="Q1943" s="13"/>
      <c r="R1943" s="13"/>
      <c r="S1943" s="13"/>
      <c r="T1943" s="13"/>
      <c r="U1943" s="13"/>
      <c r="V1943" s="13"/>
      <c r="W1943" s="13"/>
      <c r="X1943" s="13"/>
      <c r="Y1943" s="13"/>
      <c r="Z1943" s="13"/>
      <c r="AA1943" s="13"/>
      <c r="AB1943" s="13"/>
      <c r="AC1943" s="13"/>
      <c r="AD1943" s="13"/>
      <c r="AE1943" s="13"/>
      <c r="AF1943" s="13"/>
      <c r="AG1943" s="13"/>
      <c r="AH1943" s="13"/>
      <c r="AI1943" s="13"/>
      <c r="AJ1943" s="13"/>
      <c r="AK1943" s="13"/>
      <c r="AL1943" s="13"/>
      <c r="AM1943" s="13"/>
      <c r="AN1943" s="13"/>
      <c r="AO1943" s="13"/>
      <c r="AP1943" s="13"/>
      <c r="AQ1943" s="13"/>
      <c r="AR1943" s="13"/>
      <c r="AS1943" s="13"/>
      <c r="AT1943" s="13"/>
      <c r="AU1943" s="13"/>
      <c r="AV1943" s="13"/>
      <c r="AW1943" s="13"/>
      <c r="AX1943" s="13"/>
      <c r="AY1943" s="13"/>
      <c r="AZ1943" s="13"/>
      <c r="BA1943" s="13"/>
      <c r="BB1943" s="13"/>
      <c r="BC1943" s="13"/>
      <c r="BD1943" s="13"/>
      <c r="BE1943" s="13"/>
      <c r="BF1943" s="13"/>
      <c r="BG1943" s="13"/>
      <c r="BH1943" s="13"/>
      <c r="BI1943" s="13"/>
      <c r="BJ1943" s="13"/>
    </row>
    <row r="1944" spans="1:62" ht="15.75">
      <c r="A1944" s="92"/>
      <c r="B1944" s="13"/>
      <c r="C1944" s="13"/>
      <c r="D1944" s="13"/>
      <c r="E1944" s="13"/>
      <c r="F1944" s="13"/>
      <c r="G1944" s="13"/>
      <c r="H1944" s="92"/>
      <c r="I1944" s="13"/>
      <c r="J1944" s="94"/>
      <c r="K1944" s="13"/>
      <c r="L1944" s="13"/>
      <c r="M1944" s="13"/>
      <c r="N1944" s="13"/>
      <c r="O1944" s="13"/>
      <c r="P1944" s="13"/>
      <c r="Q1944" s="13"/>
      <c r="R1944" s="13"/>
      <c r="S1944" s="13"/>
      <c r="T1944" s="13"/>
      <c r="U1944" s="13"/>
      <c r="V1944" s="13"/>
      <c r="W1944" s="13"/>
      <c r="X1944" s="13"/>
      <c r="Y1944" s="13"/>
      <c r="Z1944" s="13"/>
      <c r="AA1944" s="13"/>
      <c r="AB1944" s="13"/>
      <c r="AC1944" s="13"/>
      <c r="AD1944" s="13"/>
      <c r="AE1944" s="13"/>
      <c r="AF1944" s="13"/>
      <c r="AG1944" s="13"/>
      <c r="AH1944" s="13"/>
      <c r="AI1944" s="13"/>
      <c r="AJ1944" s="13"/>
      <c r="AK1944" s="13"/>
      <c r="AL1944" s="13"/>
      <c r="AM1944" s="13"/>
      <c r="AN1944" s="13"/>
      <c r="AO1944" s="13"/>
      <c r="AP1944" s="13"/>
      <c r="AQ1944" s="13"/>
      <c r="AR1944" s="13"/>
      <c r="AS1944" s="13"/>
      <c r="AT1944" s="13"/>
      <c r="AU1944" s="13"/>
      <c r="AV1944" s="13"/>
      <c r="AW1944" s="13"/>
      <c r="AX1944" s="13"/>
      <c r="AY1944" s="13"/>
      <c r="AZ1944" s="13"/>
      <c r="BA1944" s="13"/>
      <c r="BB1944" s="13"/>
      <c r="BC1944" s="13"/>
      <c r="BD1944" s="13"/>
      <c r="BE1944" s="13"/>
      <c r="BF1944" s="13"/>
      <c r="BG1944" s="13"/>
      <c r="BH1944" s="13"/>
      <c r="BI1944" s="13"/>
      <c r="BJ1944" s="13"/>
    </row>
    <row r="1945" spans="1:62" ht="15.75">
      <c r="A1945" s="92"/>
      <c r="B1945" s="13"/>
      <c r="C1945" s="13"/>
      <c r="D1945" s="13"/>
      <c r="E1945" s="13"/>
      <c r="F1945" s="13"/>
      <c r="G1945" s="13"/>
      <c r="H1945" s="92"/>
      <c r="I1945" s="13"/>
      <c r="J1945" s="94"/>
      <c r="K1945" s="13"/>
      <c r="L1945" s="13"/>
      <c r="M1945" s="13"/>
      <c r="N1945" s="13"/>
      <c r="O1945" s="13"/>
      <c r="P1945" s="13"/>
      <c r="Q1945" s="13"/>
      <c r="R1945" s="13"/>
      <c r="S1945" s="13"/>
      <c r="T1945" s="13"/>
      <c r="U1945" s="13"/>
      <c r="V1945" s="13"/>
      <c r="W1945" s="13"/>
      <c r="X1945" s="13"/>
      <c r="Y1945" s="13"/>
      <c r="Z1945" s="13"/>
      <c r="AA1945" s="13"/>
      <c r="AB1945" s="13"/>
      <c r="AC1945" s="13"/>
      <c r="AD1945" s="13"/>
      <c r="AE1945" s="13"/>
      <c r="AF1945" s="13"/>
      <c r="AG1945" s="13"/>
      <c r="AH1945" s="13"/>
      <c r="AI1945" s="13"/>
      <c r="AJ1945" s="13"/>
      <c r="AK1945" s="13"/>
      <c r="AL1945" s="13"/>
      <c r="AM1945" s="13"/>
      <c r="AN1945" s="13"/>
      <c r="AO1945" s="13"/>
      <c r="AP1945" s="13"/>
      <c r="AQ1945" s="13"/>
      <c r="AR1945" s="13"/>
      <c r="AS1945" s="13"/>
      <c r="AT1945" s="13"/>
      <c r="AU1945" s="13"/>
      <c r="AV1945" s="13"/>
      <c r="AW1945" s="13"/>
      <c r="AX1945" s="13"/>
      <c r="AY1945" s="13"/>
      <c r="AZ1945" s="13"/>
      <c r="BA1945" s="13"/>
      <c r="BB1945" s="13"/>
      <c r="BC1945" s="13"/>
      <c r="BD1945" s="13"/>
      <c r="BE1945" s="13"/>
      <c r="BF1945" s="13"/>
      <c r="BG1945" s="13"/>
      <c r="BH1945" s="13"/>
      <c r="BI1945" s="13"/>
      <c r="BJ1945" s="13"/>
    </row>
    <row r="1946" spans="1:62" ht="15.75">
      <c r="A1946" s="92"/>
      <c r="B1946" s="13"/>
      <c r="C1946" s="13"/>
      <c r="D1946" s="13"/>
      <c r="E1946" s="13"/>
      <c r="F1946" s="13"/>
      <c r="G1946" s="13"/>
      <c r="H1946" s="92"/>
      <c r="I1946" s="13"/>
      <c r="J1946" s="94"/>
      <c r="K1946" s="13"/>
      <c r="L1946" s="13"/>
      <c r="M1946" s="13"/>
      <c r="N1946" s="13"/>
      <c r="O1946" s="13"/>
      <c r="P1946" s="13"/>
      <c r="Q1946" s="13"/>
      <c r="R1946" s="13"/>
      <c r="S1946" s="13"/>
      <c r="T1946" s="13"/>
      <c r="U1946" s="13"/>
      <c r="V1946" s="13"/>
      <c r="W1946" s="13"/>
      <c r="X1946" s="13"/>
      <c r="Y1946" s="13"/>
      <c r="Z1946" s="13"/>
      <c r="AA1946" s="13"/>
      <c r="AB1946" s="13"/>
      <c r="AC1946" s="13"/>
      <c r="AD1946" s="13"/>
      <c r="AE1946" s="13"/>
      <c r="AF1946" s="13"/>
      <c r="AG1946" s="13"/>
      <c r="AH1946" s="13"/>
      <c r="AI1946" s="13"/>
      <c r="AJ1946" s="13"/>
      <c r="AK1946" s="13"/>
      <c r="AL1946" s="13"/>
      <c r="AM1946" s="13"/>
      <c r="AN1946" s="13"/>
      <c r="AO1946" s="13"/>
      <c r="AP1946" s="13"/>
      <c r="AQ1946" s="13"/>
      <c r="AR1946" s="13"/>
      <c r="AS1946" s="13"/>
      <c r="AT1946" s="13"/>
      <c r="AU1946" s="13"/>
      <c r="AV1946" s="13"/>
      <c r="AW1946" s="13"/>
      <c r="AX1946" s="13"/>
      <c r="AY1946" s="13"/>
      <c r="AZ1946" s="13"/>
      <c r="BA1946" s="13"/>
      <c r="BB1946" s="13"/>
      <c r="BC1946" s="13"/>
      <c r="BD1946" s="13"/>
      <c r="BE1946" s="13"/>
      <c r="BF1946" s="13"/>
      <c r="BG1946" s="13"/>
      <c r="BH1946" s="13"/>
      <c r="BI1946" s="13"/>
      <c r="BJ1946" s="13"/>
    </row>
    <row r="1947" spans="1:62" ht="15.75">
      <c r="A1947" s="92"/>
      <c r="B1947" s="13"/>
      <c r="C1947" s="13"/>
      <c r="D1947" s="13"/>
      <c r="E1947" s="13"/>
      <c r="F1947" s="13"/>
      <c r="G1947" s="13"/>
      <c r="H1947" s="92"/>
      <c r="I1947" s="13"/>
      <c r="J1947" s="94"/>
      <c r="K1947" s="13"/>
      <c r="L1947" s="13"/>
      <c r="M1947" s="13"/>
      <c r="N1947" s="13"/>
      <c r="O1947" s="13"/>
      <c r="P1947" s="13"/>
      <c r="Q1947" s="13"/>
      <c r="R1947" s="13"/>
      <c r="S1947" s="13"/>
      <c r="T1947" s="13"/>
      <c r="U1947" s="13"/>
      <c r="V1947" s="13"/>
      <c r="W1947" s="13"/>
      <c r="X1947" s="13"/>
      <c r="Y1947" s="13"/>
      <c r="Z1947" s="13"/>
      <c r="AA1947" s="13"/>
      <c r="AB1947" s="13"/>
      <c r="AC1947" s="13"/>
      <c r="AD1947" s="13"/>
      <c r="AE1947" s="13"/>
      <c r="AF1947" s="13"/>
      <c r="AG1947" s="13"/>
      <c r="AH1947" s="13"/>
      <c r="AI1947" s="13"/>
      <c r="AJ1947" s="13"/>
      <c r="AK1947" s="13"/>
      <c r="AL1947" s="13"/>
      <c r="AM1947" s="13"/>
      <c r="AN1947" s="13"/>
      <c r="AO1947" s="13"/>
      <c r="AP1947" s="13"/>
      <c r="AQ1947" s="13"/>
      <c r="AR1947" s="13"/>
      <c r="AS1947" s="13"/>
      <c r="AT1947" s="13"/>
      <c r="AU1947" s="13"/>
      <c r="AV1947" s="13"/>
      <c r="AW1947" s="13"/>
      <c r="AX1947" s="13"/>
      <c r="AY1947" s="13"/>
      <c r="AZ1947" s="13"/>
      <c r="BA1947" s="13"/>
      <c r="BB1947" s="13"/>
      <c r="BC1947" s="13"/>
      <c r="BD1947" s="13"/>
      <c r="BE1947" s="13"/>
      <c r="BF1947" s="13"/>
      <c r="BG1947" s="13"/>
      <c r="BH1947" s="13"/>
      <c r="BI1947" s="13"/>
      <c r="BJ1947" s="13"/>
    </row>
    <row r="1948" spans="1:62" ht="15.75">
      <c r="A1948" s="92"/>
      <c r="B1948" s="13"/>
      <c r="C1948" s="13"/>
      <c r="D1948" s="13"/>
      <c r="E1948" s="13"/>
      <c r="F1948" s="13"/>
      <c r="G1948" s="13"/>
      <c r="H1948" s="92"/>
      <c r="I1948" s="13"/>
      <c r="J1948" s="94"/>
      <c r="K1948" s="13"/>
      <c r="L1948" s="13"/>
      <c r="M1948" s="13"/>
      <c r="N1948" s="13"/>
      <c r="O1948" s="13"/>
      <c r="P1948" s="13"/>
      <c r="Q1948" s="13"/>
      <c r="R1948" s="13"/>
      <c r="S1948" s="13"/>
      <c r="T1948" s="13"/>
      <c r="U1948" s="13"/>
      <c r="V1948" s="13"/>
      <c r="W1948" s="13"/>
      <c r="X1948" s="13"/>
      <c r="Y1948" s="13"/>
      <c r="Z1948" s="13"/>
      <c r="AA1948" s="13"/>
      <c r="AB1948" s="13"/>
      <c r="AC1948" s="13"/>
      <c r="AD1948" s="13"/>
      <c r="AE1948" s="13"/>
      <c r="AF1948" s="13"/>
      <c r="AG1948" s="13"/>
      <c r="AH1948" s="13"/>
      <c r="AI1948" s="13"/>
      <c r="AJ1948" s="13"/>
      <c r="AK1948" s="13"/>
      <c r="AL1948" s="13"/>
      <c r="AM1948" s="13"/>
      <c r="AN1948" s="13"/>
      <c r="AO1948" s="13"/>
      <c r="AP1948" s="13"/>
      <c r="AQ1948" s="13"/>
      <c r="AR1948" s="13"/>
      <c r="AS1948" s="13"/>
      <c r="AT1948" s="13"/>
      <c r="AU1948" s="13"/>
      <c r="AV1948" s="13"/>
      <c r="AW1948" s="13"/>
      <c r="AX1948" s="13"/>
      <c r="AY1948" s="13"/>
      <c r="AZ1948" s="13"/>
      <c r="BA1948" s="13"/>
      <c r="BB1948" s="13"/>
      <c r="BC1948" s="13"/>
      <c r="BD1948" s="13"/>
      <c r="BE1948" s="13"/>
      <c r="BF1948" s="13"/>
      <c r="BG1948" s="13"/>
      <c r="BH1948" s="13"/>
      <c r="BI1948" s="13"/>
      <c r="BJ1948" s="13"/>
    </row>
    <row r="1949" spans="1:62" ht="15.75">
      <c r="A1949" s="92"/>
      <c r="B1949" s="13"/>
      <c r="C1949" s="13"/>
      <c r="D1949" s="13"/>
      <c r="E1949" s="13"/>
      <c r="F1949" s="13"/>
      <c r="G1949" s="13"/>
      <c r="H1949" s="92"/>
      <c r="I1949" s="13"/>
      <c r="J1949" s="94"/>
      <c r="K1949" s="13"/>
      <c r="L1949" s="13"/>
      <c r="M1949" s="13"/>
      <c r="N1949" s="13"/>
      <c r="O1949" s="13"/>
      <c r="P1949" s="13"/>
      <c r="Q1949" s="13"/>
      <c r="R1949" s="13"/>
      <c r="S1949" s="13"/>
      <c r="T1949" s="13"/>
      <c r="U1949" s="13"/>
      <c r="V1949" s="13"/>
      <c r="W1949" s="13"/>
      <c r="X1949" s="13"/>
      <c r="Y1949" s="13"/>
      <c r="Z1949" s="13"/>
      <c r="AA1949" s="13"/>
      <c r="AB1949" s="13"/>
      <c r="AC1949" s="13"/>
      <c r="AD1949" s="13"/>
      <c r="AE1949" s="13"/>
      <c r="AF1949" s="13"/>
      <c r="AG1949" s="13"/>
      <c r="AH1949" s="13"/>
      <c r="AI1949" s="13"/>
      <c r="AJ1949" s="13"/>
      <c r="AK1949" s="13"/>
      <c r="AL1949" s="13"/>
      <c r="AM1949" s="13"/>
      <c r="AN1949" s="13"/>
      <c r="AO1949" s="13"/>
      <c r="AP1949" s="13"/>
      <c r="AQ1949" s="13"/>
      <c r="AR1949" s="13"/>
      <c r="AS1949" s="13"/>
      <c r="AT1949" s="13"/>
      <c r="AU1949" s="13"/>
      <c r="AV1949" s="13"/>
      <c r="AW1949" s="13"/>
      <c r="AX1949" s="13"/>
      <c r="AY1949" s="13"/>
      <c r="AZ1949" s="13"/>
      <c r="BA1949" s="13"/>
      <c r="BB1949" s="13"/>
      <c r="BC1949" s="13"/>
      <c r="BD1949" s="13"/>
      <c r="BE1949" s="13"/>
      <c r="BF1949" s="13"/>
      <c r="BG1949" s="13"/>
      <c r="BH1949" s="13"/>
      <c r="BI1949" s="13"/>
      <c r="BJ1949" s="13"/>
    </row>
    <row r="1950" spans="1:62" ht="15.75">
      <c r="A1950" s="92"/>
      <c r="B1950" s="13"/>
      <c r="C1950" s="13"/>
      <c r="D1950" s="13"/>
      <c r="E1950" s="13"/>
      <c r="F1950" s="13"/>
      <c r="G1950" s="13"/>
      <c r="H1950" s="92"/>
      <c r="I1950" s="13"/>
      <c r="J1950" s="94"/>
      <c r="K1950" s="13"/>
      <c r="L1950" s="13"/>
      <c r="M1950" s="13"/>
      <c r="N1950" s="13"/>
      <c r="O1950" s="13"/>
      <c r="P1950" s="13"/>
      <c r="Q1950" s="13"/>
      <c r="R1950" s="13"/>
      <c r="S1950" s="13"/>
      <c r="T1950" s="13"/>
      <c r="U1950" s="13"/>
      <c r="V1950" s="13"/>
      <c r="W1950" s="13"/>
      <c r="X1950" s="13"/>
      <c r="Y1950" s="13"/>
      <c r="Z1950" s="13"/>
      <c r="AA1950" s="13"/>
      <c r="AB1950" s="13"/>
      <c r="AC1950" s="13"/>
      <c r="AD1950" s="13"/>
      <c r="AE1950" s="13"/>
      <c r="AF1950" s="13"/>
      <c r="AG1950" s="13"/>
      <c r="AH1950" s="13"/>
      <c r="AI1950" s="13"/>
      <c r="AJ1950" s="13"/>
      <c r="AK1950" s="13"/>
      <c r="AL1950" s="13"/>
      <c r="AM1950" s="13"/>
      <c r="AN1950" s="13"/>
      <c r="AO1950" s="13"/>
      <c r="AP1950" s="13"/>
      <c r="AQ1950" s="13"/>
      <c r="AR1950" s="13"/>
      <c r="AS1950" s="13"/>
      <c r="AT1950" s="13"/>
      <c r="AU1950" s="13"/>
      <c r="AV1950" s="13"/>
      <c r="AW1950" s="13"/>
      <c r="AX1950" s="13"/>
      <c r="AY1950" s="13"/>
      <c r="AZ1950" s="13"/>
      <c r="BA1950" s="13"/>
      <c r="BB1950" s="13"/>
      <c r="BC1950" s="13"/>
      <c r="BD1950" s="13"/>
      <c r="BE1950" s="13"/>
      <c r="BF1950" s="13"/>
      <c r="BG1950" s="13"/>
      <c r="BH1950" s="13"/>
      <c r="BI1950" s="13"/>
      <c r="BJ1950" s="13"/>
    </row>
    <row r="1951" spans="1:62" ht="15.75">
      <c r="A1951" s="92"/>
      <c r="B1951" s="13"/>
      <c r="C1951" s="13"/>
      <c r="D1951" s="13"/>
      <c r="E1951" s="13"/>
      <c r="F1951" s="13"/>
      <c r="G1951" s="13"/>
      <c r="H1951" s="92"/>
      <c r="I1951" s="13"/>
      <c r="J1951" s="94"/>
      <c r="K1951" s="13"/>
      <c r="L1951" s="13"/>
      <c r="M1951" s="13"/>
      <c r="N1951" s="13"/>
      <c r="O1951" s="13"/>
      <c r="P1951" s="13"/>
      <c r="Q1951" s="13"/>
      <c r="R1951" s="13"/>
      <c r="S1951" s="13"/>
      <c r="T1951" s="13"/>
      <c r="U1951" s="13"/>
      <c r="V1951" s="13"/>
      <c r="W1951" s="13"/>
      <c r="X1951" s="13"/>
      <c r="Y1951" s="13"/>
      <c r="Z1951" s="13"/>
      <c r="AA1951" s="13"/>
      <c r="AB1951" s="13"/>
      <c r="AC1951" s="13"/>
      <c r="AD1951" s="13"/>
      <c r="AE1951" s="13"/>
      <c r="AF1951" s="13"/>
      <c r="AG1951" s="13"/>
      <c r="AH1951" s="13"/>
      <c r="AI1951" s="13"/>
      <c r="AJ1951" s="13"/>
      <c r="AK1951" s="13"/>
      <c r="AL1951" s="13"/>
      <c r="AM1951" s="13"/>
      <c r="AN1951" s="13"/>
      <c r="AO1951" s="13"/>
      <c r="AP1951" s="13"/>
      <c r="AQ1951" s="13"/>
      <c r="AR1951" s="13"/>
      <c r="AS1951" s="13"/>
      <c r="AT1951" s="13"/>
      <c r="AU1951" s="13"/>
      <c r="AV1951" s="13"/>
      <c r="AW1951" s="13"/>
      <c r="AX1951" s="13"/>
      <c r="AY1951" s="13"/>
      <c r="AZ1951" s="13"/>
      <c r="BA1951" s="13"/>
      <c r="BB1951" s="13"/>
      <c r="BC1951" s="13"/>
      <c r="BD1951" s="13"/>
      <c r="BE1951" s="13"/>
      <c r="BF1951" s="13"/>
      <c r="BG1951" s="13"/>
      <c r="BH1951" s="13"/>
      <c r="BI1951" s="13"/>
      <c r="BJ1951" s="13"/>
    </row>
    <row r="1952" spans="1:62" ht="15.75">
      <c r="A1952" s="92"/>
      <c r="B1952" s="13"/>
      <c r="C1952" s="13"/>
      <c r="D1952" s="13"/>
      <c r="E1952" s="13"/>
      <c r="F1952" s="13"/>
      <c r="G1952" s="13"/>
      <c r="H1952" s="92"/>
      <c r="I1952" s="13"/>
      <c r="J1952" s="94"/>
      <c r="K1952" s="13"/>
      <c r="L1952" s="13"/>
      <c r="M1952" s="13"/>
      <c r="N1952" s="13"/>
      <c r="O1952" s="13"/>
      <c r="P1952" s="13"/>
      <c r="Q1952" s="13"/>
      <c r="R1952" s="13"/>
      <c r="S1952" s="13"/>
      <c r="T1952" s="13"/>
      <c r="U1952" s="13"/>
      <c r="V1952" s="13"/>
      <c r="W1952" s="13"/>
      <c r="X1952" s="13"/>
      <c r="Y1952" s="13"/>
      <c r="Z1952" s="13"/>
      <c r="AA1952" s="13"/>
      <c r="AB1952" s="13"/>
      <c r="AC1952" s="13"/>
      <c r="AD1952" s="13"/>
      <c r="AE1952" s="13"/>
      <c r="AF1952" s="13"/>
      <c r="AG1952" s="13"/>
      <c r="AH1952" s="13"/>
      <c r="AI1952" s="13"/>
      <c r="AJ1952" s="13"/>
      <c r="AK1952" s="13"/>
      <c r="AL1952" s="13"/>
      <c r="AM1952" s="13"/>
      <c r="AN1952" s="13"/>
      <c r="AO1952" s="13"/>
      <c r="AP1952" s="13"/>
      <c r="AQ1952" s="13"/>
      <c r="AR1952" s="13"/>
      <c r="AS1952" s="13"/>
      <c r="AT1952" s="13"/>
      <c r="AU1952" s="13"/>
      <c r="AV1952" s="13"/>
      <c r="AW1952" s="13"/>
      <c r="AX1952" s="13"/>
      <c r="AY1952" s="13"/>
      <c r="AZ1952" s="13"/>
      <c r="BA1952" s="13"/>
      <c r="BB1952" s="13"/>
      <c r="BC1952" s="13"/>
      <c r="BD1952" s="13"/>
      <c r="BE1952" s="13"/>
      <c r="BF1952" s="13"/>
      <c r="BG1952" s="13"/>
      <c r="BH1952" s="13"/>
      <c r="BI1952" s="13"/>
      <c r="BJ1952" s="13"/>
    </row>
    <row r="1953" spans="1:62" ht="15.75">
      <c r="A1953" s="92"/>
      <c r="B1953" s="13"/>
      <c r="C1953" s="13"/>
      <c r="D1953" s="13"/>
      <c r="E1953" s="13"/>
      <c r="F1953" s="13"/>
      <c r="G1953" s="13"/>
      <c r="H1953" s="92"/>
      <c r="I1953" s="13"/>
      <c r="J1953" s="94"/>
      <c r="K1953" s="13"/>
      <c r="L1953" s="13"/>
      <c r="M1953" s="13"/>
      <c r="N1953" s="13"/>
      <c r="O1953" s="13"/>
      <c r="P1953" s="13"/>
      <c r="Q1953" s="13"/>
      <c r="R1953" s="13"/>
      <c r="S1953" s="13"/>
      <c r="T1953" s="13"/>
      <c r="U1953" s="13"/>
      <c r="V1953" s="13"/>
      <c r="W1953" s="13"/>
      <c r="X1953" s="13"/>
      <c r="Y1953" s="13"/>
      <c r="Z1953" s="13"/>
      <c r="AA1953" s="13"/>
      <c r="AB1953" s="13"/>
      <c r="AC1953" s="13"/>
      <c r="AD1953" s="13"/>
      <c r="AE1953" s="13"/>
      <c r="AF1953" s="13"/>
      <c r="AG1953" s="13"/>
      <c r="AH1953" s="13"/>
      <c r="AI1953" s="13"/>
      <c r="AJ1953" s="13"/>
      <c r="AK1953" s="13"/>
      <c r="AL1953" s="13"/>
      <c r="AM1953" s="13"/>
      <c r="AN1953" s="13"/>
      <c r="AO1953" s="13"/>
      <c r="AP1953" s="13"/>
      <c r="AQ1953" s="13"/>
      <c r="AR1953" s="13"/>
      <c r="AS1953" s="13"/>
      <c r="AT1953" s="13"/>
      <c r="AU1953" s="13"/>
      <c r="AV1953" s="13"/>
      <c r="AW1953" s="13"/>
      <c r="AX1953" s="13"/>
      <c r="AY1953" s="13"/>
      <c r="AZ1953" s="13"/>
      <c r="BA1953" s="13"/>
      <c r="BB1953" s="13"/>
      <c r="BC1953" s="13"/>
      <c r="BD1953" s="13"/>
      <c r="BE1953" s="13"/>
      <c r="BF1953" s="13"/>
      <c r="BG1953" s="13"/>
      <c r="BH1953" s="13"/>
      <c r="BI1953" s="13"/>
      <c r="BJ1953" s="13"/>
    </row>
    <row r="1954" spans="1:62" ht="15.75">
      <c r="A1954" s="92"/>
      <c r="B1954" s="13"/>
      <c r="C1954" s="13"/>
      <c r="D1954" s="13"/>
      <c r="E1954" s="13"/>
      <c r="F1954" s="13"/>
      <c r="G1954" s="13"/>
      <c r="H1954" s="92"/>
      <c r="I1954" s="13"/>
      <c r="J1954" s="94"/>
      <c r="K1954" s="13"/>
      <c r="L1954" s="13"/>
      <c r="M1954" s="13"/>
      <c r="N1954" s="13"/>
      <c r="O1954" s="13"/>
      <c r="P1954" s="13"/>
      <c r="Q1954" s="13"/>
      <c r="R1954" s="13"/>
      <c r="S1954" s="13"/>
      <c r="T1954" s="13"/>
      <c r="U1954" s="13"/>
      <c r="V1954" s="13"/>
      <c r="W1954" s="13"/>
      <c r="X1954" s="13"/>
      <c r="Y1954" s="13"/>
      <c r="Z1954" s="13"/>
      <c r="AA1954" s="13"/>
      <c r="AB1954" s="13"/>
      <c r="AC1954" s="13"/>
      <c r="AD1954" s="13"/>
      <c r="AE1954" s="13"/>
      <c r="AF1954" s="13"/>
      <c r="AG1954" s="13"/>
      <c r="AH1954" s="13"/>
      <c r="AI1954" s="13"/>
      <c r="AJ1954" s="13"/>
      <c r="AK1954" s="13"/>
      <c r="AL1954" s="13"/>
      <c r="AM1954" s="13"/>
      <c r="AN1954" s="13"/>
      <c r="AO1954" s="13"/>
      <c r="AP1954" s="13"/>
      <c r="AQ1954" s="13"/>
      <c r="AR1954" s="13"/>
      <c r="AS1954" s="13"/>
      <c r="AT1954" s="13"/>
      <c r="AU1954" s="13"/>
      <c r="AV1954" s="13"/>
      <c r="AW1954" s="13"/>
      <c r="AX1954" s="13"/>
      <c r="AY1954" s="13"/>
      <c r="AZ1954" s="13"/>
      <c r="BA1954" s="13"/>
      <c r="BB1954" s="13"/>
      <c r="BC1954" s="13"/>
      <c r="BD1954" s="13"/>
      <c r="BE1954" s="13"/>
      <c r="BF1954" s="13"/>
      <c r="BG1954" s="13"/>
      <c r="BH1954" s="13"/>
      <c r="BI1954" s="13"/>
      <c r="BJ1954" s="13"/>
    </row>
    <row r="1955" spans="1:62" ht="15.75">
      <c r="A1955" s="92"/>
      <c r="B1955" s="13"/>
      <c r="C1955" s="13"/>
      <c r="D1955" s="13"/>
      <c r="E1955" s="13"/>
      <c r="F1955" s="13"/>
      <c r="G1955" s="13"/>
      <c r="H1955" s="92"/>
      <c r="I1955" s="13"/>
      <c r="J1955" s="94"/>
      <c r="K1955" s="13"/>
      <c r="L1955" s="13"/>
      <c r="M1955" s="13"/>
      <c r="N1955" s="13"/>
      <c r="O1955" s="13"/>
      <c r="P1955" s="13"/>
      <c r="Q1955" s="13"/>
      <c r="R1955" s="13"/>
      <c r="S1955" s="13"/>
      <c r="T1955" s="13"/>
      <c r="U1955" s="13"/>
      <c r="V1955" s="13"/>
      <c r="W1955" s="13"/>
      <c r="X1955" s="13"/>
      <c r="Y1955" s="13"/>
      <c r="Z1955" s="13"/>
      <c r="AA1955" s="13"/>
      <c r="AB1955" s="13"/>
      <c r="AC1955" s="13"/>
      <c r="AD1955" s="13"/>
      <c r="AE1955" s="13"/>
      <c r="AF1955" s="13"/>
      <c r="AG1955" s="13"/>
      <c r="AH1955" s="13"/>
      <c r="AI1955" s="13"/>
      <c r="AJ1955" s="13"/>
      <c r="AK1955" s="13"/>
      <c r="AL1955" s="13"/>
      <c r="AM1955" s="13"/>
      <c r="AN1955" s="13"/>
      <c r="AO1955" s="13"/>
      <c r="AP1955" s="13"/>
      <c r="AQ1955" s="13"/>
      <c r="AR1955" s="13"/>
      <c r="AS1955" s="13"/>
      <c r="AT1955" s="13"/>
      <c r="AU1955" s="13"/>
      <c r="AV1955" s="13"/>
      <c r="AW1955" s="13"/>
      <c r="AX1955" s="13"/>
      <c r="AY1955" s="13"/>
      <c r="AZ1955" s="13"/>
      <c r="BA1955" s="13"/>
      <c r="BB1955" s="13"/>
      <c r="BC1955" s="13"/>
      <c r="BD1955" s="13"/>
      <c r="BE1955" s="13"/>
      <c r="BF1955" s="13"/>
      <c r="BG1955" s="13"/>
      <c r="BH1955" s="13"/>
      <c r="BI1955" s="13"/>
      <c r="BJ1955" s="13"/>
    </row>
    <row r="1956" spans="1:62" ht="15.75">
      <c r="A1956" s="92"/>
      <c r="B1956" s="13"/>
      <c r="C1956" s="13"/>
      <c r="D1956" s="13"/>
      <c r="E1956" s="13"/>
      <c r="F1956" s="13"/>
      <c r="G1956" s="13"/>
      <c r="H1956" s="92"/>
      <c r="I1956" s="13"/>
      <c r="J1956" s="94"/>
      <c r="K1956" s="13"/>
      <c r="L1956" s="13"/>
      <c r="M1956" s="13"/>
      <c r="N1956" s="13"/>
      <c r="O1956" s="13"/>
      <c r="P1956" s="13"/>
      <c r="Q1956" s="13"/>
      <c r="R1956" s="13"/>
      <c r="S1956" s="13"/>
      <c r="T1956" s="13"/>
      <c r="U1956" s="13"/>
      <c r="V1956" s="13"/>
      <c r="W1956" s="13"/>
      <c r="X1956" s="13"/>
      <c r="Y1956" s="13"/>
      <c r="Z1956" s="13"/>
      <c r="AA1956" s="13"/>
      <c r="AB1956" s="13"/>
      <c r="AC1956" s="13"/>
      <c r="AD1956" s="13"/>
      <c r="AE1956" s="13"/>
      <c r="AF1956" s="13"/>
      <c r="AG1956" s="13"/>
      <c r="AH1956" s="13"/>
      <c r="AI1956" s="13"/>
      <c r="AJ1956" s="13"/>
      <c r="AK1956" s="13"/>
      <c r="AL1956" s="13"/>
      <c r="AM1956" s="13"/>
      <c r="AN1956" s="13"/>
      <c r="AO1956" s="13"/>
      <c r="AP1956" s="13"/>
      <c r="AQ1956" s="13"/>
      <c r="AR1956" s="13"/>
      <c r="AS1956" s="13"/>
      <c r="AT1956" s="13"/>
      <c r="AU1956" s="13"/>
      <c r="AV1956" s="13"/>
      <c r="AW1956" s="13"/>
      <c r="AX1956" s="13"/>
      <c r="AY1956" s="13"/>
      <c r="AZ1956" s="13"/>
      <c r="BA1956" s="13"/>
      <c r="BB1956" s="13"/>
      <c r="BC1956" s="13"/>
      <c r="BD1956" s="13"/>
      <c r="BE1956" s="13"/>
      <c r="BF1956" s="13"/>
      <c r="BG1956" s="13"/>
      <c r="BH1956" s="13"/>
      <c r="BI1956" s="13"/>
      <c r="BJ1956" s="13"/>
    </row>
    <row r="1957" spans="1:62" ht="15.75">
      <c r="A1957" s="92"/>
      <c r="B1957" s="13"/>
      <c r="C1957" s="13"/>
      <c r="D1957" s="13"/>
      <c r="E1957" s="13"/>
      <c r="F1957" s="13"/>
      <c r="G1957" s="13"/>
      <c r="H1957" s="92"/>
      <c r="I1957" s="13"/>
      <c r="J1957" s="94"/>
      <c r="K1957" s="13"/>
      <c r="L1957" s="13"/>
      <c r="M1957" s="13"/>
      <c r="N1957" s="13"/>
      <c r="O1957" s="13"/>
      <c r="P1957" s="13"/>
      <c r="Q1957" s="13"/>
      <c r="R1957" s="13"/>
      <c r="S1957" s="13"/>
      <c r="T1957" s="13"/>
      <c r="U1957" s="13"/>
      <c r="V1957" s="13"/>
      <c r="W1957" s="13"/>
      <c r="X1957" s="13"/>
      <c r="Y1957" s="13"/>
      <c r="Z1957" s="13"/>
      <c r="AA1957" s="13"/>
      <c r="AB1957" s="13"/>
      <c r="AC1957" s="13"/>
      <c r="AD1957" s="13"/>
      <c r="AE1957" s="13"/>
      <c r="AF1957" s="13"/>
      <c r="AG1957" s="13"/>
      <c r="AH1957" s="13"/>
      <c r="AI1957" s="13"/>
      <c r="AJ1957" s="13"/>
      <c r="AK1957" s="13"/>
      <c r="AL1957" s="13"/>
      <c r="AM1957" s="13"/>
      <c r="AN1957" s="13"/>
      <c r="AO1957" s="13"/>
      <c r="AP1957" s="13"/>
      <c r="AQ1957" s="13"/>
      <c r="AR1957" s="13"/>
      <c r="AS1957" s="13"/>
      <c r="AT1957" s="13"/>
      <c r="AU1957" s="13"/>
      <c r="AV1957" s="13"/>
      <c r="AW1957" s="13"/>
      <c r="AX1957" s="13"/>
      <c r="AY1957" s="13"/>
      <c r="AZ1957" s="13"/>
      <c r="BA1957" s="13"/>
      <c r="BB1957" s="13"/>
      <c r="BC1957" s="13"/>
      <c r="BD1957" s="13"/>
      <c r="BE1957" s="13"/>
      <c r="BF1957" s="13"/>
      <c r="BG1957" s="13"/>
      <c r="BH1957" s="13"/>
      <c r="BI1957" s="13"/>
      <c r="BJ1957" s="13"/>
    </row>
    <row r="1958" spans="1:62" ht="15.75">
      <c r="A1958" s="92"/>
      <c r="B1958" s="13"/>
      <c r="C1958" s="13"/>
      <c r="D1958" s="13"/>
      <c r="E1958" s="13"/>
      <c r="F1958" s="13"/>
      <c r="G1958" s="13"/>
      <c r="H1958" s="92"/>
      <c r="I1958" s="13"/>
      <c r="J1958" s="94"/>
      <c r="K1958" s="13"/>
      <c r="L1958" s="13"/>
      <c r="M1958" s="13"/>
      <c r="N1958" s="13"/>
      <c r="O1958" s="13"/>
      <c r="P1958" s="13"/>
      <c r="Q1958" s="13"/>
      <c r="R1958" s="13"/>
      <c r="S1958" s="13"/>
      <c r="T1958" s="13"/>
      <c r="U1958" s="13"/>
      <c r="V1958" s="13"/>
      <c r="W1958" s="13"/>
      <c r="X1958" s="13"/>
      <c r="Y1958" s="13"/>
      <c r="Z1958" s="13"/>
      <c r="AA1958" s="13"/>
      <c r="AB1958" s="13"/>
      <c r="AC1958" s="13"/>
      <c r="AD1958" s="13"/>
      <c r="AE1958" s="13"/>
      <c r="AF1958" s="13"/>
      <c r="AG1958" s="13"/>
      <c r="AH1958" s="13"/>
      <c r="AI1958" s="13"/>
      <c r="AJ1958" s="13"/>
      <c r="AK1958" s="13"/>
      <c r="AL1958" s="13"/>
      <c r="AM1958" s="13"/>
      <c r="AN1958" s="13"/>
      <c r="AO1958" s="13"/>
      <c r="AP1958" s="13"/>
      <c r="AQ1958" s="13"/>
      <c r="AR1958" s="13"/>
      <c r="AS1958" s="13"/>
      <c r="AT1958" s="13"/>
      <c r="AU1958" s="13"/>
      <c r="AV1958" s="13"/>
      <c r="AW1958" s="13"/>
      <c r="AX1958" s="13"/>
      <c r="AY1958" s="13"/>
      <c r="AZ1958" s="13"/>
      <c r="BA1958" s="13"/>
      <c r="BB1958" s="13"/>
      <c r="BC1958" s="13"/>
      <c r="BD1958" s="13"/>
      <c r="BE1958" s="13"/>
      <c r="BF1958" s="13"/>
      <c r="BG1958" s="13"/>
      <c r="BH1958" s="13"/>
      <c r="BI1958" s="13"/>
      <c r="BJ1958" s="13"/>
    </row>
    <row r="1959" spans="1:62" ht="15.75">
      <c r="A1959" s="92"/>
      <c r="B1959" s="13"/>
      <c r="C1959" s="13"/>
      <c r="D1959" s="13"/>
      <c r="E1959" s="13"/>
      <c r="F1959" s="13"/>
      <c r="G1959" s="13"/>
      <c r="H1959" s="92"/>
      <c r="I1959" s="13"/>
      <c r="J1959" s="94"/>
      <c r="K1959" s="13"/>
      <c r="L1959" s="13"/>
      <c r="M1959" s="13"/>
      <c r="N1959" s="13"/>
      <c r="O1959" s="13"/>
      <c r="P1959" s="13"/>
      <c r="Q1959" s="13"/>
      <c r="R1959" s="13"/>
      <c r="S1959" s="13"/>
      <c r="T1959" s="13"/>
      <c r="U1959" s="13"/>
      <c r="V1959" s="13"/>
      <c r="W1959" s="13"/>
      <c r="X1959" s="13"/>
      <c r="Y1959" s="13"/>
      <c r="Z1959" s="13"/>
      <c r="AA1959" s="13"/>
      <c r="AB1959" s="13"/>
      <c r="AC1959" s="13"/>
      <c r="AD1959" s="13"/>
      <c r="AE1959" s="13"/>
      <c r="AF1959" s="13"/>
      <c r="AG1959" s="13"/>
      <c r="AH1959" s="13"/>
      <c r="AI1959" s="13"/>
      <c r="AJ1959" s="13"/>
      <c r="AK1959" s="13"/>
      <c r="AL1959" s="13"/>
      <c r="AM1959" s="13"/>
      <c r="AN1959" s="13"/>
      <c r="AO1959" s="13"/>
      <c r="AP1959" s="13"/>
      <c r="AQ1959" s="13"/>
      <c r="AR1959" s="13"/>
      <c r="AS1959" s="13"/>
      <c r="AT1959" s="13"/>
      <c r="AU1959" s="13"/>
      <c r="AV1959" s="13"/>
      <c r="AW1959" s="13"/>
      <c r="AX1959" s="13"/>
      <c r="AY1959" s="13"/>
      <c r="AZ1959" s="13"/>
      <c r="BA1959" s="13"/>
      <c r="BB1959" s="13"/>
      <c r="BC1959" s="13"/>
      <c r="BD1959" s="13"/>
      <c r="BE1959" s="13"/>
      <c r="BF1959" s="13"/>
      <c r="BG1959" s="13"/>
      <c r="BH1959" s="13"/>
      <c r="BI1959" s="13"/>
      <c r="BJ1959" s="13"/>
    </row>
    <row r="1960" spans="1:62" ht="15.75">
      <c r="A1960" s="92"/>
      <c r="B1960" s="13"/>
      <c r="C1960" s="13"/>
      <c r="D1960" s="13"/>
      <c r="E1960" s="13"/>
      <c r="F1960" s="13"/>
      <c r="G1960" s="13"/>
      <c r="H1960" s="92"/>
      <c r="I1960" s="13"/>
      <c r="J1960" s="94"/>
      <c r="K1960" s="13"/>
      <c r="L1960" s="13"/>
      <c r="M1960" s="13"/>
      <c r="N1960" s="13"/>
      <c r="O1960" s="13"/>
      <c r="P1960" s="13"/>
      <c r="Q1960" s="13"/>
      <c r="R1960" s="13"/>
      <c r="S1960" s="13"/>
      <c r="T1960" s="13"/>
      <c r="U1960" s="13"/>
      <c r="V1960" s="13"/>
      <c r="W1960" s="13"/>
      <c r="X1960" s="13"/>
      <c r="Y1960" s="13"/>
      <c r="Z1960" s="13"/>
      <c r="AA1960" s="13"/>
      <c r="AB1960" s="13"/>
      <c r="AC1960" s="13"/>
      <c r="AD1960" s="13"/>
      <c r="AE1960" s="13"/>
      <c r="AF1960" s="13"/>
      <c r="AG1960" s="13"/>
      <c r="AH1960" s="13"/>
      <c r="AI1960" s="13"/>
      <c r="AJ1960" s="13"/>
      <c r="AK1960" s="13"/>
      <c r="AL1960" s="13"/>
      <c r="AM1960" s="13"/>
      <c r="AN1960" s="13"/>
      <c r="AO1960" s="13"/>
      <c r="AP1960" s="13"/>
      <c r="AQ1960" s="13"/>
      <c r="AR1960" s="13"/>
      <c r="AS1960" s="13"/>
      <c r="AT1960" s="13"/>
      <c r="AU1960" s="13"/>
      <c r="AV1960" s="13"/>
      <c r="AW1960" s="13"/>
      <c r="AX1960" s="13"/>
      <c r="AY1960" s="13"/>
      <c r="AZ1960" s="13"/>
      <c r="BA1960" s="13"/>
      <c r="BB1960" s="13"/>
      <c r="BC1960" s="13"/>
      <c r="BD1960" s="13"/>
      <c r="BE1960" s="13"/>
      <c r="BF1960" s="13"/>
      <c r="BG1960" s="13"/>
      <c r="BH1960" s="13"/>
      <c r="BI1960" s="13"/>
      <c r="BJ1960" s="13"/>
    </row>
    <row r="1961" spans="1:62" ht="15.75">
      <c r="A1961" s="92"/>
      <c r="B1961" s="13"/>
      <c r="C1961" s="13"/>
      <c r="D1961" s="13"/>
      <c r="E1961" s="13"/>
      <c r="F1961" s="13"/>
      <c r="G1961" s="13"/>
      <c r="H1961" s="92"/>
      <c r="I1961" s="13"/>
      <c r="J1961" s="94"/>
      <c r="K1961" s="13"/>
      <c r="L1961" s="13"/>
      <c r="M1961" s="13"/>
      <c r="N1961" s="13"/>
      <c r="O1961" s="13"/>
      <c r="P1961" s="13"/>
      <c r="Q1961" s="13"/>
      <c r="R1961" s="13"/>
      <c r="S1961" s="13"/>
      <c r="T1961" s="13"/>
      <c r="U1961" s="13"/>
      <c r="V1961" s="13"/>
      <c r="W1961" s="13"/>
      <c r="X1961" s="13"/>
      <c r="Y1961" s="13"/>
      <c r="Z1961" s="13"/>
      <c r="AA1961" s="13"/>
      <c r="AB1961" s="13"/>
      <c r="AC1961" s="13"/>
      <c r="AD1961" s="13"/>
      <c r="AE1961" s="13"/>
      <c r="AF1961" s="13"/>
      <c r="AG1961" s="13"/>
      <c r="AH1961" s="13"/>
      <c r="AI1961" s="13"/>
      <c r="AJ1961" s="13"/>
      <c r="AK1961" s="13"/>
      <c r="AL1961" s="13"/>
      <c r="AM1961" s="13"/>
      <c r="AN1961" s="13"/>
      <c r="AO1961" s="13"/>
      <c r="AP1961" s="13"/>
      <c r="AQ1961" s="13"/>
      <c r="AR1961" s="13"/>
      <c r="AS1961" s="13"/>
      <c r="AT1961" s="13"/>
      <c r="AU1961" s="13"/>
      <c r="AV1961" s="13"/>
      <c r="AW1961" s="13"/>
      <c r="AX1961" s="13"/>
      <c r="AY1961" s="13"/>
      <c r="AZ1961" s="13"/>
      <c r="BA1961" s="13"/>
      <c r="BB1961" s="13"/>
      <c r="BC1961" s="13"/>
      <c r="BD1961" s="13"/>
      <c r="BE1961" s="13"/>
      <c r="BF1961" s="13"/>
      <c r="BG1961" s="13"/>
      <c r="BH1961" s="13"/>
      <c r="BI1961" s="13"/>
      <c r="BJ1961" s="13"/>
    </row>
    <row r="1962" spans="1:62" ht="15.75">
      <c r="A1962" s="92"/>
      <c r="B1962" s="13"/>
      <c r="C1962" s="13"/>
      <c r="D1962" s="13"/>
      <c r="E1962" s="13"/>
      <c r="F1962" s="13"/>
      <c r="G1962" s="13"/>
      <c r="H1962" s="92"/>
      <c r="I1962" s="13"/>
      <c r="J1962" s="94"/>
      <c r="K1962" s="13"/>
      <c r="L1962" s="13"/>
      <c r="M1962" s="13"/>
      <c r="N1962" s="13"/>
      <c r="O1962" s="13"/>
      <c r="P1962" s="13"/>
      <c r="Q1962" s="13"/>
      <c r="R1962" s="13"/>
      <c r="S1962" s="13"/>
      <c r="T1962" s="13"/>
      <c r="U1962" s="13"/>
      <c r="V1962" s="13"/>
      <c r="W1962" s="13"/>
      <c r="X1962" s="13"/>
      <c r="Y1962" s="13"/>
      <c r="Z1962" s="13"/>
      <c r="AA1962" s="13"/>
      <c r="AB1962" s="13"/>
      <c r="AC1962" s="13"/>
      <c r="AD1962" s="13"/>
      <c r="AE1962" s="13"/>
      <c r="AF1962" s="13"/>
      <c r="AG1962" s="13"/>
      <c r="AH1962" s="13"/>
      <c r="AI1962" s="13"/>
      <c r="AJ1962" s="13"/>
      <c r="AK1962" s="13"/>
      <c r="AL1962" s="13"/>
      <c r="AM1962" s="13"/>
      <c r="AN1962" s="13"/>
      <c r="AO1962" s="13"/>
      <c r="AP1962" s="13"/>
      <c r="AQ1962" s="13"/>
      <c r="AR1962" s="13"/>
      <c r="AS1962" s="13"/>
      <c r="AT1962" s="13"/>
      <c r="AU1962" s="13"/>
      <c r="AV1962" s="13"/>
      <c r="AW1962" s="13"/>
      <c r="AX1962" s="13"/>
      <c r="AY1962" s="13"/>
      <c r="AZ1962" s="13"/>
      <c r="BA1962" s="13"/>
      <c r="BB1962" s="13"/>
      <c r="BC1962" s="13"/>
      <c r="BD1962" s="13"/>
      <c r="BE1962" s="13"/>
      <c r="BF1962" s="13"/>
      <c r="BG1962" s="13"/>
      <c r="BH1962" s="13"/>
      <c r="BI1962" s="13"/>
      <c r="BJ1962" s="13"/>
    </row>
    <row r="1963" spans="1:62" ht="15.75">
      <c r="A1963" s="92"/>
      <c r="B1963" s="13"/>
      <c r="C1963" s="13"/>
      <c r="D1963" s="13"/>
      <c r="E1963" s="13"/>
      <c r="F1963" s="13"/>
      <c r="G1963" s="13"/>
      <c r="H1963" s="92"/>
      <c r="I1963" s="13"/>
      <c r="J1963" s="94"/>
      <c r="K1963" s="13"/>
      <c r="L1963" s="13"/>
      <c r="M1963" s="13"/>
      <c r="N1963" s="13"/>
      <c r="O1963" s="13"/>
      <c r="P1963" s="13"/>
      <c r="Q1963" s="13"/>
      <c r="R1963" s="13"/>
      <c r="S1963" s="13"/>
      <c r="T1963" s="13"/>
      <c r="U1963" s="13"/>
      <c r="V1963" s="13"/>
      <c r="W1963" s="13"/>
      <c r="X1963" s="13"/>
      <c r="Y1963" s="13"/>
      <c r="Z1963" s="13"/>
      <c r="AA1963" s="13"/>
      <c r="AB1963" s="13"/>
      <c r="AC1963" s="13"/>
      <c r="AD1963" s="13"/>
      <c r="AE1963" s="13"/>
      <c r="AF1963" s="13"/>
      <c r="AG1963" s="13"/>
      <c r="AH1963" s="13"/>
      <c r="AI1963" s="13"/>
      <c r="AJ1963" s="13"/>
      <c r="AK1963" s="13"/>
      <c r="AL1963" s="13"/>
      <c r="AM1963" s="13"/>
      <c r="AN1963" s="13"/>
      <c r="AO1963" s="13"/>
      <c r="AP1963" s="13"/>
      <c r="AQ1963" s="13"/>
      <c r="AR1963" s="13"/>
      <c r="AS1963" s="13"/>
      <c r="AT1963" s="13"/>
      <c r="AU1963" s="13"/>
      <c r="AV1963" s="13"/>
      <c r="AW1963" s="13"/>
      <c r="AX1963" s="13"/>
      <c r="AY1963" s="13"/>
      <c r="AZ1963" s="13"/>
      <c r="BA1963" s="13"/>
      <c r="BB1963" s="13"/>
      <c r="BC1963" s="13"/>
      <c r="BD1963" s="13"/>
      <c r="BE1963" s="13"/>
      <c r="BF1963" s="13"/>
      <c r="BG1963" s="13"/>
      <c r="BH1963" s="13"/>
      <c r="BI1963" s="13"/>
      <c r="BJ1963" s="13"/>
    </row>
    <row r="1964" spans="1:62" ht="15.75">
      <c r="A1964" s="92"/>
      <c r="B1964" s="13"/>
      <c r="C1964" s="13"/>
      <c r="D1964" s="13"/>
      <c r="E1964" s="13"/>
      <c r="F1964" s="13"/>
      <c r="G1964" s="13"/>
      <c r="H1964" s="92"/>
      <c r="I1964" s="13"/>
      <c r="J1964" s="94"/>
      <c r="K1964" s="13"/>
      <c r="L1964" s="13"/>
      <c r="M1964" s="13"/>
      <c r="N1964" s="13"/>
      <c r="O1964" s="13"/>
      <c r="P1964" s="13"/>
      <c r="Q1964" s="13"/>
      <c r="R1964" s="13"/>
      <c r="S1964" s="13"/>
      <c r="T1964" s="13"/>
      <c r="U1964" s="13"/>
      <c r="V1964" s="13"/>
      <c r="W1964" s="13"/>
      <c r="X1964" s="13"/>
      <c r="Y1964" s="13"/>
      <c r="Z1964" s="13"/>
      <c r="AA1964" s="13"/>
      <c r="AB1964" s="13"/>
      <c r="AC1964" s="13"/>
      <c r="AD1964" s="13"/>
      <c r="AE1964" s="13"/>
      <c r="AF1964" s="13"/>
      <c r="AG1964" s="13"/>
      <c r="AH1964" s="13"/>
      <c r="AI1964" s="13"/>
      <c r="AJ1964" s="13"/>
      <c r="AK1964" s="13"/>
      <c r="AL1964" s="13"/>
      <c r="AM1964" s="13"/>
      <c r="AN1964" s="13"/>
      <c r="AO1964" s="13"/>
      <c r="AP1964" s="13"/>
      <c r="AQ1964" s="13"/>
      <c r="AR1964" s="13"/>
      <c r="AS1964" s="13"/>
      <c r="AT1964" s="13"/>
      <c r="AU1964" s="13"/>
      <c r="AV1964" s="13"/>
      <c r="AW1964" s="13"/>
      <c r="AX1964" s="13"/>
      <c r="AY1964" s="13"/>
      <c r="AZ1964" s="13"/>
      <c r="BA1964" s="13"/>
      <c r="BB1964" s="13"/>
      <c r="BC1964" s="13"/>
      <c r="BD1964" s="13"/>
      <c r="BE1964" s="13"/>
      <c r="BF1964" s="13"/>
      <c r="BG1964" s="13"/>
      <c r="BH1964" s="13"/>
      <c r="BI1964" s="13"/>
      <c r="BJ1964" s="13"/>
    </row>
    <row r="1965" spans="1:62" ht="15.75">
      <c r="A1965" s="92"/>
      <c r="B1965" s="13"/>
      <c r="C1965" s="13"/>
      <c r="D1965" s="13"/>
      <c r="E1965" s="13"/>
      <c r="F1965" s="13"/>
      <c r="G1965" s="13"/>
      <c r="H1965" s="92"/>
      <c r="I1965" s="13"/>
      <c r="J1965" s="94"/>
      <c r="K1965" s="13"/>
      <c r="L1965" s="13"/>
      <c r="M1965" s="13"/>
      <c r="N1965" s="13"/>
      <c r="O1965" s="13"/>
      <c r="P1965" s="13"/>
      <c r="Q1965" s="13"/>
      <c r="R1965" s="13"/>
      <c r="S1965" s="13"/>
      <c r="T1965" s="13"/>
      <c r="U1965" s="13"/>
      <c r="V1965" s="13"/>
      <c r="W1965" s="13"/>
      <c r="X1965" s="13"/>
      <c r="Y1965" s="13"/>
      <c r="Z1965" s="13"/>
      <c r="AA1965" s="13"/>
      <c r="AB1965" s="13"/>
      <c r="AC1965" s="13"/>
      <c r="AD1965" s="13"/>
      <c r="AE1965" s="13"/>
      <c r="AF1965" s="13"/>
      <c r="AG1965" s="13"/>
      <c r="AH1965" s="13"/>
      <c r="AI1965" s="13"/>
      <c r="AJ1965" s="13"/>
      <c r="AK1965" s="13"/>
      <c r="AL1965" s="13"/>
      <c r="AM1965" s="13"/>
      <c r="AN1965" s="13"/>
      <c r="AO1965" s="13"/>
      <c r="AP1965" s="13"/>
      <c r="AQ1965" s="13"/>
      <c r="AR1965" s="13"/>
      <c r="AS1965" s="13"/>
      <c r="AT1965" s="13"/>
      <c r="AU1965" s="13"/>
      <c r="AV1965" s="13"/>
      <c r="AW1965" s="13"/>
      <c r="AX1965" s="13"/>
      <c r="AY1965" s="13"/>
      <c r="AZ1965" s="13"/>
      <c r="BA1965" s="13"/>
      <c r="BB1965" s="13"/>
      <c r="BC1965" s="13"/>
      <c r="BD1965" s="13"/>
      <c r="BE1965" s="13"/>
      <c r="BF1965" s="13"/>
      <c r="BG1965" s="13"/>
      <c r="BH1965" s="13"/>
      <c r="BI1965" s="13"/>
      <c r="BJ1965" s="13"/>
    </row>
    <row r="1966" spans="1:62" ht="15.75">
      <c r="A1966" s="92"/>
      <c r="B1966" s="13"/>
      <c r="C1966" s="13"/>
      <c r="D1966" s="13"/>
      <c r="E1966" s="13"/>
      <c r="F1966" s="13"/>
      <c r="G1966" s="13"/>
      <c r="H1966" s="92"/>
      <c r="I1966" s="13"/>
      <c r="J1966" s="94"/>
      <c r="K1966" s="13"/>
      <c r="L1966" s="13"/>
      <c r="M1966" s="13"/>
      <c r="N1966" s="13"/>
      <c r="O1966" s="13"/>
      <c r="P1966" s="13"/>
      <c r="Q1966" s="13"/>
      <c r="R1966" s="13"/>
      <c r="S1966" s="13"/>
      <c r="T1966" s="13"/>
      <c r="U1966" s="13"/>
      <c r="V1966" s="13"/>
      <c r="W1966" s="13"/>
      <c r="X1966" s="13"/>
      <c r="Y1966" s="13"/>
      <c r="Z1966" s="13"/>
      <c r="AA1966" s="13"/>
      <c r="AB1966" s="13"/>
      <c r="AC1966" s="13"/>
      <c r="AD1966" s="13"/>
      <c r="AE1966" s="13"/>
      <c r="AF1966" s="13"/>
      <c r="AG1966" s="13"/>
      <c r="AH1966" s="13"/>
      <c r="AI1966" s="13"/>
      <c r="AJ1966" s="13"/>
      <c r="AK1966" s="13"/>
      <c r="AL1966" s="13"/>
      <c r="AM1966" s="13"/>
      <c r="AN1966" s="13"/>
      <c r="AO1966" s="13"/>
      <c r="AP1966" s="13"/>
      <c r="AQ1966" s="13"/>
      <c r="AR1966" s="13"/>
      <c r="AS1966" s="13"/>
      <c r="AT1966" s="13"/>
      <c r="AU1966" s="13"/>
      <c r="AV1966" s="13"/>
      <c r="AW1966" s="13"/>
      <c r="AX1966" s="13"/>
      <c r="AY1966" s="13"/>
      <c r="AZ1966" s="13"/>
      <c r="BA1966" s="13"/>
      <c r="BB1966" s="13"/>
      <c r="BC1966" s="13"/>
      <c r="BD1966" s="13"/>
      <c r="BE1966" s="13"/>
      <c r="BF1966" s="13"/>
      <c r="BG1966" s="13"/>
      <c r="BH1966" s="13"/>
      <c r="BI1966" s="13"/>
      <c r="BJ1966" s="13"/>
    </row>
    <row r="1967" spans="1:62" ht="15.75">
      <c r="A1967" s="92"/>
      <c r="B1967" s="13"/>
      <c r="C1967" s="13"/>
      <c r="D1967" s="13"/>
      <c r="E1967" s="13"/>
      <c r="F1967" s="13"/>
      <c r="G1967" s="13"/>
      <c r="H1967" s="92"/>
      <c r="I1967" s="13"/>
      <c r="J1967" s="94"/>
      <c r="K1967" s="13"/>
      <c r="L1967" s="13"/>
      <c r="M1967" s="13"/>
      <c r="N1967" s="13"/>
      <c r="O1967" s="13"/>
      <c r="P1967" s="13"/>
      <c r="Q1967" s="13"/>
      <c r="R1967" s="13"/>
      <c r="S1967" s="13"/>
      <c r="T1967" s="13"/>
      <c r="U1967" s="13"/>
      <c r="V1967" s="13"/>
      <c r="W1967" s="13"/>
      <c r="X1967" s="13"/>
      <c r="Y1967" s="13"/>
      <c r="Z1967" s="13"/>
      <c r="AA1967" s="13"/>
      <c r="AB1967" s="13"/>
      <c r="AC1967" s="13"/>
      <c r="AD1967" s="13"/>
      <c r="AE1967" s="13"/>
      <c r="AF1967" s="13"/>
      <c r="AG1967" s="13"/>
      <c r="AH1967" s="13"/>
      <c r="AI1967" s="13"/>
      <c r="AJ1967" s="13"/>
      <c r="AK1967" s="13"/>
      <c r="AL1967" s="13"/>
      <c r="AM1967" s="13"/>
      <c r="AN1967" s="13"/>
      <c r="AO1967" s="13"/>
      <c r="AP1967" s="13"/>
      <c r="AQ1967" s="13"/>
      <c r="AR1967" s="13"/>
      <c r="AS1967" s="13"/>
      <c r="AT1967" s="13"/>
      <c r="AU1967" s="13"/>
      <c r="AV1967" s="13"/>
      <c r="AW1967" s="13"/>
      <c r="AX1967" s="13"/>
      <c r="AY1967" s="13"/>
      <c r="AZ1967" s="13"/>
      <c r="BA1967" s="13"/>
      <c r="BB1967" s="13"/>
      <c r="BC1967" s="13"/>
      <c r="BD1967" s="13"/>
      <c r="BE1967" s="13"/>
      <c r="BF1967" s="13"/>
      <c r="BG1967" s="13"/>
      <c r="BH1967" s="13"/>
      <c r="BI1967" s="13"/>
      <c r="BJ1967" s="13"/>
    </row>
    <row r="1968" spans="1:62" ht="15.75">
      <c r="A1968" s="92"/>
      <c r="B1968" s="13"/>
      <c r="C1968" s="13"/>
      <c r="D1968" s="13"/>
      <c r="E1968" s="13"/>
      <c r="F1968" s="13"/>
      <c r="G1968" s="13"/>
      <c r="H1968" s="92"/>
      <c r="I1968" s="13"/>
      <c r="J1968" s="94"/>
      <c r="K1968" s="13"/>
      <c r="L1968" s="13"/>
      <c r="M1968" s="13"/>
      <c r="N1968" s="13"/>
      <c r="O1968" s="13"/>
      <c r="P1968" s="13"/>
      <c r="Q1968" s="13"/>
      <c r="R1968" s="13"/>
      <c r="S1968" s="13"/>
      <c r="T1968" s="13"/>
      <c r="U1968" s="13"/>
      <c r="V1968" s="13"/>
      <c r="W1968" s="13"/>
      <c r="X1968" s="13"/>
      <c r="Y1968" s="13"/>
      <c r="Z1968" s="13"/>
      <c r="AA1968" s="13"/>
      <c r="AB1968" s="13"/>
      <c r="AC1968" s="13"/>
      <c r="AD1968" s="13"/>
      <c r="AE1968" s="13"/>
      <c r="AF1968" s="13"/>
      <c r="AG1968" s="13"/>
      <c r="AH1968" s="13"/>
      <c r="AI1968" s="13"/>
      <c r="AJ1968" s="13"/>
      <c r="AK1968" s="13"/>
      <c r="AL1968" s="13"/>
      <c r="AM1968" s="13"/>
      <c r="AN1968" s="13"/>
      <c r="AO1968" s="13"/>
      <c r="AP1968" s="13"/>
      <c r="AQ1968" s="13"/>
      <c r="AR1968" s="13"/>
      <c r="AS1968" s="13"/>
      <c r="AT1968" s="13"/>
      <c r="AU1968" s="13"/>
      <c r="AV1968" s="13"/>
      <c r="AW1968" s="13"/>
      <c r="AX1968" s="13"/>
      <c r="AY1968" s="13"/>
      <c r="AZ1968" s="13"/>
      <c r="BA1968" s="13"/>
      <c r="BB1968" s="13"/>
      <c r="BC1968" s="13"/>
      <c r="BD1968" s="13"/>
      <c r="BE1968" s="13"/>
      <c r="BF1968" s="13"/>
      <c r="BG1968" s="13"/>
      <c r="BH1968" s="13"/>
      <c r="BI1968" s="13"/>
      <c r="BJ1968" s="13"/>
    </row>
    <row r="1969" spans="1:62" ht="15.75">
      <c r="A1969" s="92"/>
      <c r="B1969" s="13"/>
      <c r="C1969" s="13"/>
      <c r="D1969" s="13"/>
      <c r="E1969" s="13"/>
      <c r="F1969" s="13"/>
      <c r="G1969" s="13"/>
      <c r="H1969" s="92"/>
      <c r="I1969" s="13"/>
      <c r="J1969" s="94"/>
      <c r="K1969" s="13"/>
      <c r="L1969" s="13"/>
      <c r="M1969" s="13"/>
      <c r="N1969" s="13"/>
      <c r="O1969" s="13"/>
      <c r="P1969" s="13"/>
      <c r="Q1969" s="13"/>
      <c r="R1969" s="13"/>
      <c r="S1969" s="13"/>
      <c r="T1969" s="13"/>
      <c r="U1969" s="13"/>
      <c r="V1969" s="13"/>
      <c r="W1969" s="13"/>
      <c r="X1969" s="13"/>
      <c r="Y1969" s="13"/>
      <c r="Z1969" s="13"/>
      <c r="AA1969" s="13"/>
      <c r="AB1969" s="13"/>
      <c r="AC1969" s="13"/>
      <c r="AD1969" s="13"/>
      <c r="AE1969" s="13"/>
      <c r="AF1969" s="13"/>
      <c r="AG1969" s="13"/>
      <c r="AH1969" s="13"/>
      <c r="AI1969" s="13"/>
      <c r="AJ1969" s="13"/>
      <c r="AK1969" s="13"/>
      <c r="AL1969" s="13"/>
      <c r="AM1969" s="13"/>
      <c r="AN1969" s="13"/>
      <c r="AO1969" s="13"/>
      <c r="AP1969" s="13"/>
      <c r="AQ1969" s="13"/>
      <c r="AR1969" s="13"/>
      <c r="AS1969" s="13"/>
      <c r="AT1969" s="13"/>
      <c r="AU1969" s="13"/>
      <c r="AV1969" s="13"/>
      <c r="AW1969" s="13"/>
      <c r="AX1969" s="13"/>
      <c r="AY1969" s="13"/>
      <c r="AZ1969" s="13"/>
      <c r="BA1969" s="13"/>
      <c r="BB1969" s="13"/>
      <c r="BC1969" s="13"/>
      <c r="BD1969" s="13"/>
      <c r="BE1969" s="13"/>
      <c r="BF1969" s="13"/>
      <c r="BG1969" s="13"/>
      <c r="BH1969" s="13"/>
      <c r="BI1969" s="13"/>
      <c r="BJ1969" s="13"/>
    </row>
    <row r="1970" spans="1:62" ht="15.75">
      <c r="A1970" s="92"/>
      <c r="B1970" s="13"/>
      <c r="C1970" s="13"/>
      <c r="D1970" s="13"/>
      <c r="E1970" s="13"/>
      <c r="F1970" s="13"/>
      <c r="G1970" s="13"/>
      <c r="H1970" s="92"/>
      <c r="I1970" s="13"/>
      <c r="J1970" s="94"/>
      <c r="K1970" s="13"/>
      <c r="L1970" s="13"/>
      <c r="M1970" s="13"/>
      <c r="N1970" s="13"/>
      <c r="O1970" s="13"/>
      <c r="P1970" s="13"/>
      <c r="Q1970" s="13"/>
      <c r="R1970" s="13"/>
      <c r="S1970" s="13"/>
      <c r="T1970" s="13"/>
      <c r="U1970" s="13"/>
      <c r="V1970" s="13"/>
      <c r="W1970" s="13"/>
      <c r="X1970" s="13"/>
      <c r="Y1970" s="13"/>
      <c r="Z1970" s="13"/>
      <c r="AA1970" s="13"/>
      <c r="AB1970" s="13"/>
      <c r="AC1970" s="13"/>
      <c r="AD1970" s="13"/>
      <c r="AE1970" s="13"/>
      <c r="AF1970" s="13"/>
      <c r="AG1970" s="13"/>
      <c r="AH1970" s="13"/>
      <c r="AI1970" s="13"/>
      <c r="AJ1970" s="13"/>
      <c r="AK1970" s="13"/>
      <c r="AL1970" s="13"/>
      <c r="AM1970" s="13"/>
      <c r="AN1970" s="13"/>
      <c r="AO1970" s="13"/>
      <c r="AP1970" s="13"/>
      <c r="AQ1970" s="13"/>
      <c r="AR1970" s="13"/>
      <c r="AS1970" s="13"/>
      <c r="AT1970" s="13"/>
      <c r="AU1970" s="13"/>
      <c r="AV1970" s="13"/>
      <c r="AW1970" s="13"/>
      <c r="AX1970" s="13"/>
      <c r="AY1970" s="13"/>
      <c r="AZ1970" s="13"/>
      <c r="BA1970" s="13"/>
      <c r="BB1970" s="13"/>
      <c r="BC1970" s="13"/>
      <c r="BD1970" s="13"/>
      <c r="BE1970" s="13"/>
      <c r="BF1970" s="13"/>
      <c r="BG1970" s="13"/>
      <c r="BH1970" s="13"/>
      <c r="BI1970" s="13"/>
      <c r="BJ1970" s="13"/>
    </row>
    <row r="1971" spans="1:62" ht="15.75">
      <c r="A1971" s="92"/>
      <c r="B1971" s="13"/>
      <c r="C1971" s="13"/>
      <c r="D1971" s="13"/>
      <c r="E1971" s="13"/>
      <c r="F1971" s="13"/>
      <c r="G1971" s="13"/>
      <c r="H1971" s="92"/>
      <c r="I1971" s="13"/>
      <c r="J1971" s="94"/>
      <c r="K1971" s="13"/>
      <c r="L1971" s="13"/>
      <c r="M1971" s="13"/>
      <c r="N1971" s="13"/>
      <c r="O1971" s="13"/>
      <c r="P1971" s="13"/>
      <c r="Q1971" s="13"/>
      <c r="R1971" s="13"/>
      <c r="S1971" s="13"/>
      <c r="T1971" s="13"/>
      <c r="U1971" s="13"/>
      <c r="V1971" s="13"/>
      <c r="W1971" s="13"/>
      <c r="X1971" s="13"/>
      <c r="Y1971" s="13"/>
      <c r="Z1971" s="13"/>
      <c r="AA1971" s="13"/>
      <c r="AB1971" s="13"/>
      <c r="AC1971" s="13"/>
      <c r="AD1971" s="13"/>
      <c r="AE1971" s="13"/>
      <c r="AF1971" s="13"/>
      <c r="AG1971" s="13"/>
      <c r="AH1971" s="13"/>
      <c r="AI1971" s="13"/>
      <c r="AJ1971" s="13"/>
      <c r="AK1971" s="13"/>
      <c r="AL1971" s="13"/>
      <c r="AM1971" s="13"/>
      <c r="AN1971" s="13"/>
      <c r="AO1971" s="13"/>
      <c r="AP1971" s="13"/>
      <c r="AQ1971" s="13"/>
      <c r="AR1971" s="13"/>
      <c r="AS1971" s="13"/>
      <c r="AT1971" s="13"/>
      <c r="AU1971" s="13"/>
      <c r="AV1971" s="13"/>
      <c r="AW1971" s="13"/>
      <c r="AX1971" s="13"/>
      <c r="AY1971" s="13"/>
      <c r="AZ1971" s="13"/>
      <c r="BA1971" s="13"/>
      <c r="BB1971" s="13"/>
      <c r="BC1971" s="13"/>
      <c r="BD1971" s="13"/>
      <c r="BE1971" s="13"/>
      <c r="BF1971" s="13"/>
      <c r="BG1971" s="13"/>
      <c r="BH1971" s="13"/>
      <c r="BI1971" s="13"/>
      <c r="BJ1971" s="13"/>
    </row>
    <row r="1972" spans="1:62" ht="15.75">
      <c r="A1972" s="92"/>
      <c r="B1972" s="13"/>
      <c r="C1972" s="13"/>
      <c r="D1972" s="13"/>
      <c r="E1972" s="13"/>
      <c r="F1972" s="13"/>
      <c r="G1972" s="13"/>
      <c r="H1972" s="92"/>
      <c r="I1972" s="13"/>
      <c r="J1972" s="94"/>
      <c r="K1972" s="13"/>
      <c r="L1972" s="13"/>
      <c r="M1972" s="13"/>
      <c r="N1972" s="13"/>
      <c r="O1972" s="13"/>
      <c r="P1972" s="13"/>
      <c r="Q1972" s="13"/>
      <c r="R1972" s="13"/>
      <c r="S1972" s="13"/>
      <c r="T1972" s="13"/>
      <c r="U1972" s="13"/>
      <c r="V1972" s="13"/>
      <c r="W1972" s="13"/>
      <c r="X1972" s="13"/>
      <c r="Y1972" s="13"/>
      <c r="Z1972" s="13"/>
      <c r="AA1972" s="13"/>
      <c r="AB1972" s="13"/>
      <c r="AC1972" s="13"/>
      <c r="AD1972" s="13"/>
      <c r="AE1972" s="13"/>
      <c r="AF1972" s="13"/>
      <c r="AG1972" s="13"/>
      <c r="AH1972" s="13"/>
      <c r="AI1972" s="13"/>
      <c r="AJ1972" s="13"/>
      <c r="AK1972" s="13"/>
      <c r="AL1972" s="13"/>
      <c r="AM1972" s="13"/>
      <c r="AN1972" s="13"/>
      <c r="AO1972" s="13"/>
      <c r="AP1972" s="13"/>
      <c r="AQ1972" s="13"/>
      <c r="AR1972" s="13"/>
      <c r="AS1972" s="13"/>
      <c r="AT1972" s="13"/>
      <c r="AU1972" s="13"/>
      <c r="AV1972" s="13"/>
      <c r="AW1972" s="13"/>
      <c r="AX1972" s="13"/>
      <c r="AY1972" s="13"/>
      <c r="AZ1972" s="13"/>
      <c r="BA1972" s="13"/>
      <c r="BB1972" s="13"/>
      <c r="BC1972" s="13"/>
      <c r="BD1972" s="13"/>
      <c r="BE1972" s="13"/>
      <c r="BF1972" s="13"/>
      <c r="BG1972" s="13"/>
      <c r="BH1972" s="13"/>
      <c r="BI1972" s="13"/>
      <c r="BJ1972" s="13"/>
    </row>
    <row r="1973" spans="1:62" ht="15.75">
      <c r="A1973" s="92"/>
      <c r="B1973" s="13"/>
      <c r="C1973" s="13"/>
      <c r="D1973" s="13"/>
      <c r="E1973" s="13"/>
      <c r="F1973" s="13"/>
      <c r="G1973" s="13"/>
      <c r="H1973" s="92"/>
      <c r="I1973" s="13"/>
      <c r="J1973" s="94"/>
      <c r="K1973" s="13"/>
      <c r="L1973" s="13"/>
      <c r="M1973" s="13"/>
      <c r="N1973" s="13"/>
      <c r="O1973" s="13"/>
      <c r="P1973" s="13"/>
      <c r="Q1973" s="13"/>
      <c r="R1973" s="13"/>
      <c r="S1973" s="13"/>
      <c r="T1973" s="13"/>
      <c r="U1973" s="13"/>
      <c r="V1973" s="13"/>
      <c r="W1973" s="13"/>
      <c r="X1973" s="13"/>
      <c r="Y1973" s="13"/>
      <c r="Z1973" s="13"/>
      <c r="AA1973" s="13"/>
      <c r="AB1973" s="13"/>
      <c r="AC1973" s="13"/>
      <c r="AD1973" s="13"/>
      <c r="AE1973" s="13"/>
      <c r="AF1973" s="13"/>
      <c r="AG1973" s="13"/>
      <c r="AH1973" s="13"/>
      <c r="AI1973" s="13"/>
      <c r="AJ1973" s="13"/>
      <c r="AK1973" s="13"/>
      <c r="AL1973" s="13"/>
      <c r="AM1973" s="13"/>
      <c r="AN1973" s="13"/>
      <c r="AO1973" s="13"/>
      <c r="AP1973" s="13"/>
      <c r="AQ1973" s="13"/>
      <c r="AR1973" s="13"/>
      <c r="AS1973" s="13"/>
      <c r="AT1973" s="13"/>
      <c r="AU1973" s="13"/>
      <c r="AV1973" s="13"/>
      <c r="AW1973" s="13"/>
      <c r="AX1973" s="13"/>
      <c r="AY1973" s="13"/>
      <c r="AZ1973" s="13"/>
      <c r="BA1973" s="13"/>
      <c r="BB1973" s="13"/>
      <c r="BC1973" s="13"/>
      <c r="BD1973" s="13"/>
      <c r="BE1973" s="13"/>
      <c r="BF1973" s="13"/>
      <c r="BG1973" s="13"/>
      <c r="BH1973" s="13"/>
      <c r="BI1973" s="13"/>
      <c r="BJ1973" s="13"/>
    </row>
    <row r="1974" spans="1:62" ht="15.75">
      <c r="A1974" s="92"/>
      <c r="B1974" s="13"/>
      <c r="C1974" s="13"/>
      <c r="D1974" s="13"/>
      <c r="E1974" s="13"/>
      <c r="F1974" s="13"/>
      <c r="G1974" s="13"/>
      <c r="H1974" s="92"/>
      <c r="I1974" s="13"/>
      <c r="J1974" s="94"/>
      <c r="K1974" s="13"/>
      <c r="L1974" s="13"/>
      <c r="M1974" s="13"/>
      <c r="N1974" s="13"/>
      <c r="O1974" s="13"/>
      <c r="P1974" s="13"/>
      <c r="Q1974" s="13"/>
      <c r="R1974" s="13"/>
      <c r="S1974" s="13"/>
      <c r="T1974" s="13"/>
      <c r="U1974" s="13"/>
      <c r="V1974" s="13"/>
      <c r="W1974" s="13"/>
      <c r="X1974" s="13"/>
      <c r="Y1974" s="13"/>
      <c r="Z1974" s="13"/>
      <c r="AA1974" s="13"/>
      <c r="AB1974" s="13"/>
      <c r="AC1974" s="13"/>
      <c r="AD1974" s="13"/>
      <c r="AE1974" s="13"/>
      <c r="AF1974" s="13"/>
      <c r="AG1974" s="13"/>
      <c r="AH1974" s="13"/>
      <c r="AI1974" s="13"/>
      <c r="AJ1974" s="13"/>
      <c r="AK1974" s="13"/>
      <c r="AL1974" s="13"/>
      <c r="AM1974" s="13"/>
      <c r="AN1974" s="13"/>
      <c r="AO1974" s="13"/>
      <c r="AP1974" s="13"/>
      <c r="AQ1974" s="13"/>
      <c r="AR1974" s="13"/>
      <c r="AS1974" s="13"/>
      <c r="AT1974" s="13"/>
      <c r="AU1974" s="13"/>
      <c r="AV1974" s="13"/>
      <c r="AW1974" s="13"/>
      <c r="AX1974" s="13"/>
      <c r="AY1974" s="13"/>
      <c r="AZ1974" s="13"/>
      <c r="BA1974" s="13"/>
      <c r="BB1974" s="13"/>
      <c r="BC1974" s="13"/>
      <c r="BD1974" s="13"/>
      <c r="BE1974" s="13"/>
      <c r="BF1974" s="13"/>
      <c r="BG1974" s="13"/>
      <c r="BH1974" s="13"/>
      <c r="BI1974" s="13"/>
      <c r="BJ1974" s="13"/>
    </row>
    <row r="1975" spans="1:62" ht="15.75">
      <c r="A1975" s="92"/>
      <c r="B1975" s="13"/>
      <c r="C1975" s="13"/>
      <c r="D1975" s="13"/>
      <c r="E1975" s="13"/>
      <c r="F1975" s="13"/>
      <c r="G1975" s="13"/>
      <c r="H1975" s="92"/>
      <c r="I1975" s="13"/>
      <c r="J1975" s="94"/>
      <c r="K1975" s="13"/>
      <c r="L1975" s="13"/>
      <c r="M1975" s="13"/>
      <c r="N1975" s="13"/>
      <c r="O1975" s="13"/>
      <c r="P1975" s="13"/>
      <c r="Q1975" s="13"/>
      <c r="R1975" s="13"/>
      <c r="S1975" s="13"/>
      <c r="T1975" s="13"/>
      <c r="U1975" s="13"/>
      <c r="V1975" s="13"/>
      <c r="W1975" s="13"/>
      <c r="X1975" s="13"/>
      <c r="Y1975" s="13"/>
      <c r="Z1975" s="13"/>
      <c r="AA1975" s="13"/>
      <c r="AB1975" s="13"/>
      <c r="AC1975" s="13"/>
      <c r="AD1975" s="13"/>
      <c r="AE1975" s="13"/>
      <c r="AF1975" s="13"/>
      <c r="AG1975" s="13"/>
      <c r="AH1975" s="13"/>
      <c r="AI1975" s="13"/>
      <c r="AJ1975" s="13"/>
      <c r="AK1975" s="13"/>
      <c r="AL1975" s="13"/>
      <c r="AM1975" s="13"/>
      <c r="AN1975" s="13"/>
      <c r="AO1975" s="13"/>
      <c r="AP1975" s="13"/>
      <c r="AQ1975" s="13"/>
      <c r="AR1975" s="13"/>
      <c r="AS1975" s="13"/>
      <c r="AT1975" s="13"/>
      <c r="AU1975" s="13"/>
      <c r="AV1975" s="13"/>
      <c r="AW1975" s="13"/>
      <c r="AX1975" s="13"/>
      <c r="AY1975" s="13"/>
      <c r="AZ1975" s="13"/>
      <c r="BA1975" s="13"/>
      <c r="BB1975" s="13"/>
      <c r="BC1975" s="13"/>
      <c r="BD1975" s="13"/>
      <c r="BE1975" s="13"/>
      <c r="BF1975" s="13"/>
      <c r="BG1975" s="13"/>
      <c r="BH1975" s="13"/>
      <c r="BI1975" s="13"/>
      <c r="BJ1975" s="13"/>
    </row>
    <row r="1976" spans="1:62" ht="15.75">
      <c r="A1976" s="92"/>
      <c r="B1976" s="13"/>
      <c r="C1976" s="13"/>
      <c r="D1976" s="13"/>
      <c r="E1976" s="13"/>
      <c r="F1976" s="13"/>
      <c r="G1976" s="13"/>
      <c r="H1976" s="92"/>
      <c r="I1976" s="13"/>
      <c r="J1976" s="94"/>
      <c r="K1976" s="13"/>
      <c r="L1976" s="13"/>
      <c r="M1976" s="13"/>
      <c r="N1976" s="13"/>
      <c r="O1976" s="13"/>
      <c r="P1976" s="13"/>
      <c r="Q1976" s="13"/>
      <c r="R1976" s="13"/>
      <c r="S1976" s="13"/>
      <c r="T1976" s="13"/>
      <c r="U1976" s="13"/>
      <c r="V1976" s="13"/>
      <c r="W1976" s="13"/>
      <c r="X1976" s="13"/>
      <c r="Y1976" s="13"/>
      <c r="Z1976" s="13"/>
      <c r="AA1976" s="13"/>
      <c r="AB1976" s="13"/>
      <c r="AC1976" s="13"/>
      <c r="AD1976" s="13"/>
      <c r="AE1976" s="13"/>
      <c r="AF1976" s="13"/>
      <c r="AG1976" s="13"/>
      <c r="AH1976" s="13"/>
      <c r="AI1976" s="13"/>
      <c r="AJ1976" s="13"/>
      <c r="AK1976" s="13"/>
      <c r="AL1976" s="13"/>
      <c r="AM1976" s="13"/>
      <c r="AN1976" s="13"/>
      <c r="AO1976" s="13"/>
      <c r="AP1976" s="13"/>
      <c r="AQ1976" s="13"/>
      <c r="AR1976" s="13"/>
      <c r="AS1976" s="13"/>
      <c r="AT1976" s="13"/>
      <c r="AU1976" s="13"/>
      <c r="AV1976" s="13"/>
      <c r="AW1976" s="13"/>
      <c r="AX1976" s="13"/>
      <c r="AY1976" s="13"/>
      <c r="AZ1976" s="13"/>
      <c r="BA1976" s="13"/>
      <c r="BB1976" s="13"/>
      <c r="BC1976" s="13"/>
      <c r="BD1976" s="13"/>
      <c r="BE1976" s="13"/>
      <c r="BF1976" s="13"/>
      <c r="BG1976" s="13"/>
      <c r="BH1976" s="13"/>
      <c r="BI1976" s="13"/>
      <c r="BJ1976" s="13"/>
    </row>
    <row r="1977" spans="1:62" ht="15.75">
      <c r="A1977" s="92"/>
      <c r="B1977" s="13"/>
      <c r="C1977" s="13"/>
      <c r="D1977" s="13"/>
      <c r="E1977" s="13"/>
      <c r="F1977" s="13"/>
      <c r="G1977" s="13"/>
      <c r="H1977" s="92"/>
      <c r="I1977" s="13"/>
      <c r="J1977" s="94"/>
      <c r="K1977" s="13"/>
      <c r="L1977" s="13"/>
      <c r="M1977" s="13"/>
      <c r="N1977" s="13"/>
      <c r="O1977" s="13"/>
      <c r="P1977" s="13"/>
      <c r="Q1977" s="13"/>
      <c r="R1977" s="13"/>
      <c r="S1977" s="13"/>
      <c r="T1977" s="13"/>
      <c r="U1977" s="13"/>
      <c r="V1977" s="13"/>
      <c r="W1977" s="13"/>
      <c r="X1977" s="13"/>
      <c r="Y1977" s="13"/>
      <c r="Z1977" s="13"/>
      <c r="AA1977" s="13"/>
      <c r="AB1977" s="13"/>
      <c r="AC1977" s="13"/>
      <c r="AD1977" s="13"/>
      <c r="AE1977" s="13"/>
      <c r="AF1977" s="13"/>
      <c r="AG1977" s="13"/>
      <c r="AH1977" s="13"/>
      <c r="AI1977" s="13"/>
      <c r="AJ1977" s="13"/>
      <c r="AK1977" s="13"/>
      <c r="AL1977" s="13"/>
      <c r="AM1977" s="13"/>
      <c r="AN1977" s="13"/>
      <c r="AO1977" s="13"/>
      <c r="AP1977" s="13"/>
      <c r="AQ1977" s="13"/>
      <c r="AR1977" s="13"/>
      <c r="AS1977" s="13"/>
      <c r="AT1977" s="13"/>
      <c r="AU1977" s="13"/>
      <c r="AV1977" s="13"/>
      <c r="AW1977" s="13"/>
      <c r="AX1977" s="13"/>
      <c r="AY1977" s="13"/>
      <c r="AZ1977" s="13"/>
      <c r="BA1977" s="13"/>
      <c r="BB1977" s="13"/>
      <c r="BC1977" s="13"/>
      <c r="BD1977" s="13"/>
      <c r="BE1977" s="13"/>
      <c r="BF1977" s="13"/>
      <c r="BG1977" s="13"/>
      <c r="BH1977" s="13"/>
      <c r="BI1977" s="13"/>
      <c r="BJ1977" s="13"/>
    </row>
    <row r="1978" spans="1:62" ht="15.75">
      <c r="A1978" s="92"/>
      <c r="B1978" s="13"/>
      <c r="C1978" s="13"/>
      <c r="D1978" s="13"/>
      <c r="E1978" s="13"/>
      <c r="F1978" s="13"/>
      <c r="G1978" s="13"/>
      <c r="H1978" s="92"/>
      <c r="I1978" s="13"/>
      <c r="J1978" s="94"/>
      <c r="K1978" s="13"/>
      <c r="L1978" s="13"/>
      <c r="M1978" s="13"/>
      <c r="N1978" s="13"/>
      <c r="O1978" s="13"/>
      <c r="P1978" s="13"/>
      <c r="Q1978" s="13"/>
      <c r="R1978" s="13"/>
      <c r="S1978" s="13"/>
      <c r="T1978" s="13"/>
      <c r="U1978" s="13"/>
      <c r="V1978" s="13"/>
      <c r="W1978" s="13"/>
      <c r="X1978" s="13"/>
      <c r="Y1978" s="13"/>
      <c r="Z1978" s="13"/>
      <c r="AA1978" s="13"/>
      <c r="AB1978" s="13"/>
      <c r="AC1978" s="13"/>
      <c r="AD1978" s="13"/>
      <c r="AE1978" s="13"/>
      <c r="AF1978" s="13"/>
      <c r="AG1978" s="13"/>
      <c r="AH1978" s="13"/>
      <c r="AI1978" s="13"/>
      <c r="AJ1978" s="13"/>
      <c r="AK1978" s="13"/>
      <c r="AL1978" s="13"/>
      <c r="AM1978" s="13"/>
      <c r="AN1978" s="13"/>
      <c r="AO1978" s="13"/>
      <c r="AP1978" s="13"/>
      <c r="AQ1978" s="13"/>
      <c r="AR1978" s="13"/>
      <c r="AS1978" s="13"/>
      <c r="AT1978" s="13"/>
      <c r="AU1978" s="13"/>
      <c r="AV1978" s="13"/>
      <c r="AW1978" s="13"/>
      <c r="AX1978" s="13"/>
      <c r="AY1978" s="13"/>
      <c r="AZ1978" s="13"/>
      <c r="BA1978" s="13"/>
      <c r="BB1978" s="13"/>
      <c r="BC1978" s="13"/>
      <c r="BD1978" s="13"/>
      <c r="BE1978" s="13"/>
      <c r="BF1978" s="13"/>
      <c r="BG1978" s="13"/>
      <c r="BH1978" s="13"/>
      <c r="BI1978" s="13"/>
      <c r="BJ1978" s="13"/>
    </row>
    <row r="1979" spans="1:62" ht="15.75">
      <c r="A1979" s="92"/>
      <c r="B1979" s="13"/>
      <c r="C1979" s="13"/>
      <c r="D1979" s="13"/>
      <c r="E1979" s="13"/>
      <c r="F1979" s="13"/>
      <c r="G1979" s="13"/>
      <c r="H1979" s="92"/>
      <c r="I1979" s="13"/>
      <c r="J1979" s="94"/>
      <c r="K1979" s="13"/>
      <c r="L1979" s="13"/>
      <c r="M1979" s="13"/>
      <c r="N1979" s="13"/>
      <c r="O1979" s="13"/>
      <c r="P1979" s="13"/>
      <c r="Q1979" s="13"/>
      <c r="R1979" s="13"/>
      <c r="S1979" s="13"/>
      <c r="T1979" s="13"/>
      <c r="U1979" s="13"/>
      <c r="V1979" s="13"/>
      <c r="W1979" s="13"/>
      <c r="X1979" s="13"/>
      <c r="Y1979" s="13"/>
      <c r="Z1979" s="13"/>
      <c r="AA1979" s="13"/>
      <c r="AB1979" s="13"/>
      <c r="AC1979" s="13"/>
      <c r="AD1979" s="13"/>
      <c r="AE1979" s="13"/>
      <c r="AF1979" s="13"/>
      <c r="AG1979" s="13"/>
      <c r="AH1979" s="13"/>
      <c r="AI1979" s="13"/>
      <c r="AJ1979" s="13"/>
      <c r="AK1979" s="13"/>
      <c r="AL1979" s="13"/>
      <c r="AM1979" s="13"/>
      <c r="AN1979" s="13"/>
      <c r="AO1979" s="13"/>
      <c r="AP1979" s="13"/>
      <c r="AQ1979" s="13"/>
      <c r="AR1979" s="13"/>
      <c r="AS1979" s="13"/>
      <c r="AT1979" s="13"/>
      <c r="AU1979" s="13"/>
      <c r="AV1979" s="13"/>
      <c r="AW1979" s="13"/>
      <c r="AX1979" s="13"/>
      <c r="AY1979" s="13"/>
      <c r="AZ1979" s="13"/>
      <c r="BA1979" s="13"/>
      <c r="BB1979" s="13"/>
      <c r="BC1979" s="13"/>
      <c r="BD1979" s="13"/>
      <c r="BE1979" s="13"/>
      <c r="BF1979" s="13"/>
      <c r="BG1979" s="13"/>
      <c r="BH1979" s="13"/>
      <c r="BI1979" s="13"/>
      <c r="BJ1979" s="13"/>
    </row>
    <row r="1980" spans="1:62" ht="15.75">
      <c r="A1980" s="92"/>
      <c r="B1980" s="13"/>
      <c r="C1980" s="13"/>
      <c r="D1980" s="13"/>
      <c r="E1980" s="13"/>
      <c r="F1980" s="13"/>
      <c r="G1980" s="13"/>
      <c r="H1980" s="92"/>
      <c r="I1980" s="13"/>
      <c r="J1980" s="94"/>
      <c r="K1980" s="13"/>
      <c r="L1980" s="13"/>
      <c r="M1980" s="13"/>
      <c r="N1980" s="13"/>
      <c r="O1980" s="13"/>
      <c r="P1980" s="13"/>
      <c r="Q1980" s="13"/>
      <c r="R1980" s="13"/>
      <c r="S1980" s="13"/>
      <c r="T1980" s="13"/>
      <c r="U1980" s="13"/>
      <c r="V1980" s="13"/>
      <c r="W1980" s="13"/>
      <c r="X1980" s="13"/>
      <c r="Y1980" s="13"/>
      <c r="Z1980" s="13"/>
      <c r="AA1980" s="13"/>
      <c r="AB1980" s="13"/>
      <c r="AC1980" s="13"/>
      <c r="AD1980" s="13"/>
      <c r="AE1980" s="13"/>
      <c r="AF1980" s="13"/>
      <c r="AG1980" s="13"/>
      <c r="AH1980" s="13"/>
      <c r="AI1980" s="13"/>
      <c r="AJ1980" s="13"/>
      <c r="AK1980" s="13"/>
      <c r="AL1980" s="13"/>
      <c r="AM1980" s="13"/>
      <c r="AN1980" s="13"/>
      <c r="AO1980" s="13"/>
      <c r="AP1980" s="13"/>
      <c r="AQ1980" s="13"/>
      <c r="AR1980" s="13"/>
      <c r="AS1980" s="13"/>
      <c r="AT1980" s="13"/>
      <c r="AU1980" s="13"/>
      <c r="AV1980" s="13"/>
      <c r="AW1980" s="13"/>
      <c r="AX1980" s="13"/>
      <c r="AY1980" s="13"/>
      <c r="AZ1980" s="13"/>
      <c r="BA1980" s="13"/>
      <c r="BB1980" s="13"/>
      <c r="BC1980" s="13"/>
      <c r="BD1980" s="13"/>
      <c r="BE1980" s="13"/>
      <c r="BF1980" s="13"/>
      <c r="BG1980" s="13"/>
      <c r="BH1980" s="13"/>
      <c r="BI1980" s="13"/>
      <c r="BJ1980" s="13"/>
    </row>
    <row r="1981" spans="1:62" ht="15.75">
      <c r="A1981" s="92"/>
      <c r="B1981" s="13"/>
      <c r="C1981" s="13"/>
      <c r="D1981" s="13"/>
      <c r="E1981" s="13"/>
      <c r="F1981" s="13"/>
      <c r="G1981" s="13"/>
      <c r="H1981" s="92"/>
      <c r="I1981" s="13"/>
      <c r="J1981" s="94"/>
      <c r="K1981" s="13"/>
      <c r="L1981" s="13"/>
      <c r="M1981" s="13"/>
      <c r="N1981" s="13"/>
      <c r="O1981" s="13"/>
      <c r="P1981" s="13"/>
      <c r="Q1981" s="13"/>
      <c r="R1981" s="13"/>
      <c r="S1981" s="13"/>
      <c r="T1981" s="13"/>
      <c r="U1981" s="13"/>
      <c r="V1981" s="13"/>
      <c r="W1981" s="13"/>
      <c r="X1981" s="13"/>
      <c r="Y1981" s="13"/>
      <c r="Z1981" s="13"/>
      <c r="AA1981" s="13"/>
      <c r="AB1981" s="13"/>
      <c r="AC1981" s="13"/>
      <c r="AD1981" s="13"/>
      <c r="AE1981" s="13"/>
      <c r="AF1981" s="13"/>
      <c r="AG1981" s="13"/>
      <c r="AH1981" s="13"/>
      <c r="AI1981" s="13"/>
      <c r="AJ1981" s="13"/>
      <c r="AK1981" s="13"/>
      <c r="AL1981" s="13"/>
      <c r="AM1981" s="13"/>
      <c r="AN1981" s="13"/>
      <c r="AO1981" s="13"/>
      <c r="AP1981" s="13"/>
      <c r="AQ1981" s="13"/>
      <c r="AR1981" s="13"/>
      <c r="AS1981" s="13"/>
      <c r="AT1981" s="13"/>
      <c r="AU1981" s="13"/>
      <c r="AV1981" s="13"/>
      <c r="AW1981" s="13"/>
      <c r="AX1981" s="13"/>
      <c r="AY1981" s="13"/>
      <c r="AZ1981" s="13"/>
      <c r="BA1981" s="13"/>
      <c r="BB1981" s="13"/>
      <c r="BC1981" s="13"/>
      <c r="BD1981" s="13"/>
      <c r="BE1981" s="13"/>
      <c r="BF1981" s="13"/>
      <c r="BG1981" s="13"/>
      <c r="BH1981" s="13"/>
      <c r="BI1981" s="13"/>
      <c r="BJ1981" s="13"/>
    </row>
    <row r="1982" spans="1:62" ht="15.75">
      <c r="A1982" s="92"/>
      <c r="B1982" s="13"/>
      <c r="C1982" s="13"/>
      <c r="D1982" s="13"/>
      <c r="E1982" s="13"/>
      <c r="F1982" s="13"/>
      <c r="G1982" s="13"/>
      <c r="H1982" s="92"/>
      <c r="I1982" s="13"/>
      <c r="J1982" s="94"/>
      <c r="K1982" s="13"/>
      <c r="L1982" s="13"/>
      <c r="M1982" s="13"/>
      <c r="N1982" s="13"/>
      <c r="O1982" s="13"/>
      <c r="P1982" s="13"/>
      <c r="Q1982" s="13"/>
      <c r="R1982" s="13"/>
      <c r="S1982" s="13"/>
      <c r="T1982" s="13"/>
      <c r="U1982" s="13"/>
      <c r="V1982" s="13"/>
      <c r="W1982" s="13"/>
      <c r="X1982" s="13"/>
      <c r="Y1982" s="13"/>
      <c r="Z1982" s="13"/>
      <c r="AA1982" s="13"/>
      <c r="AB1982" s="13"/>
      <c r="AC1982" s="13"/>
      <c r="AD1982" s="13"/>
      <c r="AE1982" s="13"/>
      <c r="AF1982" s="13"/>
      <c r="AG1982" s="13"/>
      <c r="AH1982" s="13"/>
      <c r="AI1982" s="13"/>
      <c r="AJ1982" s="13"/>
      <c r="AK1982" s="13"/>
      <c r="AL1982" s="13"/>
      <c r="AM1982" s="13"/>
      <c r="AN1982" s="13"/>
      <c r="AO1982" s="13"/>
      <c r="AP1982" s="13"/>
      <c r="AQ1982" s="13"/>
      <c r="AR1982" s="13"/>
      <c r="AS1982" s="13"/>
      <c r="AT1982" s="13"/>
      <c r="AU1982" s="13"/>
      <c r="AV1982" s="13"/>
      <c r="AW1982" s="13"/>
      <c r="AX1982" s="13"/>
      <c r="AY1982" s="13"/>
      <c r="AZ1982" s="13"/>
      <c r="BA1982" s="13"/>
      <c r="BB1982" s="13"/>
      <c r="BC1982" s="13"/>
      <c r="BD1982" s="13"/>
      <c r="BE1982" s="13"/>
      <c r="BF1982" s="13"/>
      <c r="BG1982" s="13"/>
      <c r="BH1982" s="13"/>
      <c r="BI1982" s="13"/>
      <c r="BJ1982" s="13"/>
    </row>
    <row r="1983" spans="1:62" ht="15.75">
      <c r="A1983" s="92"/>
      <c r="B1983" s="13"/>
      <c r="C1983" s="13"/>
      <c r="D1983" s="13"/>
      <c r="E1983" s="13"/>
      <c r="F1983" s="13"/>
      <c r="G1983" s="13"/>
      <c r="H1983" s="92"/>
      <c r="I1983" s="13"/>
      <c r="J1983" s="94"/>
      <c r="K1983" s="13"/>
      <c r="L1983" s="13"/>
      <c r="M1983" s="13"/>
      <c r="N1983" s="13"/>
      <c r="O1983" s="13"/>
      <c r="P1983" s="13"/>
      <c r="Q1983" s="13"/>
      <c r="R1983" s="13"/>
      <c r="S1983" s="13"/>
      <c r="T1983" s="13"/>
      <c r="U1983" s="13"/>
      <c r="V1983" s="13"/>
      <c r="W1983" s="13"/>
      <c r="X1983" s="13"/>
      <c r="Y1983" s="13"/>
      <c r="Z1983" s="13"/>
      <c r="AA1983" s="13"/>
      <c r="AB1983" s="13"/>
      <c r="AC1983" s="13"/>
      <c r="AD1983" s="13"/>
      <c r="AE1983" s="13"/>
      <c r="AF1983" s="13"/>
      <c r="AG1983" s="13"/>
      <c r="AH1983" s="13"/>
      <c r="AI1983" s="13"/>
      <c r="AJ1983" s="13"/>
      <c r="AK1983" s="13"/>
      <c r="AL1983" s="13"/>
      <c r="AM1983" s="13"/>
      <c r="AN1983" s="13"/>
      <c r="AO1983" s="13"/>
      <c r="AP1983" s="13"/>
      <c r="AQ1983" s="13"/>
      <c r="AR1983" s="13"/>
      <c r="AS1983" s="13"/>
      <c r="AT1983" s="13"/>
      <c r="AU1983" s="13"/>
      <c r="AV1983" s="13"/>
      <c r="AW1983" s="13"/>
      <c r="AX1983" s="13"/>
      <c r="AY1983" s="13"/>
      <c r="AZ1983" s="13"/>
      <c r="BA1983" s="13"/>
      <c r="BB1983" s="13"/>
      <c r="BC1983" s="13"/>
      <c r="BD1983" s="13"/>
      <c r="BE1983" s="13"/>
      <c r="BF1983" s="13"/>
      <c r="BG1983" s="13"/>
      <c r="BH1983" s="13"/>
      <c r="BI1983" s="13"/>
      <c r="BJ1983" s="13"/>
    </row>
    <row r="1984" spans="1:62" ht="15.75">
      <c r="A1984" s="92"/>
      <c r="B1984" s="13"/>
      <c r="C1984" s="13"/>
      <c r="D1984" s="13"/>
      <c r="E1984" s="13"/>
      <c r="F1984" s="13"/>
      <c r="G1984" s="13"/>
      <c r="H1984" s="92"/>
      <c r="I1984" s="13"/>
      <c r="J1984" s="94"/>
      <c r="K1984" s="13"/>
      <c r="L1984" s="13"/>
      <c r="M1984" s="13"/>
      <c r="N1984" s="13"/>
      <c r="O1984" s="13"/>
      <c r="P1984" s="13"/>
      <c r="Q1984" s="13"/>
      <c r="R1984" s="13"/>
      <c r="S1984" s="13"/>
      <c r="T1984" s="13"/>
      <c r="U1984" s="13"/>
      <c r="V1984" s="13"/>
      <c r="W1984" s="13"/>
      <c r="X1984" s="13"/>
      <c r="Y1984" s="13"/>
      <c r="Z1984" s="13"/>
      <c r="AA1984" s="13"/>
      <c r="AB1984" s="13"/>
      <c r="AC1984" s="13"/>
      <c r="AD1984" s="13"/>
      <c r="AE1984" s="13"/>
      <c r="AF1984" s="13"/>
      <c r="AG1984" s="13"/>
      <c r="AH1984" s="13"/>
      <c r="AI1984" s="13"/>
      <c r="AJ1984" s="13"/>
      <c r="AK1984" s="13"/>
      <c r="AL1984" s="13"/>
      <c r="AM1984" s="13"/>
      <c r="AN1984" s="13"/>
      <c r="AO1984" s="13"/>
      <c r="AP1984" s="13"/>
      <c r="AQ1984" s="13"/>
      <c r="AR1984" s="13"/>
      <c r="AS1984" s="13"/>
      <c r="AT1984" s="13"/>
      <c r="AU1984" s="13"/>
      <c r="AV1984" s="13"/>
      <c r="AW1984" s="13"/>
      <c r="AX1984" s="13"/>
      <c r="AY1984" s="13"/>
      <c r="AZ1984" s="13"/>
      <c r="BA1984" s="13"/>
      <c r="BB1984" s="13"/>
      <c r="BC1984" s="13"/>
      <c r="BD1984" s="13"/>
      <c r="BE1984" s="13"/>
      <c r="BF1984" s="13"/>
      <c r="BG1984" s="13"/>
      <c r="BH1984" s="13"/>
      <c r="BI1984" s="13"/>
      <c r="BJ1984" s="13"/>
    </row>
    <row r="1985" spans="1:62" ht="15.75">
      <c r="A1985" s="92"/>
      <c r="B1985" s="13"/>
      <c r="C1985" s="13"/>
      <c r="D1985" s="13"/>
      <c r="E1985" s="13"/>
      <c r="F1985" s="13"/>
      <c r="G1985" s="13"/>
      <c r="H1985" s="92"/>
      <c r="I1985" s="13"/>
      <c r="J1985" s="94"/>
      <c r="K1985" s="13"/>
      <c r="L1985" s="13"/>
      <c r="M1985" s="13"/>
      <c r="N1985" s="13"/>
      <c r="O1985" s="13"/>
      <c r="P1985" s="13"/>
      <c r="Q1985" s="13"/>
      <c r="R1985" s="13"/>
      <c r="S1985" s="13"/>
      <c r="T1985" s="13"/>
      <c r="U1985" s="13"/>
      <c r="V1985" s="13"/>
      <c r="W1985" s="13"/>
      <c r="X1985" s="13"/>
      <c r="Y1985" s="13"/>
      <c r="Z1985" s="13"/>
      <c r="AA1985" s="13"/>
      <c r="AB1985" s="13"/>
      <c r="AC1985" s="13"/>
      <c r="AD1985" s="13"/>
      <c r="AE1985" s="13"/>
      <c r="AF1985" s="13"/>
      <c r="AG1985" s="13"/>
      <c r="AH1985" s="13"/>
      <c r="AI1985" s="13"/>
      <c r="AJ1985" s="13"/>
      <c r="AK1985" s="13"/>
      <c r="AL1985" s="13"/>
      <c r="AM1985" s="13"/>
      <c r="AN1985" s="13"/>
      <c r="AO1985" s="13"/>
      <c r="AP1985" s="13"/>
      <c r="AQ1985" s="13"/>
      <c r="AR1985" s="13"/>
      <c r="AS1985" s="13"/>
      <c r="AT1985" s="13"/>
      <c r="AU1985" s="13"/>
      <c r="AV1985" s="13"/>
      <c r="AW1985" s="13"/>
      <c r="AX1985" s="13"/>
      <c r="AY1985" s="13"/>
      <c r="AZ1985" s="13"/>
      <c r="BA1985" s="13"/>
      <c r="BB1985" s="13"/>
      <c r="BC1985" s="13"/>
      <c r="BD1985" s="13"/>
      <c r="BE1985" s="13"/>
      <c r="BF1985" s="13"/>
      <c r="BG1985" s="13"/>
      <c r="BH1985" s="13"/>
      <c r="BI1985" s="13"/>
      <c r="BJ1985" s="13"/>
    </row>
    <row r="1986" spans="1:62" ht="15.75">
      <c r="A1986" s="92"/>
      <c r="B1986" s="13"/>
      <c r="C1986" s="13"/>
      <c r="D1986" s="13"/>
      <c r="E1986" s="13"/>
      <c r="F1986" s="13"/>
      <c r="G1986" s="13"/>
      <c r="H1986" s="92"/>
      <c r="I1986" s="13"/>
      <c r="J1986" s="94"/>
      <c r="K1986" s="13"/>
      <c r="L1986" s="13"/>
      <c r="M1986" s="13"/>
      <c r="N1986" s="13"/>
      <c r="O1986" s="13"/>
      <c r="P1986" s="13"/>
      <c r="Q1986" s="13"/>
      <c r="R1986" s="13"/>
      <c r="S1986" s="13"/>
      <c r="T1986" s="13"/>
      <c r="U1986" s="13"/>
      <c r="V1986" s="13"/>
      <c r="W1986" s="13"/>
      <c r="X1986" s="13"/>
      <c r="Y1986" s="13"/>
      <c r="Z1986" s="13"/>
      <c r="AA1986" s="13"/>
      <c r="AB1986" s="13"/>
      <c r="AC1986" s="13"/>
      <c r="AD1986" s="13"/>
      <c r="AE1986" s="13"/>
      <c r="AF1986" s="13"/>
      <c r="AG1986" s="13"/>
      <c r="AH1986" s="13"/>
      <c r="AI1986" s="13"/>
      <c r="AJ1986" s="13"/>
      <c r="AK1986" s="13"/>
      <c r="AL1986" s="13"/>
      <c r="AM1986" s="13"/>
      <c r="AN1986" s="13"/>
      <c r="AO1986" s="13"/>
      <c r="AP1986" s="13"/>
      <c r="AQ1986" s="13"/>
      <c r="AR1986" s="13"/>
      <c r="AS1986" s="13"/>
      <c r="AT1986" s="13"/>
      <c r="AU1986" s="13"/>
      <c r="AV1986" s="13"/>
      <c r="AW1986" s="13"/>
      <c r="AX1986" s="13"/>
      <c r="AY1986" s="13"/>
      <c r="AZ1986" s="13"/>
      <c r="BA1986" s="13"/>
      <c r="BB1986" s="13"/>
      <c r="BC1986" s="13"/>
      <c r="BD1986" s="13"/>
      <c r="BE1986" s="13"/>
      <c r="BF1986" s="13"/>
      <c r="BG1986" s="13"/>
      <c r="BH1986" s="13"/>
      <c r="BI1986" s="13"/>
      <c r="BJ1986" s="13"/>
    </row>
    <row r="1987" spans="1:62" ht="15.75">
      <c r="A1987" s="92"/>
      <c r="B1987" s="13"/>
      <c r="C1987" s="13"/>
      <c r="D1987" s="13"/>
      <c r="E1987" s="13"/>
      <c r="F1987" s="13"/>
      <c r="G1987" s="13"/>
      <c r="H1987" s="92"/>
      <c r="I1987" s="13"/>
      <c r="J1987" s="94"/>
      <c r="K1987" s="13"/>
      <c r="L1987" s="13"/>
      <c r="M1987" s="13"/>
      <c r="N1987" s="13"/>
      <c r="O1987" s="13"/>
      <c r="P1987" s="13"/>
      <c r="Q1987" s="13"/>
      <c r="R1987" s="13"/>
      <c r="S1987" s="13"/>
      <c r="T1987" s="13"/>
      <c r="U1987" s="13"/>
      <c r="V1987" s="13"/>
      <c r="W1987" s="13"/>
      <c r="X1987" s="13"/>
      <c r="Y1987" s="13"/>
      <c r="Z1987" s="13"/>
      <c r="AA1987" s="13"/>
      <c r="AB1987" s="13"/>
      <c r="AC1987" s="13"/>
      <c r="AD1987" s="13"/>
      <c r="AE1987" s="13"/>
      <c r="AF1987" s="13"/>
      <c r="AG1987" s="13"/>
      <c r="AH1987" s="13"/>
      <c r="AI1987" s="13"/>
      <c r="AJ1987" s="13"/>
      <c r="AK1987" s="13"/>
      <c r="AL1987" s="13"/>
      <c r="AM1987" s="13"/>
      <c r="AN1987" s="13"/>
      <c r="AO1987" s="13"/>
      <c r="AP1987" s="13"/>
      <c r="AQ1987" s="13"/>
      <c r="AR1987" s="13"/>
      <c r="AS1987" s="13"/>
      <c r="AT1987" s="13"/>
      <c r="AU1987" s="13"/>
      <c r="AV1987" s="13"/>
      <c r="AW1987" s="13"/>
      <c r="AX1987" s="13"/>
      <c r="AY1987" s="13"/>
      <c r="AZ1987" s="13"/>
      <c r="BA1987" s="13"/>
      <c r="BB1987" s="13"/>
      <c r="BC1987" s="13"/>
      <c r="BD1987" s="13"/>
      <c r="BE1987" s="13"/>
      <c r="BF1987" s="13"/>
      <c r="BG1987" s="13"/>
      <c r="BH1987" s="13"/>
      <c r="BI1987" s="13"/>
      <c r="BJ1987" s="13"/>
    </row>
    <row r="1988" spans="1:62" ht="15.75">
      <c r="A1988" s="92"/>
      <c r="B1988" s="13"/>
      <c r="C1988" s="13"/>
      <c r="D1988" s="13"/>
      <c r="E1988" s="13"/>
      <c r="F1988" s="13"/>
      <c r="G1988" s="13"/>
      <c r="H1988" s="92"/>
      <c r="I1988" s="13"/>
      <c r="J1988" s="94"/>
      <c r="K1988" s="13"/>
      <c r="L1988" s="13"/>
      <c r="M1988" s="13"/>
      <c r="N1988" s="13"/>
      <c r="O1988" s="13"/>
      <c r="P1988" s="13"/>
      <c r="Q1988" s="13"/>
      <c r="R1988" s="13"/>
      <c r="S1988" s="13"/>
      <c r="T1988" s="13"/>
      <c r="U1988" s="13"/>
      <c r="V1988" s="13"/>
      <c r="W1988" s="13"/>
      <c r="X1988" s="13"/>
      <c r="Y1988" s="13"/>
      <c r="Z1988" s="13"/>
      <c r="AA1988" s="13"/>
      <c r="AB1988" s="13"/>
      <c r="AC1988" s="13"/>
      <c r="AD1988" s="13"/>
      <c r="AE1988" s="13"/>
      <c r="AF1988" s="13"/>
      <c r="AG1988" s="13"/>
      <c r="AH1988" s="13"/>
      <c r="AI1988" s="13"/>
      <c r="AJ1988" s="13"/>
      <c r="AK1988" s="13"/>
      <c r="AL1988" s="13"/>
      <c r="AM1988" s="13"/>
      <c r="AN1988" s="13"/>
      <c r="AO1988" s="13"/>
      <c r="AP1988" s="13"/>
      <c r="AQ1988" s="13"/>
      <c r="AR1988" s="13"/>
      <c r="AS1988" s="13"/>
      <c r="AT1988" s="13"/>
      <c r="AU1988" s="13"/>
      <c r="AV1988" s="13"/>
      <c r="AW1988" s="13"/>
      <c r="AX1988" s="13"/>
      <c r="AY1988" s="13"/>
      <c r="AZ1988" s="13"/>
      <c r="BA1988" s="13"/>
      <c r="BB1988" s="13"/>
      <c r="BC1988" s="13"/>
      <c r="BD1988" s="13"/>
      <c r="BE1988" s="13"/>
      <c r="BF1988" s="13"/>
      <c r="BG1988" s="13"/>
      <c r="BH1988" s="13"/>
      <c r="BI1988" s="13"/>
      <c r="BJ1988" s="13"/>
    </row>
    <row r="1989" spans="1:62" ht="15.75">
      <c r="A1989" s="92"/>
      <c r="B1989" s="13"/>
      <c r="C1989" s="13"/>
      <c r="D1989" s="13"/>
      <c r="E1989" s="13"/>
      <c r="F1989" s="13"/>
      <c r="G1989" s="13"/>
      <c r="H1989" s="92"/>
      <c r="I1989" s="13"/>
      <c r="J1989" s="94"/>
      <c r="K1989" s="13"/>
      <c r="L1989" s="13"/>
      <c r="M1989" s="13"/>
      <c r="N1989" s="13"/>
      <c r="O1989" s="13"/>
      <c r="P1989" s="13"/>
      <c r="Q1989" s="13"/>
      <c r="R1989" s="13"/>
      <c r="S1989" s="13"/>
      <c r="T1989" s="13"/>
      <c r="U1989" s="13"/>
      <c r="V1989" s="13"/>
      <c r="W1989" s="13"/>
      <c r="X1989" s="13"/>
      <c r="Y1989" s="13"/>
      <c r="Z1989" s="13"/>
      <c r="AA1989" s="13"/>
      <c r="AB1989" s="13"/>
      <c r="AC1989" s="13"/>
      <c r="AD1989" s="13"/>
      <c r="AE1989" s="13"/>
      <c r="AF1989" s="13"/>
      <c r="AG1989" s="13"/>
      <c r="AH1989" s="13"/>
      <c r="AI1989" s="13"/>
      <c r="AJ1989" s="13"/>
      <c r="AK1989" s="13"/>
      <c r="AL1989" s="13"/>
      <c r="AM1989" s="13"/>
      <c r="AN1989" s="13"/>
      <c r="AO1989" s="13"/>
      <c r="AP1989" s="13"/>
      <c r="AQ1989" s="13"/>
      <c r="AR1989" s="13"/>
      <c r="AS1989" s="13"/>
      <c r="AT1989" s="13"/>
      <c r="AU1989" s="13"/>
      <c r="AV1989" s="13"/>
      <c r="AW1989" s="13"/>
      <c r="AX1989" s="13"/>
      <c r="AY1989" s="13"/>
      <c r="AZ1989" s="13"/>
      <c r="BA1989" s="13"/>
      <c r="BB1989" s="13"/>
      <c r="BC1989" s="13"/>
      <c r="BD1989" s="13"/>
      <c r="BE1989" s="13"/>
      <c r="BF1989" s="13"/>
      <c r="BG1989" s="13"/>
      <c r="BH1989" s="13"/>
      <c r="BI1989" s="13"/>
      <c r="BJ1989" s="13"/>
    </row>
    <row r="1990" spans="1:62" ht="15.75">
      <c r="A1990" s="92"/>
      <c r="B1990" s="13"/>
      <c r="C1990" s="13"/>
      <c r="D1990" s="13"/>
      <c r="E1990" s="13"/>
      <c r="F1990" s="13"/>
      <c r="G1990" s="13"/>
      <c r="H1990" s="92"/>
      <c r="I1990" s="13"/>
      <c r="J1990" s="94"/>
      <c r="K1990" s="13"/>
      <c r="L1990" s="13"/>
      <c r="M1990" s="13"/>
      <c r="N1990" s="13"/>
      <c r="O1990" s="13"/>
      <c r="P1990" s="13"/>
      <c r="Q1990" s="13"/>
      <c r="R1990" s="13"/>
      <c r="S1990" s="13"/>
      <c r="T1990" s="13"/>
      <c r="U1990" s="13"/>
      <c r="V1990" s="13"/>
      <c r="W1990" s="13"/>
      <c r="X1990" s="13"/>
      <c r="Y1990" s="13"/>
      <c r="Z1990" s="13"/>
      <c r="AA1990" s="13"/>
      <c r="AB1990" s="13"/>
      <c r="AC1990" s="13"/>
      <c r="AD1990" s="13"/>
      <c r="AE1990" s="13"/>
      <c r="AF1990" s="13"/>
      <c r="AG1990" s="13"/>
      <c r="AH1990" s="13"/>
      <c r="AI1990" s="13"/>
      <c r="AJ1990" s="13"/>
      <c r="AK1990" s="13"/>
      <c r="AL1990" s="13"/>
      <c r="AM1990" s="13"/>
      <c r="AN1990" s="13"/>
      <c r="AO1990" s="13"/>
      <c r="AP1990" s="13"/>
      <c r="AQ1990" s="13"/>
      <c r="AR1990" s="13"/>
      <c r="AS1990" s="13"/>
      <c r="AT1990" s="13"/>
      <c r="AU1990" s="13"/>
      <c r="AV1990" s="13"/>
      <c r="AW1990" s="13"/>
      <c r="AX1990" s="13"/>
      <c r="AY1990" s="13"/>
      <c r="AZ1990" s="13"/>
      <c r="BA1990" s="13"/>
      <c r="BB1990" s="13"/>
      <c r="BC1990" s="13"/>
      <c r="BD1990" s="13"/>
      <c r="BE1990" s="13"/>
      <c r="BF1990" s="13"/>
      <c r="BG1990" s="13"/>
      <c r="BH1990" s="13"/>
      <c r="BI1990" s="13"/>
      <c r="BJ1990" s="13"/>
    </row>
    <row r="1991" spans="1:62" ht="15.75">
      <c r="A1991" s="92"/>
      <c r="B1991" s="13"/>
      <c r="C1991" s="13"/>
      <c r="D1991" s="13"/>
      <c r="E1991" s="13"/>
      <c r="F1991" s="13"/>
      <c r="G1991" s="13"/>
      <c r="H1991" s="92"/>
      <c r="I1991" s="13"/>
      <c r="J1991" s="94"/>
      <c r="K1991" s="13"/>
      <c r="L1991" s="13"/>
      <c r="M1991" s="13"/>
      <c r="N1991" s="13"/>
      <c r="O1991" s="13"/>
      <c r="P1991" s="13"/>
      <c r="Q1991" s="13"/>
      <c r="R1991" s="13"/>
      <c r="S1991" s="13"/>
      <c r="T1991" s="13"/>
      <c r="U1991" s="13"/>
      <c r="V1991" s="13"/>
      <c r="W1991" s="13"/>
      <c r="X1991" s="13"/>
      <c r="Y1991" s="13"/>
      <c r="Z1991" s="13"/>
      <c r="AA1991" s="13"/>
      <c r="AB1991" s="13"/>
      <c r="AC1991" s="13"/>
      <c r="AD1991" s="13"/>
      <c r="AE1991" s="13"/>
      <c r="AF1991" s="13"/>
      <c r="AG1991" s="13"/>
      <c r="AH1991" s="13"/>
      <c r="AI1991" s="13"/>
      <c r="AJ1991" s="13"/>
      <c r="AK1991" s="13"/>
      <c r="AL1991" s="13"/>
      <c r="AM1991" s="13"/>
      <c r="AN1991" s="13"/>
      <c r="AO1991" s="13"/>
      <c r="AP1991" s="13"/>
      <c r="AQ1991" s="13"/>
      <c r="AR1991" s="13"/>
      <c r="AS1991" s="13"/>
      <c r="AT1991" s="13"/>
      <c r="AU1991" s="13"/>
      <c r="AV1991" s="13"/>
      <c r="AW1991" s="13"/>
      <c r="AX1991" s="13"/>
      <c r="AY1991" s="13"/>
      <c r="AZ1991" s="13"/>
      <c r="BA1991" s="13"/>
      <c r="BB1991" s="13"/>
      <c r="BC1991" s="13"/>
      <c r="BD1991" s="13"/>
      <c r="BE1991" s="13"/>
      <c r="BF1991" s="13"/>
      <c r="BG1991" s="13"/>
      <c r="BH1991" s="13"/>
      <c r="BI1991" s="13"/>
      <c r="BJ1991" s="13"/>
    </row>
    <row r="1992" spans="1:62" ht="15.75">
      <c r="A1992" s="92"/>
      <c r="B1992" s="13"/>
      <c r="C1992" s="13"/>
      <c r="D1992" s="13"/>
      <c r="E1992" s="13"/>
      <c r="F1992" s="13"/>
      <c r="G1992" s="13"/>
      <c r="H1992" s="92"/>
      <c r="I1992" s="13"/>
      <c r="J1992" s="94"/>
      <c r="K1992" s="13"/>
      <c r="L1992" s="13"/>
      <c r="M1992" s="13"/>
      <c r="N1992" s="13"/>
      <c r="O1992" s="13"/>
      <c r="P1992" s="13"/>
      <c r="Q1992" s="13"/>
      <c r="R1992" s="13"/>
      <c r="S1992" s="13"/>
      <c r="T1992" s="13"/>
      <c r="U1992" s="13"/>
      <c r="V1992" s="13"/>
      <c r="W1992" s="13"/>
      <c r="X1992" s="13"/>
      <c r="Y1992" s="13"/>
      <c r="Z1992" s="13"/>
      <c r="AA1992" s="13"/>
      <c r="AB1992" s="13"/>
      <c r="AC1992" s="13"/>
      <c r="AD1992" s="13"/>
      <c r="AE1992" s="13"/>
      <c r="AF1992" s="13"/>
      <c r="AG1992" s="13"/>
      <c r="AH1992" s="13"/>
      <c r="AI1992" s="13"/>
      <c r="AJ1992" s="13"/>
      <c r="AK1992" s="13"/>
      <c r="AL1992" s="13"/>
      <c r="AM1992" s="13"/>
      <c r="AN1992" s="13"/>
      <c r="AO1992" s="13"/>
      <c r="AP1992" s="13"/>
      <c r="AQ1992" s="13"/>
      <c r="AR1992" s="13"/>
      <c r="AS1992" s="13"/>
      <c r="AT1992" s="13"/>
      <c r="AU1992" s="13"/>
      <c r="AV1992" s="13"/>
      <c r="AW1992" s="13"/>
      <c r="AX1992" s="13"/>
      <c r="AY1992" s="13"/>
      <c r="AZ1992" s="13"/>
      <c r="BA1992" s="13"/>
      <c r="BB1992" s="13"/>
      <c r="BC1992" s="13"/>
      <c r="BD1992" s="13"/>
      <c r="BE1992" s="13"/>
      <c r="BF1992" s="13"/>
      <c r="BG1992" s="13"/>
      <c r="BH1992" s="13"/>
      <c r="BI1992" s="13"/>
      <c r="BJ1992" s="13"/>
    </row>
    <row r="1993" spans="1:62" ht="15.75">
      <c r="A1993" s="92"/>
      <c r="B1993" s="13"/>
      <c r="C1993" s="13"/>
      <c r="D1993" s="13"/>
      <c r="E1993" s="13"/>
      <c r="F1993" s="13"/>
      <c r="G1993" s="13"/>
      <c r="H1993" s="92"/>
      <c r="I1993" s="13"/>
      <c r="J1993" s="94"/>
      <c r="K1993" s="13"/>
      <c r="L1993" s="13"/>
      <c r="M1993" s="13"/>
      <c r="N1993" s="13"/>
      <c r="O1993" s="13"/>
      <c r="P1993" s="13"/>
      <c r="Q1993" s="13"/>
      <c r="R1993" s="13"/>
      <c r="S1993" s="13"/>
      <c r="T1993" s="13"/>
      <c r="U1993" s="13"/>
      <c r="V1993" s="13"/>
      <c r="W1993" s="13"/>
      <c r="X1993" s="13"/>
      <c r="Y1993" s="13"/>
      <c r="Z1993" s="13"/>
      <c r="AA1993" s="13"/>
      <c r="AB1993" s="13"/>
      <c r="AC1993" s="13"/>
      <c r="AD1993" s="13"/>
      <c r="AE1993" s="13"/>
      <c r="AF1993" s="13"/>
      <c r="AG1993" s="13"/>
      <c r="AH1993" s="13"/>
      <c r="AI1993" s="13"/>
      <c r="AJ1993" s="13"/>
      <c r="AK1993" s="13"/>
      <c r="AL1993" s="13"/>
      <c r="AM1993" s="13"/>
      <c r="AN1993" s="13"/>
      <c r="AO1993" s="13"/>
      <c r="AP1993" s="13"/>
      <c r="AQ1993" s="13"/>
      <c r="AR1993" s="13"/>
      <c r="AS1993" s="13"/>
      <c r="AT1993" s="13"/>
      <c r="AU1993" s="13"/>
      <c r="AV1993" s="13"/>
      <c r="AW1993" s="13"/>
      <c r="AX1993" s="13"/>
      <c r="AY1993" s="13"/>
      <c r="AZ1993" s="13"/>
      <c r="BA1993" s="13"/>
      <c r="BB1993" s="13"/>
      <c r="BC1993" s="13"/>
      <c r="BD1993" s="13"/>
      <c r="BE1993" s="13"/>
      <c r="BF1993" s="13"/>
      <c r="BG1993" s="13"/>
      <c r="BH1993" s="13"/>
      <c r="BI1993" s="13"/>
      <c r="BJ1993" s="13"/>
    </row>
    <row r="1994" spans="1:62" ht="15.75">
      <c r="A1994" s="92"/>
      <c r="B1994" s="13"/>
      <c r="C1994" s="13"/>
      <c r="D1994" s="13"/>
      <c r="E1994" s="13"/>
      <c r="F1994" s="13"/>
      <c r="G1994" s="13"/>
      <c r="H1994" s="92"/>
      <c r="I1994" s="13"/>
      <c r="J1994" s="94"/>
      <c r="K1994" s="13"/>
      <c r="L1994" s="13"/>
      <c r="M1994" s="13"/>
      <c r="N1994" s="13"/>
      <c r="O1994" s="13"/>
      <c r="P1994" s="13"/>
      <c r="Q1994" s="13"/>
      <c r="R1994" s="13"/>
      <c r="S1994" s="13"/>
      <c r="T1994" s="13"/>
      <c r="U1994" s="13"/>
      <c r="V1994" s="13"/>
      <c r="W1994" s="13"/>
      <c r="X1994" s="13"/>
      <c r="Y1994" s="13"/>
      <c r="Z1994" s="13"/>
      <c r="AA1994" s="13"/>
      <c r="AB1994" s="13"/>
      <c r="AC1994" s="13"/>
      <c r="AD1994" s="13"/>
      <c r="AE1994" s="13"/>
      <c r="AF1994" s="13"/>
      <c r="AG1994" s="13"/>
      <c r="AH1994" s="13"/>
      <c r="AI1994" s="13"/>
      <c r="AJ1994" s="13"/>
      <c r="AK1994" s="13"/>
      <c r="AL1994" s="13"/>
      <c r="AM1994" s="13"/>
      <c r="AN1994" s="13"/>
      <c r="AO1994" s="13"/>
      <c r="AP1994" s="13"/>
      <c r="AQ1994" s="13"/>
      <c r="AR1994" s="13"/>
      <c r="AS1994" s="13"/>
      <c r="AT1994" s="13"/>
      <c r="AU1994" s="13"/>
      <c r="AV1994" s="13"/>
      <c r="AW1994" s="13"/>
      <c r="AX1994" s="13"/>
      <c r="AY1994" s="13"/>
      <c r="AZ1994" s="13"/>
      <c r="BA1994" s="13"/>
      <c r="BB1994" s="13"/>
      <c r="BC1994" s="13"/>
      <c r="BD1994" s="13"/>
      <c r="BE1994" s="13"/>
      <c r="BF1994" s="13"/>
      <c r="BG1994" s="13"/>
      <c r="BH1994" s="13"/>
      <c r="BI1994" s="13"/>
      <c r="BJ1994" s="13"/>
    </row>
    <row r="1995" spans="1:62" ht="15.75">
      <c r="A1995" s="92"/>
      <c r="B1995" s="13"/>
      <c r="C1995" s="13"/>
      <c r="D1995" s="13"/>
      <c r="E1995" s="13"/>
      <c r="F1995" s="13"/>
      <c r="G1995" s="13"/>
      <c r="H1995" s="92"/>
      <c r="I1995" s="13"/>
      <c r="J1995" s="94"/>
      <c r="K1995" s="13"/>
      <c r="L1995" s="13"/>
      <c r="M1995" s="13"/>
      <c r="N1995" s="13"/>
      <c r="O1995" s="13"/>
      <c r="P1995" s="13"/>
      <c r="Q1995" s="13"/>
      <c r="R1995" s="13"/>
      <c r="S1995" s="13"/>
      <c r="T1995" s="13"/>
      <c r="U1995" s="13"/>
      <c r="V1995" s="13"/>
      <c r="W1995" s="13"/>
      <c r="X1995" s="13"/>
      <c r="Y1995" s="13"/>
      <c r="Z1995" s="13"/>
      <c r="AA1995" s="13"/>
      <c r="AB1995" s="13"/>
      <c r="AC1995" s="13"/>
      <c r="AD1995" s="13"/>
      <c r="AE1995" s="13"/>
      <c r="AF1995" s="13"/>
      <c r="AG1995" s="13"/>
      <c r="AH1995" s="13"/>
      <c r="AI1995" s="13"/>
      <c r="AJ1995" s="13"/>
      <c r="AK1995" s="13"/>
      <c r="AL1995" s="13"/>
      <c r="AM1995" s="13"/>
      <c r="AN1995" s="13"/>
      <c r="AO1995" s="13"/>
      <c r="AP1995" s="13"/>
      <c r="AQ1995" s="13"/>
      <c r="AR1995" s="13"/>
      <c r="AS1995" s="13"/>
      <c r="AT1995" s="13"/>
      <c r="AU1995" s="13"/>
      <c r="AV1995" s="13"/>
      <c r="AW1995" s="13"/>
      <c r="AX1995" s="13"/>
      <c r="AY1995" s="13"/>
      <c r="AZ1995" s="13"/>
      <c r="BA1995" s="13"/>
      <c r="BB1995" s="13"/>
      <c r="BC1995" s="13"/>
      <c r="BD1995" s="13"/>
      <c r="BE1995" s="13"/>
      <c r="BF1995" s="13"/>
      <c r="BG1995" s="13"/>
      <c r="BH1995" s="13"/>
      <c r="BI1995" s="13"/>
      <c r="BJ1995" s="13"/>
    </row>
    <row r="1996" spans="1:62" ht="15.75">
      <c r="A1996" s="92"/>
      <c r="B1996" s="13"/>
      <c r="C1996" s="13"/>
      <c r="D1996" s="13"/>
      <c r="E1996" s="13"/>
      <c r="F1996" s="13"/>
      <c r="G1996" s="13"/>
      <c r="H1996" s="92"/>
      <c r="I1996" s="13"/>
      <c r="J1996" s="94"/>
      <c r="K1996" s="13"/>
      <c r="L1996" s="13"/>
      <c r="M1996" s="13"/>
      <c r="N1996" s="13"/>
      <c r="O1996" s="13"/>
      <c r="P1996" s="13"/>
      <c r="Q1996" s="13"/>
      <c r="R1996" s="13"/>
      <c r="S1996" s="13"/>
      <c r="T1996" s="13"/>
      <c r="U1996" s="13"/>
      <c r="V1996" s="13"/>
      <c r="W1996" s="13"/>
      <c r="X1996" s="13"/>
      <c r="Y1996" s="13"/>
      <c r="Z1996" s="13"/>
      <c r="AA1996" s="13"/>
      <c r="AB1996" s="13"/>
      <c r="AC1996" s="13"/>
      <c r="AD1996" s="13"/>
      <c r="AE1996" s="13"/>
      <c r="AF1996" s="13"/>
      <c r="AG1996" s="13"/>
      <c r="AH1996" s="13"/>
      <c r="AI1996" s="13"/>
      <c r="AJ1996" s="13"/>
      <c r="AK1996" s="13"/>
      <c r="AL1996" s="13"/>
      <c r="AM1996" s="13"/>
      <c r="AN1996" s="13"/>
      <c r="AO1996" s="13"/>
      <c r="AP1996" s="13"/>
      <c r="AQ1996" s="13"/>
      <c r="AR1996" s="13"/>
      <c r="AS1996" s="13"/>
      <c r="AT1996" s="13"/>
      <c r="AU1996" s="13"/>
      <c r="AV1996" s="13"/>
      <c r="AW1996" s="13"/>
      <c r="AX1996" s="13"/>
      <c r="AY1996" s="13"/>
      <c r="AZ1996" s="13"/>
      <c r="BA1996" s="13"/>
      <c r="BB1996" s="13"/>
      <c r="BC1996" s="13"/>
      <c r="BD1996" s="13"/>
      <c r="BE1996" s="13"/>
      <c r="BF1996" s="13"/>
      <c r="BG1996" s="13"/>
      <c r="BH1996" s="13"/>
      <c r="BI1996" s="13"/>
      <c r="BJ1996" s="13"/>
    </row>
    <row r="1997" spans="1:62" ht="15.75">
      <c r="A1997" s="92"/>
      <c r="B1997" s="13"/>
      <c r="C1997" s="13"/>
      <c r="D1997" s="13"/>
      <c r="E1997" s="13"/>
      <c r="F1997" s="13"/>
      <c r="G1997" s="13"/>
      <c r="H1997" s="92"/>
      <c r="I1997" s="13"/>
      <c r="J1997" s="94"/>
      <c r="K1997" s="13"/>
      <c r="L1997" s="13"/>
      <c r="M1997" s="13"/>
      <c r="N1997" s="13"/>
      <c r="O1997" s="13"/>
      <c r="P1997" s="13"/>
      <c r="Q1997" s="13"/>
      <c r="R1997" s="13"/>
      <c r="S1997" s="13"/>
      <c r="T1997" s="13"/>
      <c r="U1997" s="13"/>
      <c r="V1997" s="13"/>
      <c r="W1997" s="13"/>
      <c r="X1997" s="13"/>
      <c r="Y1997" s="13"/>
      <c r="Z1997" s="13"/>
      <c r="AA1997" s="13"/>
      <c r="AB1997" s="13"/>
      <c r="AC1997" s="13"/>
      <c r="AD1997" s="13"/>
      <c r="AE1997" s="13"/>
      <c r="AF1997" s="13"/>
      <c r="AG1997" s="13"/>
      <c r="AH1997" s="13"/>
      <c r="AI1997" s="13"/>
      <c r="AJ1997" s="13"/>
      <c r="AK1997" s="13"/>
      <c r="AL1997" s="13"/>
      <c r="AM1997" s="13"/>
      <c r="AN1997" s="13"/>
      <c r="AO1997" s="13"/>
      <c r="AP1997" s="13"/>
      <c r="AQ1997" s="13"/>
      <c r="AR1997" s="13"/>
      <c r="AS1997" s="13"/>
      <c r="AT1997" s="13"/>
      <c r="AU1997" s="13"/>
      <c r="AV1997" s="13"/>
      <c r="AW1997" s="13"/>
      <c r="AX1997" s="13"/>
      <c r="AY1997" s="13"/>
      <c r="AZ1997" s="13"/>
      <c r="BA1997" s="13"/>
      <c r="BB1997" s="13"/>
      <c r="BC1997" s="13"/>
      <c r="BD1997" s="13"/>
      <c r="BE1997" s="13"/>
      <c r="BF1997" s="13"/>
      <c r="BG1997" s="13"/>
      <c r="BH1997" s="13"/>
      <c r="BI1997" s="13"/>
      <c r="BJ1997" s="13"/>
    </row>
    <row r="1998" spans="1:62" ht="15.75">
      <c r="A1998" s="92"/>
      <c r="B1998" s="13"/>
      <c r="C1998" s="13"/>
      <c r="D1998" s="13"/>
      <c r="E1998" s="13"/>
      <c r="F1998" s="13"/>
      <c r="G1998" s="13"/>
      <c r="H1998" s="92"/>
      <c r="I1998" s="13"/>
      <c r="J1998" s="94"/>
      <c r="K1998" s="13"/>
      <c r="L1998" s="13"/>
      <c r="M1998" s="13"/>
      <c r="N1998" s="13"/>
      <c r="O1998" s="13"/>
      <c r="P1998" s="13"/>
      <c r="Q1998" s="13"/>
      <c r="R1998" s="13"/>
      <c r="S1998" s="13"/>
      <c r="T1998" s="13"/>
      <c r="U1998" s="13"/>
      <c r="V1998" s="13"/>
      <c r="W1998" s="13"/>
      <c r="X1998" s="13"/>
      <c r="Y1998" s="13"/>
      <c r="Z1998" s="13"/>
      <c r="AA1998" s="13"/>
      <c r="AB1998" s="13"/>
      <c r="AC1998" s="13"/>
      <c r="AD1998" s="13"/>
      <c r="AE1998" s="13"/>
      <c r="AF1998" s="13"/>
      <c r="AG1998" s="13"/>
      <c r="AH1998" s="13"/>
      <c r="AI1998" s="13"/>
      <c r="AJ1998" s="13"/>
      <c r="AK1998" s="13"/>
      <c r="AL1998" s="13"/>
      <c r="AM1998" s="13"/>
      <c r="AN1998" s="13"/>
      <c r="AO1998" s="13"/>
      <c r="AP1998" s="13"/>
      <c r="AQ1998" s="13"/>
      <c r="AR1998" s="13"/>
      <c r="AS1998" s="13"/>
      <c r="AT1998" s="13"/>
      <c r="AU1998" s="13"/>
      <c r="AV1998" s="13"/>
      <c r="AW1998" s="13"/>
      <c r="AX1998" s="13"/>
      <c r="AY1998" s="13"/>
      <c r="AZ1998" s="13"/>
      <c r="BA1998" s="13"/>
      <c r="BB1998" s="13"/>
      <c r="BC1998" s="13"/>
      <c r="BD1998" s="13"/>
      <c r="BE1998" s="13"/>
      <c r="BF1998" s="13"/>
      <c r="BG1998" s="13"/>
      <c r="BH1998" s="13"/>
      <c r="BI1998" s="13"/>
      <c r="BJ1998" s="13"/>
    </row>
    <row r="1999" spans="1:62" ht="15.75">
      <c r="A1999" s="92"/>
      <c r="B1999" s="13"/>
      <c r="C1999" s="13"/>
      <c r="D1999" s="13"/>
      <c r="E1999" s="13"/>
      <c r="F1999" s="13"/>
      <c r="G1999" s="13"/>
      <c r="H1999" s="92"/>
      <c r="I1999" s="13"/>
      <c r="J1999" s="94"/>
      <c r="K1999" s="13"/>
      <c r="L1999" s="13"/>
      <c r="M1999" s="13"/>
      <c r="N1999" s="13"/>
      <c r="O1999" s="13"/>
      <c r="P1999" s="13"/>
      <c r="Q1999" s="13"/>
      <c r="R1999" s="13"/>
      <c r="S1999" s="13"/>
      <c r="T1999" s="13"/>
      <c r="U1999" s="13"/>
      <c r="V1999" s="13"/>
      <c r="W1999" s="13"/>
      <c r="X1999" s="13"/>
      <c r="Y1999" s="13"/>
      <c r="Z1999" s="13"/>
      <c r="AA1999" s="13"/>
      <c r="AB1999" s="13"/>
      <c r="AC1999" s="13"/>
      <c r="AD1999" s="13"/>
      <c r="AE1999" s="13"/>
      <c r="AF1999" s="13"/>
      <c r="AG1999" s="13"/>
      <c r="AH1999" s="13"/>
      <c r="AI1999" s="13"/>
      <c r="AJ1999" s="13"/>
      <c r="AK1999" s="13"/>
      <c r="AL1999" s="13"/>
      <c r="AM1999" s="13"/>
      <c r="AN1999" s="13"/>
      <c r="AO1999" s="13"/>
      <c r="AP1999" s="13"/>
      <c r="AQ1999" s="13"/>
      <c r="AR1999" s="13"/>
      <c r="AS1999" s="13"/>
      <c r="AT1999" s="13"/>
      <c r="AU1999" s="13"/>
      <c r="AV1999" s="13"/>
      <c r="AW1999" s="13"/>
      <c r="AX1999" s="13"/>
      <c r="AY1999" s="13"/>
      <c r="AZ1999" s="13"/>
      <c r="BA1999" s="13"/>
      <c r="BB1999" s="13"/>
      <c r="BC1999" s="13"/>
      <c r="BD1999" s="13"/>
      <c r="BE1999" s="13"/>
      <c r="BF1999" s="13"/>
      <c r="BG1999" s="13"/>
      <c r="BH1999" s="13"/>
      <c r="BI1999" s="13"/>
      <c r="BJ1999" s="13"/>
    </row>
    <row r="2000" spans="1:62" ht="15.75">
      <c r="A2000" s="92"/>
      <c r="B2000" s="13"/>
      <c r="C2000" s="13"/>
      <c r="D2000" s="13"/>
      <c r="E2000" s="13"/>
      <c r="F2000" s="13"/>
      <c r="G2000" s="13"/>
      <c r="H2000" s="92"/>
      <c r="I2000" s="13"/>
      <c r="J2000" s="94"/>
      <c r="K2000" s="13"/>
      <c r="L2000" s="13"/>
      <c r="M2000" s="13"/>
      <c r="N2000" s="13"/>
      <c r="O2000" s="13"/>
      <c r="P2000" s="13"/>
      <c r="Q2000" s="13"/>
      <c r="R2000" s="13"/>
      <c r="S2000" s="13"/>
      <c r="T2000" s="13"/>
      <c r="U2000" s="13"/>
      <c r="V2000" s="13"/>
      <c r="W2000" s="13"/>
      <c r="X2000" s="13"/>
      <c r="Y2000" s="13"/>
      <c r="Z2000" s="13"/>
      <c r="AA2000" s="13"/>
      <c r="AB2000" s="13"/>
      <c r="AC2000" s="13"/>
      <c r="AD2000" s="13"/>
      <c r="AE2000" s="13"/>
      <c r="AF2000" s="13"/>
      <c r="AG2000" s="13"/>
      <c r="AH2000" s="13"/>
      <c r="AI2000" s="13"/>
      <c r="AJ2000" s="13"/>
      <c r="AK2000" s="13"/>
      <c r="AL2000" s="13"/>
      <c r="AM2000" s="13"/>
      <c r="AN2000" s="13"/>
      <c r="AO2000" s="13"/>
      <c r="AP2000" s="13"/>
      <c r="AQ2000" s="13"/>
      <c r="AR2000" s="13"/>
      <c r="AS2000" s="13"/>
      <c r="AT2000" s="13"/>
      <c r="AU2000" s="13"/>
      <c r="AV2000" s="13"/>
      <c r="AW2000" s="13"/>
      <c r="AX2000" s="13"/>
      <c r="AY2000" s="13"/>
      <c r="AZ2000" s="13"/>
      <c r="BA2000" s="13"/>
      <c r="BB2000" s="13"/>
      <c r="BC2000" s="13"/>
      <c r="BD2000" s="13"/>
      <c r="BE2000" s="13"/>
      <c r="BF2000" s="13"/>
      <c r="BG2000" s="13"/>
      <c r="BH2000" s="13"/>
      <c r="BI2000" s="13"/>
      <c r="BJ2000" s="13"/>
    </row>
    <row r="2001" spans="1:62" ht="15.75">
      <c r="A2001" s="92"/>
      <c r="B2001" s="13"/>
      <c r="C2001" s="13"/>
      <c r="D2001" s="13"/>
      <c r="E2001" s="13"/>
      <c r="F2001" s="13"/>
      <c r="G2001" s="13"/>
      <c r="H2001" s="92"/>
      <c r="I2001" s="13"/>
      <c r="J2001" s="94"/>
      <c r="K2001" s="13"/>
      <c r="L2001" s="13"/>
      <c r="M2001" s="13"/>
      <c r="N2001" s="13"/>
      <c r="O2001" s="13"/>
      <c r="P2001" s="13"/>
      <c r="Q2001" s="13"/>
      <c r="R2001" s="13"/>
      <c r="S2001" s="13"/>
      <c r="T2001" s="13"/>
      <c r="U2001" s="13"/>
      <c r="V2001" s="13"/>
      <c r="W2001" s="13"/>
      <c r="X2001" s="13"/>
      <c r="Y2001" s="13"/>
      <c r="Z2001" s="13"/>
      <c r="AA2001" s="13"/>
      <c r="AB2001" s="13"/>
      <c r="AC2001" s="13"/>
      <c r="AD2001" s="13"/>
      <c r="AE2001" s="13"/>
      <c r="AF2001" s="13"/>
      <c r="AG2001" s="13"/>
      <c r="AH2001" s="13"/>
      <c r="AI2001" s="13"/>
      <c r="AJ2001" s="13"/>
      <c r="AK2001" s="13"/>
      <c r="AL2001" s="13"/>
      <c r="AM2001" s="13"/>
      <c r="AN2001" s="13"/>
      <c r="AO2001" s="13"/>
      <c r="AP2001" s="13"/>
      <c r="AQ2001" s="13"/>
      <c r="AR2001" s="13"/>
      <c r="AS2001" s="13"/>
      <c r="AT2001" s="13"/>
      <c r="AU2001" s="13"/>
      <c r="AV2001" s="13"/>
      <c r="AW2001" s="13"/>
      <c r="AX2001" s="13"/>
      <c r="AY2001" s="13"/>
      <c r="AZ2001" s="13"/>
      <c r="BA2001" s="13"/>
      <c r="BB2001" s="13"/>
      <c r="BC2001" s="13"/>
      <c r="BD2001" s="13"/>
      <c r="BE2001" s="13"/>
      <c r="BF2001" s="13"/>
      <c r="BG2001" s="13"/>
      <c r="BH2001" s="13"/>
      <c r="BI2001" s="13"/>
      <c r="BJ2001" s="13"/>
    </row>
    <row r="2002" spans="1:62" ht="15.75">
      <c r="A2002" s="92"/>
      <c r="B2002" s="13"/>
      <c r="C2002" s="13"/>
      <c r="D2002" s="13"/>
      <c r="E2002" s="13"/>
      <c r="F2002" s="13"/>
      <c r="G2002" s="13"/>
      <c r="H2002" s="92"/>
      <c r="I2002" s="13"/>
      <c r="J2002" s="94"/>
      <c r="K2002" s="13"/>
      <c r="L2002" s="13"/>
      <c r="M2002" s="13"/>
      <c r="N2002" s="13"/>
      <c r="O2002" s="13"/>
      <c r="P2002" s="13"/>
      <c r="Q2002" s="13"/>
      <c r="R2002" s="13"/>
      <c r="S2002" s="13"/>
      <c r="T2002" s="13"/>
      <c r="U2002" s="13"/>
      <c r="V2002" s="13"/>
      <c r="W2002" s="13"/>
      <c r="X2002" s="13"/>
      <c r="Y2002" s="13"/>
      <c r="Z2002" s="13"/>
      <c r="AA2002" s="13"/>
      <c r="AB2002" s="13"/>
      <c r="AC2002" s="13"/>
      <c r="AD2002" s="13"/>
      <c r="AE2002" s="13"/>
      <c r="AF2002" s="13"/>
      <c r="AG2002" s="13"/>
      <c r="AH2002" s="13"/>
      <c r="AI2002" s="13"/>
      <c r="AJ2002" s="13"/>
      <c r="AK2002" s="13"/>
      <c r="AL2002" s="13"/>
      <c r="AM2002" s="13"/>
      <c r="AN2002" s="13"/>
      <c r="AO2002" s="13"/>
      <c r="AP2002" s="13"/>
      <c r="AQ2002" s="13"/>
      <c r="AR2002" s="13"/>
      <c r="AS2002" s="13"/>
      <c r="AT2002" s="13"/>
      <c r="AU2002" s="13"/>
      <c r="AV2002" s="13"/>
      <c r="AW2002" s="13"/>
      <c r="AX2002" s="13"/>
      <c r="AY2002" s="13"/>
      <c r="AZ2002" s="13"/>
      <c r="BA2002" s="13"/>
      <c r="BB2002" s="13"/>
      <c r="BC2002" s="13"/>
      <c r="BD2002" s="13"/>
      <c r="BE2002" s="13"/>
      <c r="BF2002" s="13"/>
      <c r="BG2002" s="13"/>
      <c r="BH2002" s="13"/>
      <c r="BI2002" s="13"/>
      <c r="BJ2002" s="13"/>
    </row>
    <row r="2003" spans="1:62" ht="15.75">
      <c r="A2003" s="92"/>
      <c r="B2003" s="13"/>
      <c r="C2003" s="13"/>
      <c r="D2003" s="13"/>
      <c r="E2003" s="13"/>
      <c r="F2003" s="13"/>
      <c r="G2003" s="13"/>
      <c r="H2003" s="92"/>
      <c r="I2003" s="13"/>
      <c r="J2003" s="94"/>
      <c r="K2003" s="13"/>
      <c r="L2003" s="13"/>
      <c r="M2003" s="13"/>
      <c r="N2003" s="13"/>
      <c r="O2003" s="13"/>
      <c r="P2003" s="13"/>
      <c r="Q2003" s="13"/>
      <c r="R2003" s="13"/>
      <c r="S2003" s="13"/>
      <c r="T2003" s="13"/>
      <c r="U2003" s="13"/>
      <c r="V2003" s="13"/>
      <c r="W2003" s="13"/>
      <c r="X2003" s="13"/>
      <c r="Y2003" s="13"/>
      <c r="Z2003" s="13"/>
      <c r="AA2003" s="13"/>
      <c r="AB2003" s="13"/>
      <c r="AC2003" s="13"/>
      <c r="AD2003" s="13"/>
      <c r="AE2003" s="13"/>
      <c r="AF2003" s="13"/>
      <c r="AG2003" s="13"/>
      <c r="AH2003" s="13"/>
      <c r="AI2003" s="13"/>
      <c r="AJ2003" s="13"/>
      <c r="AK2003" s="13"/>
      <c r="AL2003" s="13"/>
      <c r="AM2003" s="13"/>
      <c r="AN2003" s="13"/>
      <c r="AO2003" s="13"/>
      <c r="AP2003" s="13"/>
      <c r="AQ2003" s="13"/>
      <c r="AR2003" s="13"/>
      <c r="AS2003" s="13"/>
      <c r="AT2003" s="13"/>
      <c r="AU2003" s="13"/>
      <c r="AV2003" s="13"/>
      <c r="AW2003" s="13"/>
      <c r="AX2003" s="13"/>
      <c r="AY2003" s="13"/>
      <c r="AZ2003" s="13"/>
      <c r="BA2003" s="13"/>
      <c r="BB2003" s="13"/>
      <c r="BC2003" s="13"/>
      <c r="BD2003" s="13"/>
      <c r="BE2003" s="13"/>
      <c r="BF2003" s="13"/>
      <c r="BG2003" s="13"/>
      <c r="BH2003" s="13"/>
      <c r="BI2003" s="13"/>
      <c r="BJ2003" s="13"/>
    </row>
    <row r="2004" spans="1:62" ht="15.75">
      <c r="A2004" s="92"/>
      <c r="B2004" s="13"/>
      <c r="C2004" s="13"/>
      <c r="D2004" s="13"/>
      <c r="E2004" s="13"/>
      <c r="F2004" s="13"/>
      <c r="G2004" s="13"/>
      <c r="H2004" s="92"/>
      <c r="I2004" s="13"/>
      <c r="J2004" s="94"/>
      <c r="K2004" s="13"/>
      <c r="L2004" s="13"/>
      <c r="M2004" s="13"/>
      <c r="N2004" s="13"/>
      <c r="O2004" s="13"/>
      <c r="P2004" s="13"/>
      <c r="Q2004" s="13"/>
      <c r="R2004" s="13"/>
      <c r="S2004" s="13"/>
      <c r="T2004" s="13"/>
      <c r="U2004" s="13"/>
      <c r="V2004" s="13"/>
      <c r="W2004" s="13"/>
      <c r="X2004" s="13"/>
      <c r="Y2004" s="13"/>
      <c r="Z2004" s="13"/>
      <c r="AA2004" s="13"/>
      <c r="AB2004" s="13"/>
      <c r="AC2004" s="13"/>
      <c r="AD2004" s="13"/>
      <c r="AE2004" s="13"/>
      <c r="AF2004" s="13"/>
      <c r="AG2004" s="13"/>
      <c r="AH2004" s="13"/>
      <c r="AI2004" s="13"/>
      <c r="AJ2004" s="13"/>
      <c r="AK2004" s="13"/>
      <c r="AL2004" s="13"/>
      <c r="AM2004" s="13"/>
      <c r="AN2004" s="13"/>
      <c r="AO2004" s="13"/>
      <c r="AP2004" s="13"/>
      <c r="AQ2004" s="13"/>
      <c r="AR2004" s="13"/>
      <c r="AS2004" s="13"/>
      <c r="AT2004" s="13"/>
      <c r="AU2004" s="13"/>
      <c r="AV2004" s="13"/>
      <c r="AW2004" s="13"/>
      <c r="AX2004" s="13"/>
      <c r="AY2004" s="13"/>
      <c r="AZ2004" s="13"/>
      <c r="BA2004" s="13"/>
      <c r="BB2004" s="13"/>
      <c r="BC2004" s="13"/>
      <c r="BD2004" s="13"/>
      <c r="BE2004" s="13"/>
      <c r="BF2004" s="13"/>
      <c r="BG2004" s="13"/>
      <c r="BH2004" s="13"/>
      <c r="BI2004" s="13"/>
      <c r="BJ2004" s="13"/>
    </row>
    <row r="2005" spans="1:62" ht="15.75">
      <c r="A2005" s="92"/>
      <c r="B2005" s="13"/>
      <c r="C2005" s="13"/>
      <c r="D2005" s="13"/>
      <c r="E2005" s="13"/>
      <c r="F2005" s="13"/>
      <c r="G2005" s="13"/>
      <c r="H2005" s="92"/>
      <c r="I2005" s="13"/>
      <c r="J2005" s="94"/>
      <c r="K2005" s="13"/>
      <c r="L2005" s="13"/>
      <c r="M2005" s="13"/>
      <c r="N2005" s="13"/>
      <c r="O2005" s="13"/>
      <c r="P2005" s="13"/>
      <c r="Q2005" s="13"/>
      <c r="R2005" s="13"/>
      <c r="S2005" s="13"/>
      <c r="T2005" s="13"/>
      <c r="U2005" s="13"/>
      <c r="V2005" s="13"/>
      <c r="W2005" s="13"/>
      <c r="X2005" s="13"/>
      <c r="Y2005" s="13"/>
      <c r="Z2005" s="13"/>
      <c r="AA2005" s="13"/>
      <c r="AB2005" s="13"/>
      <c r="AC2005" s="13"/>
      <c r="AD2005" s="13"/>
      <c r="AE2005" s="13"/>
      <c r="AF2005" s="13"/>
      <c r="AG2005" s="13"/>
      <c r="AH2005" s="13"/>
      <c r="AI2005" s="13"/>
      <c r="AJ2005" s="13"/>
      <c r="AK2005" s="13"/>
      <c r="AL2005" s="13"/>
      <c r="AM2005" s="13"/>
      <c r="AN2005" s="13"/>
      <c r="AO2005" s="13"/>
      <c r="AP2005" s="13"/>
      <c r="AQ2005" s="13"/>
      <c r="AR2005" s="13"/>
      <c r="AS2005" s="13"/>
      <c r="AT2005" s="13"/>
      <c r="AU2005" s="13"/>
      <c r="AV2005" s="13"/>
      <c r="AW2005" s="13"/>
      <c r="AX2005" s="13"/>
      <c r="AY2005" s="13"/>
      <c r="AZ2005" s="13"/>
      <c r="BA2005" s="13"/>
      <c r="BB2005" s="13"/>
      <c r="BC2005" s="13"/>
      <c r="BD2005" s="13"/>
      <c r="BE2005" s="13"/>
      <c r="BF2005" s="13"/>
      <c r="BG2005" s="13"/>
      <c r="BH2005" s="13"/>
      <c r="BI2005" s="13"/>
      <c r="BJ2005" s="13"/>
    </row>
    <row r="2006" spans="1:62" ht="15.75">
      <c r="A2006" s="92"/>
      <c r="B2006" s="13"/>
      <c r="C2006" s="13"/>
      <c r="D2006" s="13"/>
      <c r="E2006" s="13"/>
      <c r="F2006" s="13"/>
      <c r="G2006" s="13"/>
      <c r="H2006" s="92"/>
      <c r="I2006" s="13"/>
      <c r="J2006" s="94"/>
      <c r="K2006" s="13"/>
      <c r="L2006" s="13"/>
      <c r="M2006" s="13"/>
      <c r="N2006" s="13"/>
      <c r="O2006" s="13"/>
      <c r="P2006" s="13"/>
      <c r="Q2006" s="13"/>
      <c r="R2006" s="13"/>
      <c r="S2006" s="13"/>
      <c r="T2006" s="13"/>
      <c r="U2006" s="13"/>
      <c r="V2006" s="13"/>
      <c r="W2006" s="13"/>
      <c r="X2006" s="13"/>
      <c r="Y2006" s="13"/>
      <c r="Z2006" s="13"/>
      <c r="AA2006" s="13"/>
      <c r="AB2006" s="13"/>
      <c r="AC2006" s="13"/>
      <c r="AD2006" s="13"/>
      <c r="AE2006" s="13"/>
      <c r="AF2006" s="13"/>
      <c r="AG2006" s="13"/>
      <c r="AH2006" s="13"/>
      <c r="AI2006" s="13"/>
      <c r="AJ2006" s="13"/>
      <c r="AK2006" s="13"/>
      <c r="AL2006" s="13"/>
      <c r="AM2006" s="13"/>
      <c r="AN2006" s="13"/>
      <c r="AO2006" s="13"/>
      <c r="AP2006" s="13"/>
      <c r="AQ2006" s="13"/>
      <c r="AR2006" s="13"/>
      <c r="AS2006" s="13"/>
      <c r="AT2006" s="13"/>
      <c r="AU2006" s="13"/>
      <c r="AV2006" s="13"/>
      <c r="AW2006" s="13"/>
      <c r="AX2006" s="13"/>
      <c r="AY2006" s="13"/>
      <c r="AZ2006" s="13"/>
      <c r="BA2006" s="13"/>
      <c r="BB2006" s="13"/>
      <c r="BC2006" s="13"/>
      <c r="BD2006" s="13"/>
      <c r="BE2006" s="13"/>
      <c r="BF2006" s="13"/>
      <c r="BG2006" s="13"/>
      <c r="BH2006" s="13"/>
      <c r="BI2006" s="13"/>
      <c r="BJ2006" s="13"/>
    </row>
    <row r="2007" spans="1:62" ht="15.75">
      <c r="A2007" s="92"/>
      <c r="B2007" s="13"/>
      <c r="C2007" s="13"/>
      <c r="D2007" s="13"/>
      <c r="E2007" s="13"/>
      <c r="F2007" s="13"/>
      <c r="G2007" s="13"/>
      <c r="H2007" s="92"/>
      <c r="I2007" s="13"/>
      <c r="J2007" s="94"/>
      <c r="K2007" s="13"/>
      <c r="L2007" s="13"/>
      <c r="M2007" s="13"/>
      <c r="N2007" s="13"/>
      <c r="O2007" s="13"/>
      <c r="P2007" s="13"/>
      <c r="Q2007" s="13"/>
      <c r="R2007" s="13"/>
      <c r="S2007" s="13"/>
      <c r="T2007" s="13"/>
      <c r="U2007" s="13"/>
      <c r="V2007" s="13"/>
      <c r="W2007" s="13"/>
      <c r="X2007" s="13"/>
      <c r="Y2007" s="13"/>
      <c r="Z2007" s="13"/>
      <c r="AA2007" s="13"/>
      <c r="AB2007" s="13"/>
      <c r="AC2007" s="13"/>
      <c r="AD2007" s="13"/>
      <c r="AE2007" s="13"/>
      <c r="AF2007" s="13"/>
      <c r="AG2007" s="13"/>
      <c r="AH2007" s="13"/>
      <c r="AI2007" s="13"/>
      <c r="AJ2007" s="13"/>
      <c r="AK2007" s="13"/>
      <c r="AL2007" s="13"/>
      <c r="AM2007" s="13"/>
      <c r="AN2007" s="13"/>
      <c r="AO2007" s="13"/>
      <c r="AP2007" s="13"/>
      <c r="AQ2007" s="13"/>
      <c r="AR2007" s="13"/>
      <c r="AS2007" s="13"/>
      <c r="AT2007" s="13"/>
      <c r="AU2007" s="13"/>
      <c r="AV2007" s="13"/>
      <c r="AW2007" s="13"/>
      <c r="AX2007" s="13"/>
      <c r="AY2007" s="13"/>
      <c r="AZ2007" s="13"/>
      <c r="BA2007" s="13"/>
      <c r="BB2007" s="13"/>
      <c r="BC2007" s="13"/>
      <c r="BD2007" s="13"/>
      <c r="BE2007" s="13"/>
      <c r="BF2007" s="13"/>
      <c r="BG2007" s="13"/>
      <c r="BH2007" s="13"/>
      <c r="BI2007" s="13"/>
      <c r="BJ2007" s="13"/>
    </row>
  </sheetData>
  <autoFilter ref="A2:BJ59" xr:uid="{00000000-0001-0000-0100-000000000000}">
    <filterColumn colId="0" showButton="0">
      <filters>
        <filter val="1,1"/>
        <filter val="1,10"/>
        <filter val="1,2"/>
        <filter val="1,5"/>
      </filters>
    </filterColumn>
    <filterColumn colId="1" showButton="0"/>
  </autoFilter>
  <mergeCells count="5">
    <mergeCell ref="A2:C2"/>
    <mergeCell ref="A13:D13"/>
    <mergeCell ref="A27:D27"/>
    <mergeCell ref="A42:D42"/>
    <mergeCell ref="A51:D51"/>
  </mergeCells>
  <pageMargins left="0.7" right="0.7" top="0.75" bottom="0.75" header="0" footer="0"/>
  <pageSetup paperSize="8" scale="50" orientation="landscape"/>
  <legacyDrawing r:id="rId1"/>
  <extLst>
    <ext xmlns:x14="http://schemas.microsoft.com/office/spreadsheetml/2009/9/main" uri="{CCE6A557-97BC-4b89-ADB6-D9C93CAAB3DF}">
      <x14:dataValidations xmlns:xm="http://schemas.microsoft.com/office/excel/2006/main" count="5">
        <x14:dataValidation type="list" allowBlank="1" showErrorMessage="1" xr:uid="{00000000-0002-0000-0100-000000000000}">
          <x14:formula1>
            <xm:f>Lists!$B$2:$B$5</xm:f>
          </x14:formula1>
          <xm:sqref>C3:C12</xm:sqref>
        </x14:dataValidation>
        <x14:dataValidation type="list" allowBlank="1" showErrorMessage="1" xr:uid="{00000000-0002-0000-0100-000001000000}">
          <x14:formula1>
            <xm:f>Lists!$B$3:$B$5</xm:f>
          </x14:formula1>
          <xm:sqref>C14:C26 C28:C41 C43:C49</xm:sqref>
        </x14:dataValidation>
        <x14:dataValidation type="list" allowBlank="1" showErrorMessage="1" xr:uid="{00000000-0002-0000-0100-000002000000}">
          <x14:formula1>
            <xm:f>Lists!$K$3:$K$6</xm:f>
          </x14:formula1>
          <xm:sqref>F1 F3:F12 F14:F26 F28:F41 F43:F49</xm:sqref>
        </x14:dataValidation>
        <x14:dataValidation type="list" allowBlank="1" showErrorMessage="1" xr:uid="{00000000-0002-0000-0100-000003000000}">
          <x14:formula1>
            <xm:f>Lists!$I$3:$I$4</xm:f>
          </x14:formula1>
          <xm:sqref>D3:D12 D14:D26 D28:D41 D43:D49</xm:sqref>
        </x14:dataValidation>
        <x14:dataValidation type="list" allowBlank="1" showErrorMessage="1" xr:uid="{00000000-0002-0000-0100-000004000000}">
          <x14:formula1>
            <xm:f>Lists!$D$3:$D$5</xm:f>
          </x14:formula1>
          <xm:sqref>S4:S5 S28:S29 S39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zoomScale="70" zoomScaleNormal="70" workbookViewId="0">
      <pane ySplit="1" topLeftCell="A5" activePane="bottomLeft" state="frozen"/>
      <selection pane="bottomLeft" activeCell="C7" sqref="C7"/>
    </sheetView>
  </sheetViews>
  <sheetFormatPr defaultColWidth="11.25" defaultRowHeight="15" customHeight="1"/>
  <cols>
    <col min="1" max="1" width="37.25" customWidth="1"/>
    <col min="2" max="2" width="49.25" customWidth="1"/>
    <col min="3" max="3" width="78" customWidth="1"/>
    <col min="4" max="4" width="30.125" customWidth="1"/>
    <col min="5" max="5" width="93.75" customWidth="1"/>
    <col min="6" max="6" width="52.125" customWidth="1"/>
    <col min="7" max="26" width="8.5" customWidth="1"/>
  </cols>
  <sheetData>
    <row r="1" spans="1:26" ht="21">
      <c r="A1" s="100" t="s">
        <v>261</v>
      </c>
      <c r="B1" s="101" t="s">
        <v>262</v>
      </c>
      <c r="C1" s="102" t="s">
        <v>263</v>
      </c>
      <c r="D1" s="101" t="s">
        <v>264</v>
      </c>
      <c r="E1" s="101" t="s">
        <v>265</v>
      </c>
      <c r="F1" s="103"/>
      <c r="G1" s="103"/>
      <c r="H1" s="103"/>
      <c r="I1" s="103"/>
      <c r="J1" s="103"/>
      <c r="K1" s="103"/>
      <c r="L1" s="103"/>
      <c r="M1" s="103"/>
      <c r="N1" s="103"/>
      <c r="O1" s="103"/>
      <c r="P1" s="103"/>
      <c r="Q1" s="103"/>
      <c r="R1" s="103"/>
      <c r="S1" s="103"/>
      <c r="T1" s="103"/>
      <c r="U1" s="103"/>
      <c r="V1" s="103"/>
      <c r="W1" s="103"/>
      <c r="X1" s="103"/>
      <c r="Y1" s="103"/>
      <c r="Z1" s="103"/>
    </row>
    <row r="2" spans="1:26" ht="246.75" customHeight="1">
      <c r="A2" s="104" t="s">
        <v>266</v>
      </c>
      <c r="B2" s="105" t="s">
        <v>267</v>
      </c>
      <c r="C2" s="530" t="s">
        <v>268</v>
      </c>
      <c r="D2" s="105" t="s">
        <v>269</v>
      </c>
      <c r="E2" s="105" t="s">
        <v>270</v>
      </c>
    </row>
    <row r="3" spans="1:26" ht="376.5" customHeight="1">
      <c r="A3" s="104" t="s">
        <v>271</v>
      </c>
      <c r="B3" s="106" t="s">
        <v>272</v>
      </c>
      <c r="C3" s="530" t="s">
        <v>273</v>
      </c>
      <c r="D3" s="105" t="s">
        <v>274</v>
      </c>
      <c r="E3" s="106" t="s">
        <v>275</v>
      </c>
    </row>
    <row r="4" spans="1:26" ht="309" customHeight="1">
      <c r="A4" s="104" t="s">
        <v>276</v>
      </c>
      <c r="B4" s="105" t="s">
        <v>277</v>
      </c>
      <c r="C4" s="530" t="s">
        <v>278</v>
      </c>
      <c r="D4" s="105" t="s">
        <v>279</v>
      </c>
      <c r="E4" s="105" t="s">
        <v>280</v>
      </c>
    </row>
    <row r="5" spans="1:26" ht="328.5" customHeight="1">
      <c r="A5" s="104" t="s">
        <v>281</v>
      </c>
      <c r="B5" s="105" t="s">
        <v>282</v>
      </c>
      <c r="C5" s="530" t="s">
        <v>283</v>
      </c>
      <c r="D5" s="105" t="s">
        <v>284</v>
      </c>
      <c r="E5" s="105" t="s">
        <v>285</v>
      </c>
    </row>
    <row r="6" spans="1:26" ht="327.75" customHeight="1">
      <c r="A6" s="104" t="s">
        <v>286</v>
      </c>
      <c r="B6" s="104" t="s">
        <v>287</v>
      </c>
      <c r="C6" s="530" t="s">
        <v>288</v>
      </c>
      <c r="D6" s="104" t="s">
        <v>289</v>
      </c>
      <c r="E6" s="104" t="s">
        <v>290</v>
      </c>
    </row>
    <row r="7" spans="1:26" ht="409.5" customHeight="1">
      <c r="A7" s="104" t="s">
        <v>291</v>
      </c>
      <c r="B7" s="107" t="s">
        <v>292</v>
      </c>
      <c r="C7" s="530" t="s">
        <v>293</v>
      </c>
      <c r="D7" s="105" t="s">
        <v>294</v>
      </c>
      <c r="E7" s="104" t="s">
        <v>295</v>
      </c>
    </row>
    <row r="8" spans="1:26" ht="47.25" customHeight="1">
      <c r="C8" s="108"/>
    </row>
    <row r="9" spans="1:26" ht="53.25" customHeight="1">
      <c r="C9" s="108"/>
    </row>
    <row r="10" spans="1:26" ht="15.75">
      <c r="B10" s="109"/>
      <c r="C10" s="108"/>
    </row>
    <row r="11" spans="1:26" ht="15.75">
      <c r="B11" s="110"/>
      <c r="C11" s="108"/>
    </row>
    <row r="12" spans="1:26" ht="15.75">
      <c r="B12" s="109"/>
      <c r="C12" s="108"/>
    </row>
    <row r="13" spans="1:26" ht="15.75">
      <c r="B13" s="111"/>
      <c r="C13" s="108"/>
    </row>
    <row r="14" spans="1:26" ht="15.75">
      <c r="B14" s="111"/>
      <c r="C14" s="108"/>
    </row>
    <row r="15" spans="1:26" ht="15.75">
      <c r="C15" s="108"/>
    </row>
    <row r="16" spans="1:26" ht="15.75">
      <c r="C16" s="108"/>
    </row>
    <row r="17" spans="3:3" ht="15.75">
      <c r="C17" s="108"/>
    </row>
    <row r="18" spans="3:3" ht="15.75">
      <c r="C18" s="108"/>
    </row>
    <row r="19" spans="3:3" ht="15.75">
      <c r="C19" s="108"/>
    </row>
    <row r="20" spans="3:3" ht="15.75">
      <c r="C20" s="108"/>
    </row>
    <row r="21" spans="3:3" ht="15.75">
      <c r="C21" s="108"/>
    </row>
    <row r="22" spans="3:3" ht="15.75">
      <c r="C22" s="108"/>
    </row>
    <row r="23" spans="3:3" ht="15.75">
      <c r="C23" s="108"/>
    </row>
    <row r="24" spans="3:3" ht="15.75">
      <c r="C24" s="108"/>
    </row>
    <row r="25" spans="3:3" ht="15.75">
      <c r="C25" s="108"/>
    </row>
    <row r="26" spans="3:3" ht="15.75">
      <c r="C26" s="108"/>
    </row>
    <row r="27" spans="3:3" ht="15.75">
      <c r="C27" s="108"/>
    </row>
    <row r="28" spans="3:3" ht="15.75">
      <c r="C28" s="108"/>
    </row>
    <row r="29" spans="3:3" ht="15.75">
      <c r="C29" s="108"/>
    </row>
    <row r="30" spans="3:3" ht="15.75">
      <c r="C30" s="108"/>
    </row>
    <row r="31" spans="3:3" ht="15.75">
      <c r="C31" s="108"/>
    </row>
    <row r="32" spans="3:3" ht="15.75">
      <c r="C32" s="108"/>
    </row>
    <row r="33" spans="3:3" ht="15.75">
      <c r="C33" s="108"/>
    </row>
    <row r="34" spans="3:3" ht="15.75">
      <c r="C34" s="108"/>
    </row>
    <row r="35" spans="3:3" ht="15.75">
      <c r="C35" s="108"/>
    </row>
    <row r="36" spans="3:3" ht="15.75">
      <c r="C36" s="108"/>
    </row>
    <row r="37" spans="3:3" ht="15.75">
      <c r="C37" s="108"/>
    </row>
    <row r="38" spans="3:3" ht="15.75">
      <c r="C38" s="108"/>
    </row>
    <row r="39" spans="3:3" ht="15.75">
      <c r="C39" s="108"/>
    </row>
    <row r="40" spans="3:3" ht="15.75">
      <c r="C40" s="108"/>
    </row>
    <row r="41" spans="3:3" ht="15.75">
      <c r="C41" s="108"/>
    </row>
    <row r="42" spans="3:3" ht="15.75">
      <c r="C42" s="108"/>
    </row>
    <row r="43" spans="3:3" ht="15.75">
      <c r="C43" s="108"/>
    </row>
    <row r="44" spans="3:3" ht="15.75">
      <c r="C44" s="108"/>
    </row>
    <row r="45" spans="3:3" ht="15.75">
      <c r="C45" s="108"/>
    </row>
    <row r="46" spans="3:3" ht="15.75">
      <c r="C46" s="108"/>
    </row>
    <row r="47" spans="3:3" ht="15.75">
      <c r="C47" s="108"/>
    </row>
    <row r="48" spans="3:3" ht="15.75">
      <c r="C48" s="108"/>
    </row>
    <row r="49" spans="3:3" ht="15.75">
      <c r="C49" s="108"/>
    </row>
    <row r="50" spans="3:3" ht="15.75">
      <c r="C50" s="108"/>
    </row>
    <row r="51" spans="3:3" ht="15.75">
      <c r="C51" s="108"/>
    </row>
    <row r="52" spans="3:3" ht="15.75">
      <c r="C52" s="108"/>
    </row>
    <row r="53" spans="3:3" ht="15.75">
      <c r="C53" s="108"/>
    </row>
    <row r="54" spans="3:3" ht="15.75">
      <c r="C54" s="108"/>
    </row>
    <row r="55" spans="3:3" ht="15.75">
      <c r="C55" s="108"/>
    </row>
    <row r="56" spans="3:3" ht="15.75">
      <c r="C56" s="108"/>
    </row>
    <row r="57" spans="3:3" ht="15.75">
      <c r="C57" s="108"/>
    </row>
    <row r="58" spans="3:3" ht="15.75">
      <c r="C58" s="108"/>
    </row>
    <row r="59" spans="3:3" ht="15.75">
      <c r="C59" s="108"/>
    </row>
    <row r="60" spans="3:3" ht="15.75">
      <c r="C60" s="108"/>
    </row>
    <row r="61" spans="3:3" ht="15.75">
      <c r="C61" s="108"/>
    </row>
    <row r="62" spans="3:3" ht="15.75">
      <c r="C62" s="108"/>
    </row>
    <row r="63" spans="3:3" ht="15.75">
      <c r="C63" s="108"/>
    </row>
    <row r="64" spans="3:3" ht="15.75">
      <c r="C64" s="108"/>
    </row>
    <row r="65" spans="3:3" ht="15.75">
      <c r="C65" s="108"/>
    </row>
    <row r="66" spans="3:3" ht="15.75">
      <c r="C66" s="108"/>
    </row>
    <row r="67" spans="3:3" ht="15.75">
      <c r="C67" s="108"/>
    </row>
    <row r="68" spans="3:3" ht="15.75">
      <c r="C68" s="108"/>
    </row>
    <row r="69" spans="3:3" ht="15.75">
      <c r="C69" s="108"/>
    </row>
    <row r="70" spans="3:3" ht="15.75">
      <c r="C70" s="108"/>
    </row>
    <row r="71" spans="3:3" ht="15.75">
      <c r="C71" s="108"/>
    </row>
    <row r="72" spans="3:3" ht="15.75">
      <c r="C72" s="108"/>
    </row>
    <row r="73" spans="3:3" ht="15.75">
      <c r="C73" s="108"/>
    </row>
    <row r="74" spans="3:3" ht="15.75">
      <c r="C74" s="108"/>
    </row>
    <row r="75" spans="3:3" ht="15.75">
      <c r="C75" s="108"/>
    </row>
    <row r="76" spans="3:3" ht="15.75">
      <c r="C76" s="108"/>
    </row>
    <row r="77" spans="3:3" ht="15.75">
      <c r="C77" s="108"/>
    </row>
    <row r="78" spans="3:3" ht="15.75">
      <c r="C78" s="108"/>
    </row>
    <row r="79" spans="3:3" ht="15.75">
      <c r="C79" s="108"/>
    </row>
    <row r="80" spans="3:3" ht="15.75">
      <c r="C80" s="108"/>
    </row>
    <row r="81" spans="3:3" ht="15.75">
      <c r="C81" s="108"/>
    </row>
    <row r="82" spans="3:3" ht="15.75">
      <c r="C82" s="108"/>
    </row>
    <row r="83" spans="3:3" ht="15.75">
      <c r="C83" s="108"/>
    </row>
    <row r="84" spans="3:3" ht="15.75">
      <c r="C84" s="108"/>
    </row>
    <row r="85" spans="3:3" ht="15.75">
      <c r="C85" s="108"/>
    </row>
    <row r="86" spans="3:3" ht="15.75">
      <c r="C86" s="108"/>
    </row>
    <row r="87" spans="3:3" ht="15.75">
      <c r="C87" s="108"/>
    </row>
    <row r="88" spans="3:3" ht="15.75">
      <c r="C88" s="108"/>
    </row>
    <row r="89" spans="3:3" ht="15.75">
      <c r="C89" s="108"/>
    </row>
    <row r="90" spans="3:3" ht="15.75">
      <c r="C90" s="108"/>
    </row>
    <row r="91" spans="3:3" ht="15.75">
      <c r="C91" s="108"/>
    </row>
    <row r="92" spans="3:3" ht="15.75">
      <c r="C92" s="108"/>
    </row>
    <row r="93" spans="3:3" ht="15.75">
      <c r="C93" s="108"/>
    </row>
    <row r="94" spans="3:3" ht="15.75">
      <c r="C94" s="108"/>
    </row>
    <row r="95" spans="3:3" ht="15.75">
      <c r="C95" s="108"/>
    </row>
    <row r="96" spans="3:3" ht="15.75">
      <c r="C96" s="108"/>
    </row>
    <row r="97" spans="3:3" ht="15.75">
      <c r="C97" s="108"/>
    </row>
    <row r="98" spans="3:3" ht="15.75">
      <c r="C98" s="108"/>
    </row>
    <row r="99" spans="3:3" ht="15.75">
      <c r="C99" s="108"/>
    </row>
    <row r="100" spans="3:3" ht="15.75">
      <c r="C100" s="108"/>
    </row>
    <row r="101" spans="3:3" ht="15.75">
      <c r="C101" s="108"/>
    </row>
    <row r="102" spans="3:3" ht="15.75">
      <c r="C102" s="108"/>
    </row>
    <row r="103" spans="3:3" ht="15.75">
      <c r="C103" s="108"/>
    </row>
    <row r="104" spans="3:3" ht="15.75">
      <c r="C104" s="108"/>
    </row>
    <row r="105" spans="3:3" ht="15.75">
      <c r="C105" s="108"/>
    </row>
    <row r="106" spans="3:3" ht="15.75">
      <c r="C106" s="108"/>
    </row>
    <row r="107" spans="3:3" ht="15.75">
      <c r="C107" s="108"/>
    </row>
    <row r="108" spans="3:3" ht="15.75">
      <c r="C108" s="108"/>
    </row>
    <row r="109" spans="3:3" ht="15.75">
      <c r="C109" s="108"/>
    </row>
    <row r="110" spans="3:3" ht="15.75">
      <c r="C110" s="108"/>
    </row>
    <row r="111" spans="3:3" ht="15.75">
      <c r="C111" s="108"/>
    </row>
    <row r="112" spans="3:3" ht="15.75">
      <c r="C112" s="108"/>
    </row>
    <row r="113" spans="3:3" ht="15.75">
      <c r="C113" s="108"/>
    </row>
    <row r="114" spans="3:3" ht="15.75">
      <c r="C114" s="108"/>
    </row>
    <row r="115" spans="3:3" ht="15.75">
      <c r="C115" s="108"/>
    </row>
    <row r="116" spans="3:3" ht="15.75">
      <c r="C116" s="108"/>
    </row>
    <row r="117" spans="3:3" ht="15.75">
      <c r="C117" s="108"/>
    </row>
    <row r="118" spans="3:3" ht="15.75">
      <c r="C118" s="108"/>
    </row>
    <row r="119" spans="3:3" ht="15.75">
      <c r="C119" s="108"/>
    </row>
    <row r="120" spans="3:3" ht="15.75">
      <c r="C120" s="108"/>
    </row>
    <row r="121" spans="3:3" ht="15.75">
      <c r="C121" s="108"/>
    </row>
    <row r="122" spans="3:3" ht="15.75">
      <c r="C122" s="108"/>
    </row>
    <row r="123" spans="3:3" ht="15.75">
      <c r="C123" s="108"/>
    </row>
    <row r="124" spans="3:3" ht="15.75">
      <c r="C124" s="108"/>
    </row>
    <row r="125" spans="3:3" ht="15.75">
      <c r="C125" s="108"/>
    </row>
    <row r="126" spans="3:3" ht="15.75">
      <c r="C126" s="108"/>
    </row>
    <row r="127" spans="3:3" ht="15.75">
      <c r="C127" s="108"/>
    </row>
    <row r="128" spans="3:3" ht="15.75">
      <c r="C128" s="108"/>
    </row>
    <row r="129" spans="3:3" ht="15.75">
      <c r="C129" s="108"/>
    </row>
    <row r="130" spans="3:3" ht="15.75">
      <c r="C130" s="108"/>
    </row>
    <row r="131" spans="3:3" ht="15.75">
      <c r="C131" s="108"/>
    </row>
    <row r="132" spans="3:3" ht="15.75">
      <c r="C132" s="108"/>
    </row>
    <row r="133" spans="3:3" ht="15.75">
      <c r="C133" s="108"/>
    </row>
    <row r="134" spans="3:3" ht="15.75">
      <c r="C134" s="108"/>
    </row>
    <row r="135" spans="3:3" ht="15.75">
      <c r="C135" s="108"/>
    </row>
    <row r="136" spans="3:3" ht="15.75">
      <c r="C136" s="108"/>
    </row>
    <row r="137" spans="3:3" ht="15.75">
      <c r="C137" s="108"/>
    </row>
    <row r="138" spans="3:3" ht="15.75">
      <c r="C138" s="108"/>
    </row>
    <row r="139" spans="3:3" ht="15.75">
      <c r="C139" s="108"/>
    </row>
    <row r="140" spans="3:3" ht="15.75">
      <c r="C140" s="108"/>
    </row>
    <row r="141" spans="3:3" ht="15.75">
      <c r="C141" s="108"/>
    </row>
    <row r="142" spans="3:3" ht="15.75">
      <c r="C142" s="108"/>
    </row>
    <row r="143" spans="3:3" ht="15.75">
      <c r="C143" s="108"/>
    </row>
    <row r="144" spans="3:3" ht="15.75">
      <c r="C144" s="108"/>
    </row>
    <row r="145" spans="3:3" ht="15.75">
      <c r="C145" s="108"/>
    </row>
    <row r="146" spans="3:3" ht="15.75">
      <c r="C146" s="108"/>
    </row>
    <row r="147" spans="3:3" ht="15.75">
      <c r="C147" s="108"/>
    </row>
    <row r="148" spans="3:3" ht="15.75">
      <c r="C148" s="108"/>
    </row>
    <row r="149" spans="3:3" ht="15.75">
      <c r="C149" s="108"/>
    </row>
    <row r="150" spans="3:3" ht="15.75">
      <c r="C150" s="108"/>
    </row>
    <row r="151" spans="3:3" ht="15.75">
      <c r="C151" s="108"/>
    </row>
    <row r="152" spans="3:3" ht="15.75">
      <c r="C152" s="108"/>
    </row>
    <row r="153" spans="3:3" ht="15.75">
      <c r="C153" s="108"/>
    </row>
    <row r="154" spans="3:3" ht="15.75">
      <c r="C154" s="108"/>
    </row>
    <row r="155" spans="3:3" ht="15.75">
      <c r="C155" s="108"/>
    </row>
    <row r="156" spans="3:3" ht="15.75">
      <c r="C156" s="108"/>
    </row>
    <row r="157" spans="3:3" ht="15.75">
      <c r="C157" s="108"/>
    </row>
    <row r="158" spans="3:3" ht="15.75">
      <c r="C158" s="108"/>
    </row>
    <row r="159" spans="3:3" ht="15.75">
      <c r="C159" s="108"/>
    </row>
    <row r="160" spans="3:3" ht="15.75">
      <c r="C160" s="108"/>
    </row>
    <row r="161" spans="3:3" ht="15.75">
      <c r="C161" s="108"/>
    </row>
    <row r="162" spans="3:3" ht="15.75">
      <c r="C162" s="108"/>
    </row>
    <row r="163" spans="3:3" ht="15.75">
      <c r="C163" s="108"/>
    </row>
    <row r="164" spans="3:3" ht="15.75">
      <c r="C164" s="108"/>
    </row>
    <row r="165" spans="3:3" ht="15.75">
      <c r="C165" s="108"/>
    </row>
    <row r="166" spans="3:3" ht="15.75">
      <c r="C166" s="108"/>
    </row>
    <row r="167" spans="3:3" ht="15.75">
      <c r="C167" s="108"/>
    </row>
    <row r="168" spans="3:3" ht="15.75">
      <c r="C168" s="108"/>
    </row>
    <row r="169" spans="3:3" ht="15.75">
      <c r="C169" s="108"/>
    </row>
    <row r="170" spans="3:3" ht="15.75">
      <c r="C170" s="108"/>
    </row>
    <row r="171" spans="3:3" ht="15.75">
      <c r="C171" s="108"/>
    </row>
    <row r="172" spans="3:3" ht="15.75">
      <c r="C172" s="108"/>
    </row>
    <row r="173" spans="3:3" ht="15.75">
      <c r="C173" s="108"/>
    </row>
    <row r="174" spans="3:3" ht="15.75">
      <c r="C174" s="108"/>
    </row>
    <row r="175" spans="3:3" ht="15.75">
      <c r="C175" s="108"/>
    </row>
    <row r="176" spans="3:3" ht="15.75">
      <c r="C176" s="108"/>
    </row>
    <row r="177" spans="3:3" ht="15.75">
      <c r="C177" s="108"/>
    </row>
    <row r="178" spans="3:3" ht="15.75">
      <c r="C178" s="108"/>
    </row>
    <row r="179" spans="3:3" ht="15.75">
      <c r="C179" s="108"/>
    </row>
    <row r="180" spans="3:3" ht="15.75">
      <c r="C180" s="108"/>
    </row>
    <row r="181" spans="3:3" ht="15.75">
      <c r="C181" s="108"/>
    </row>
    <row r="182" spans="3:3" ht="15.75">
      <c r="C182" s="108"/>
    </row>
    <row r="183" spans="3:3" ht="15.75">
      <c r="C183" s="108"/>
    </row>
    <row r="184" spans="3:3" ht="15.75">
      <c r="C184" s="108"/>
    </row>
    <row r="185" spans="3:3" ht="15.75">
      <c r="C185" s="108"/>
    </row>
    <row r="186" spans="3:3" ht="15.75">
      <c r="C186" s="108"/>
    </row>
    <row r="187" spans="3:3" ht="15.75">
      <c r="C187" s="108"/>
    </row>
    <row r="188" spans="3:3" ht="15.75">
      <c r="C188" s="108"/>
    </row>
    <row r="189" spans="3:3" ht="15.75">
      <c r="C189" s="108"/>
    </row>
    <row r="190" spans="3:3" ht="15.75">
      <c r="C190" s="108"/>
    </row>
    <row r="191" spans="3:3" ht="15.75">
      <c r="C191" s="108"/>
    </row>
    <row r="192" spans="3:3" ht="15.75">
      <c r="C192" s="108"/>
    </row>
    <row r="193" spans="3:3" ht="15.75">
      <c r="C193" s="108"/>
    </row>
    <row r="194" spans="3:3" ht="15.75">
      <c r="C194" s="108"/>
    </row>
    <row r="195" spans="3:3" ht="15.75">
      <c r="C195" s="108"/>
    </row>
    <row r="196" spans="3:3" ht="15.75">
      <c r="C196" s="108"/>
    </row>
    <row r="197" spans="3:3" ht="15.75">
      <c r="C197" s="108"/>
    </row>
    <row r="198" spans="3:3" ht="15.75">
      <c r="C198" s="108"/>
    </row>
    <row r="199" spans="3:3" ht="15.75">
      <c r="C199" s="108"/>
    </row>
    <row r="200" spans="3:3" ht="15.75">
      <c r="C200" s="108"/>
    </row>
    <row r="201" spans="3:3" ht="15.75">
      <c r="C201" s="108"/>
    </row>
    <row r="202" spans="3:3" ht="15.75">
      <c r="C202" s="108"/>
    </row>
    <row r="203" spans="3:3" ht="15.75">
      <c r="C203" s="108"/>
    </row>
    <row r="204" spans="3:3" ht="15.75">
      <c r="C204" s="108"/>
    </row>
    <row r="205" spans="3:3" ht="15.75">
      <c r="C205" s="108"/>
    </row>
    <row r="206" spans="3:3" ht="15.75">
      <c r="C206" s="108"/>
    </row>
    <row r="207" spans="3:3" ht="15.75">
      <c r="C207" s="108"/>
    </row>
    <row r="208" spans="3:3" ht="15.75">
      <c r="C208" s="108"/>
    </row>
    <row r="209" spans="3:3" ht="15.75">
      <c r="C209" s="108"/>
    </row>
    <row r="210" spans="3:3" ht="15.75">
      <c r="C210" s="108"/>
    </row>
    <row r="211" spans="3:3" ht="15.75">
      <c r="C211" s="108"/>
    </row>
    <row r="212" spans="3:3" ht="15.75">
      <c r="C212" s="108"/>
    </row>
    <row r="213" spans="3:3" ht="15.75">
      <c r="C213" s="108"/>
    </row>
    <row r="214" spans="3:3" ht="15.75">
      <c r="C214" s="108"/>
    </row>
    <row r="215" spans="3:3" ht="15.75">
      <c r="C215" s="108"/>
    </row>
    <row r="216" spans="3:3" ht="15.75">
      <c r="C216" s="108"/>
    </row>
    <row r="217" spans="3:3" ht="15.75">
      <c r="C217" s="108"/>
    </row>
    <row r="218" spans="3:3" ht="15.75">
      <c r="C218" s="108"/>
    </row>
    <row r="219" spans="3:3" ht="15.75">
      <c r="C219" s="108"/>
    </row>
    <row r="220" spans="3:3" ht="15.75">
      <c r="C220" s="108"/>
    </row>
    <row r="221" spans="3:3" ht="15.75">
      <c r="C221" s="108"/>
    </row>
    <row r="222" spans="3:3" ht="15.75">
      <c r="C222" s="108"/>
    </row>
    <row r="223" spans="3:3" ht="15.75">
      <c r="C223" s="108"/>
    </row>
    <row r="224" spans="3:3" ht="15.75">
      <c r="C224" s="108"/>
    </row>
    <row r="225" spans="3:3" ht="15.75">
      <c r="C225" s="108"/>
    </row>
    <row r="226" spans="3:3" ht="15.75">
      <c r="C226" s="108"/>
    </row>
    <row r="227" spans="3:3" ht="15.75">
      <c r="C227" s="108"/>
    </row>
    <row r="228" spans="3:3" ht="15.75">
      <c r="C228" s="108"/>
    </row>
    <row r="229" spans="3:3" ht="15.75">
      <c r="C229" s="108"/>
    </row>
    <row r="230" spans="3:3" ht="15.75">
      <c r="C230" s="108"/>
    </row>
    <row r="231" spans="3:3" ht="15.75">
      <c r="C231" s="108"/>
    </row>
    <row r="232" spans="3:3" ht="15.75">
      <c r="C232" s="108"/>
    </row>
    <row r="233" spans="3:3" ht="15.75">
      <c r="C233" s="108"/>
    </row>
    <row r="234" spans="3:3" ht="15.75">
      <c r="C234" s="108"/>
    </row>
    <row r="235" spans="3:3" ht="15.75">
      <c r="C235" s="108"/>
    </row>
    <row r="236" spans="3:3" ht="15.75">
      <c r="C236" s="108"/>
    </row>
    <row r="237" spans="3:3" ht="15.75">
      <c r="C237" s="108"/>
    </row>
    <row r="238" spans="3:3" ht="15.75">
      <c r="C238" s="108"/>
    </row>
    <row r="239" spans="3:3" ht="15.75">
      <c r="C239" s="108"/>
    </row>
    <row r="240" spans="3:3" ht="15.75">
      <c r="C240" s="108"/>
    </row>
    <row r="241" spans="3:3" ht="15.75">
      <c r="C241" s="108"/>
    </row>
    <row r="242" spans="3:3" ht="15.75">
      <c r="C242" s="108"/>
    </row>
    <row r="243" spans="3:3" ht="15.75">
      <c r="C243" s="108"/>
    </row>
    <row r="244" spans="3:3" ht="15.75">
      <c r="C244" s="108"/>
    </row>
    <row r="245" spans="3:3" ht="15.75">
      <c r="C245" s="108"/>
    </row>
    <row r="246" spans="3:3" ht="15.75">
      <c r="C246" s="108"/>
    </row>
    <row r="247" spans="3:3" ht="15.75">
      <c r="C247" s="108"/>
    </row>
    <row r="248" spans="3:3" ht="15.75">
      <c r="C248" s="108"/>
    </row>
    <row r="249" spans="3:3" ht="15.75">
      <c r="C249" s="108"/>
    </row>
    <row r="250" spans="3:3" ht="15.75">
      <c r="C250" s="108"/>
    </row>
    <row r="251" spans="3:3" ht="15.75">
      <c r="C251" s="108"/>
    </row>
    <row r="252" spans="3:3" ht="15.75">
      <c r="C252" s="108"/>
    </row>
    <row r="253" spans="3:3" ht="15.75">
      <c r="C253" s="108"/>
    </row>
    <row r="254" spans="3:3" ht="15.75">
      <c r="C254" s="108"/>
    </row>
    <row r="255" spans="3:3" ht="15.75">
      <c r="C255" s="108"/>
    </row>
    <row r="256" spans="3:3" ht="15.75">
      <c r="C256" s="108"/>
    </row>
    <row r="257" spans="3:3" ht="15.75">
      <c r="C257" s="108"/>
    </row>
    <row r="258" spans="3:3" ht="15.75">
      <c r="C258" s="108"/>
    </row>
    <row r="259" spans="3:3" ht="15.75">
      <c r="C259" s="108"/>
    </row>
    <row r="260" spans="3:3" ht="15.75">
      <c r="C260" s="108"/>
    </row>
    <row r="261" spans="3:3" ht="15.75">
      <c r="C261" s="108"/>
    </row>
    <row r="262" spans="3:3" ht="15.75">
      <c r="C262" s="108"/>
    </row>
    <row r="263" spans="3:3" ht="15.75">
      <c r="C263" s="108"/>
    </row>
    <row r="264" spans="3:3" ht="15.75">
      <c r="C264" s="108"/>
    </row>
    <row r="265" spans="3:3" ht="15.75">
      <c r="C265" s="108"/>
    </row>
    <row r="266" spans="3:3" ht="15.75">
      <c r="C266" s="108"/>
    </row>
    <row r="267" spans="3:3" ht="15.75">
      <c r="C267" s="108"/>
    </row>
    <row r="268" spans="3:3" ht="15.75">
      <c r="C268" s="108"/>
    </row>
    <row r="269" spans="3:3" ht="15.75">
      <c r="C269" s="108"/>
    </row>
    <row r="270" spans="3:3" ht="15.75">
      <c r="C270" s="108"/>
    </row>
    <row r="271" spans="3:3" ht="15.75">
      <c r="C271" s="108"/>
    </row>
    <row r="272" spans="3:3" ht="15.75">
      <c r="C272" s="108"/>
    </row>
    <row r="273" spans="3:3" ht="15.75">
      <c r="C273" s="108"/>
    </row>
    <row r="274" spans="3:3" ht="15.75">
      <c r="C274" s="108"/>
    </row>
    <row r="275" spans="3:3" ht="15.75">
      <c r="C275" s="108"/>
    </row>
    <row r="276" spans="3:3" ht="15.75">
      <c r="C276" s="108"/>
    </row>
    <row r="277" spans="3:3" ht="15.75">
      <c r="C277" s="108"/>
    </row>
    <row r="278" spans="3:3" ht="15.75">
      <c r="C278" s="108"/>
    </row>
    <row r="279" spans="3:3" ht="15.75">
      <c r="C279" s="108"/>
    </row>
    <row r="280" spans="3:3" ht="15.75">
      <c r="C280" s="108"/>
    </row>
    <row r="281" spans="3:3" ht="15.75">
      <c r="C281" s="108"/>
    </row>
    <row r="282" spans="3:3" ht="15.75">
      <c r="C282" s="108"/>
    </row>
    <row r="283" spans="3:3" ht="15.75">
      <c r="C283" s="108"/>
    </row>
    <row r="284" spans="3:3" ht="15.75">
      <c r="C284" s="108"/>
    </row>
    <row r="285" spans="3:3" ht="15.75">
      <c r="C285" s="108"/>
    </row>
    <row r="286" spans="3:3" ht="15.75">
      <c r="C286" s="108"/>
    </row>
    <row r="287" spans="3:3" ht="15.75">
      <c r="C287" s="108"/>
    </row>
    <row r="288" spans="3:3" ht="15.75">
      <c r="C288" s="108"/>
    </row>
    <row r="289" spans="3:3" ht="15.75">
      <c r="C289" s="108"/>
    </row>
    <row r="290" spans="3:3" ht="15.75">
      <c r="C290" s="108"/>
    </row>
    <row r="291" spans="3:3" ht="15.75">
      <c r="C291" s="108"/>
    </row>
    <row r="292" spans="3:3" ht="15.75">
      <c r="C292" s="108"/>
    </row>
    <row r="293" spans="3:3" ht="15.75">
      <c r="C293" s="108"/>
    </row>
    <row r="294" spans="3:3" ht="15.75">
      <c r="C294" s="108"/>
    </row>
    <row r="295" spans="3:3" ht="15.75">
      <c r="C295" s="108"/>
    </row>
    <row r="296" spans="3:3" ht="15.75">
      <c r="C296" s="108"/>
    </row>
    <row r="297" spans="3:3" ht="15.75">
      <c r="C297" s="108"/>
    </row>
    <row r="298" spans="3:3" ht="15.75">
      <c r="C298" s="108"/>
    </row>
    <row r="299" spans="3:3" ht="15.75">
      <c r="C299" s="108"/>
    </row>
    <row r="300" spans="3:3" ht="15.75">
      <c r="C300" s="108"/>
    </row>
    <row r="301" spans="3:3" ht="15.75">
      <c r="C301" s="108"/>
    </row>
    <row r="302" spans="3:3" ht="15.75">
      <c r="C302" s="108"/>
    </row>
    <row r="303" spans="3:3" ht="15.75">
      <c r="C303" s="108"/>
    </row>
    <row r="304" spans="3:3" ht="15.75">
      <c r="C304" s="108"/>
    </row>
    <row r="305" spans="3:3" ht="15.75">
      <c r="C305" s="108"/>
    </row>
    <row r="306" spans="3:3" ht="15.75">
      <c r="C306" s="108"/>
    </row>
    <row r="307" spans="3:3" ht="15.75">
      <c r="C307" s="108"/>
    </row>
    <row r="308" spans="3:3" ht="15.75">
      <c r="C308" s="108"/>
    </row>
    <row r="309" spans="3:3" ht="15.75">
      <c r="C309" s="108"/>
    </row>
    <row r="310" spans="3:3" ht="15.75">
      <c r="C310" s="108"/>
    </row>
    <row r="311" spans="3:3" ht="15.75">
      <c r="C311" s="108"/>
    </row>
    <row r="312" spans="3:3" ht="15.75">
      <c r="C312" s="108"/>
    </row>
    <row r="313" spans="3:3" ht="15.75">
      <c r="C313" s="108"/>
    </row>
    <row r="314" spans="3:3" ht="15.75">
      <c r="C314" s="108"/>
    </row>
    <row r="315" spans="3:3" ht="15.75">
      <c r="C315" s="108"/>
    </row>
    <row r="316" spans="3:3" ht="15.75">
      <c r="C316" s="108"/>
    </row>
    <row r="317" spans="3:3" ht="15.75">
      <c r="C317" s="108"/>
    </row>
    <row r="318" spans="3:3" ht="15.75">
      <c r="C318" s="108"/>
    </row>
    <row r="319" spans="3:3" ht="15.75">
      <c r="C319" s="108"/>
    </row>
    <row r="320" spans="3:3" ht="15.75">
      <c r="C320" s="108"/>
    </row>
    <row r="321" spans="3:3" ht="15.75">
      <c r="C321" s="108"/>
    </row>
    <row r="322" spans="3:3" ht="15.75">
      <c r="C322" s="108"/>
    </row>
    <row r="323" spans="3:3" ht="15.75">
      <c r="C323" s="108"/>
    </row>
    <row r="324" spans="3:3" ht="15.75">
      <c r="C324" s="108"/>
    </row>
    <row r="325" spans="3:3" ht="15.75">
      <c r="C325" s="108"/>
    </row>
    <row r="326" spans="3:3" ht="15.75">
      <c r="C326" s="108"/>
    </row>
    <row r="327" spans="3:3" ht="15.75">
      <c r="C327" s="108"/>
    </row>
    <row r="328" spans="3:3" ht="15.75">
      <c r="C328" s="108"/>
    </row>
    <row r="329" spans="3:3" ht="15.75">
      <c r="C329" s="108"/>
    </row>
    <row r="330" spans="3:3" ht="15.75">
      <c r="C330" s="108"/>
    </row>
    <row r="331" spans="3:3" ht="15.75">
      <c r="C331" s="108"/>
    </row>
    <row r="332" spans="3:3" ht="15.75">
      <c r="C332" s="108"/>
    </row>
    <row r="333" spans="3:3" ht="15.75">
      <c r="C333" s="108"/>
    </row>
    <row r="334" spans="3:3" ht="15.75">
      <c r="C334" s="108"/>
    </row>
    <row r="335" spans="3:3" ht="15.75">
      <c r="C335" s="108"/>
    </row>
    <row r="336" spans="3:3" ht="15.75">
      <c r="C336" s="108"/>
    </row>
    <row r="337" spans="3:3" ht="15.75">
      <c r="C337" s="108"/>
    </row>
    <row r="338" spans="3:3" ht="15.75">
      <c r="C338" s="108"/>
    </row>
    <row r="339" spans="3:3" ht="15.75">
      <c r="C339" s="108"/>
    </row>
    <row r="340" spans="3:3" ht="15.75">
      <c r="C340" s="108"/>
    </row>
    <row r="341" spans="3:3" ht="15.75">
      <c r="C341" s="108"/>
    </row>
    <row r="342" spans="3:3" ht="15.75">
      <c r="C342" s="108"/>
    </row>
    <row r="343" spans="3:3" ht="15.75">
      <c r="C343" s="108"/>
    </row>
    <row r="344" spans="3:3" ht="15.75">
      <c r="C344" s="108"/>
    </row>
    <row r="345" spans="3:3" ht="15.75">
      <c r="C345" s="108"/>
    </row>
    <row r="346" spans="3:3" ht="15.75">
      <c r="C346" s="108"/>
    </row>
    <row r="347" spans="3:3" ht="15.75">
      <c r="C347" s="108"/>
    </row>
    <row r="348" spans="3:3" ht="15.75">
      <c r="C348" s="108"/>
    </row>
    <row r="349" spans="3:3" ht="15.75">
      <c r="C349" s="108"/>
    </row>
    <row r="350" spans="3:3" ht="15.75">
      <c r="C350" s="108"/>
    </row>
    <row r="351" spans="3:3" ht="15.75">
      <c r="C351" s="108"/>
    </row>
    <row r="352" spans="3:3" ht="15.75">
      <c r="C352" s="108"/>
    </row>
    <row r="353" spans="3:3" ht="15.75">
      <c r="C353" s="108"/>
    </row>
    <row r="354" spans="3:3" ht="15.75">
      <c r="C354" s="108"/>
    </row>
    <row r="355" spans="3:3" ht="15.75">
      <c r="C355" s="108"/>
    </row>
    <row r="356" spans="3:3" ht="15.75">
      <c r="C356" s="108"/>
    </row>
    <row r="357" spans="3:3" ht="15.75">
      <c r="C357" s="108"/>
    </row>
    <row r="358" spans="3:3" ht="15.75">
      <c r="C358" s="108"/>
    </row>
    <row r="359" spans="3:3" ht="15.75">
      <c r="C359" s="108"/>
    </row>
    <row r="360" spans="3:3" ht="15.75">
      <c r="C360" s="108"/>
    </row>
    <row r="361" spans="3:3" ht="15.75">
      <c r="C361" s="108"/>
    </row>
    <row r="362" spans="3:3" ht="15.75">
      <c r="C362" s="108"/>
    </row>
    <row r="363" spans="3:3" ht="15.75">
      <c r="C363" s="108"/>
    </row>
    <row r="364" spans="3:3" ht="15.75">
      <c r="C364" s="108"/>
    </row>
    <row r="365" spans="3:3" ht="15.75">
      <c r="C365" s="108"/>
    </row>
    <row r="366" spans="3:3" ht="15.75">
      <c r="C366" s="108"/>
    </row>
    <row r="367" spans="3:3" ht="15.75">
      <c r="C367" s="108"/>
    </row>
    <row r="368" spans="3:3" ht="15.75">
      <c r="C368" s="108"/>
    </row>
    <row r="369" spans="3:3" ht="15.75">
      <c r="C369" s="108"/>
    </row>
    <row r="370" spans="3:3" ht="15.75">
      <c r="C370" s="108"/>
    </row>
    <row r="371" spans="3:3" ht="15.75">
      <c r="C371" s="108"/>
    </row>
    <row r="372" spans="3:3" ht="15.75">
      <c r="C372" s="108"/>
    </row>
    <row r="373" spans="3:3" ht="15.75">
      <c r="C373" s="108"/>
    </row>
    <row r="374" spans="3:3" ht="15.75">
      <c r="C374" s="108"/>
    </row>
    <row r="375" spans="3:3" ht="15.75">
      <c r="C375" s="108"/>
    </row>
    <row r="376" spans="3:3" ht="15.75">
      <c r="C376" s="108"/>
    </row>
    <row r="377" spans="3:3" ht="15.75">
      <c r="C377" s="108"/>
    </row>
    <row r="378" spans="3:3" ht="15.75">
      <c r="C378" s="108"/>
    </row>
    <row r="379" spans="3:3" ht="15.75">
      <c r="C379" s="108"/>
    </row>
    <row r="380" spans="3:3" ht="15.75">
      <c r="C380" s="108"/>
    </row>
    <row r="381" spans="3:3" ht="15.75">
      <c r="C381" s="108"/>
    </row>
    <row r="382" spans="3:3" ht="15.75">
      <c r="C382" s="108"/>
    </row>
    <row r="383" spans="3:3" ht="15.75">
      <c r="C383" s="108"/>
    </row>
    <row r="384" spans="3:3" ht="15.75">
      <c r="C384" s="108"/>
    </row>
    <row r="385" spans="3:3" ht="15.75">
      <c r="C385" s="108"/>
    </row>
    <row r="386" spans="3:3" ht="15.75">
      <c r="C386" s="108"/>
    </row>
    <row r="387" spans="3:3" ht="15.75">
      <c r="C387" s="108"/>
    </row>
    <row r="388" spans="3:3" ht="15.75">
      <c r="C388" s="108"/>
    </row>
    <row r="389" spans="3:3" ht="15.75">
      <c r="C389" s="108"/>
    </row>
    <row r="390" spans="3:3" ht="15.75">
      <c r="C390" s="108"/>
    </row>
    <row r="391" spans="3:3" ht="15.75">
      <c r="C391" s="108"/>
    </row>
    <row r="392" spans="3:3" ht="15.75">
      <c r="C392" s="108"/>
    </row>
    <row r="393" spans="3:3" ht="15.75">
      <c r="C393" s="108"/>
    </row>
    <row r="394" spans="3:3" ht="15.75">
      <c r="C394" s="108"/>
    </row>
    <row r="395" spans="3:3" ht="15.75">
      <c r="C395" s="108"/>
    </row>
    <row r="396" spans="3:3" ht="15.75">
      <c r="C396" s="108"/>
    </row>
    <row r="397" spans="3:3" ht="15.75">
      <c r="C397" s="108"/>
    </row>
    <row r="398" spans="3:3" ht="15.75">
      <c r="C398" s="108"/>
    </row>
    <row r="399" spans="3:3" ht="15.75">
      <c r="C399" s="108"/>
    </row>
    <row r="400" spans="3:3" ht="15.75">
      <c r="C400" s="108"/>
    </row>
    <row r="401" spans="3:3" ht="15.75">
      <c r="C401" s="108"/>
    </row>
    <row r="402" spans="3:3" ht="15.75">
      <c r="C402" s="108"/>
    </row>
    <row r="403" spans="3:3" ht="15.75">
      <c r="C403" s="108"/>
    </row>
    <row r="404" spans="3:3" ht="15.75">
      <c r="C404" s="108"/>
    </row>
    <row r="405" spans="3:3" ht="15.75">
      <c r="C405" s="108"/>
    </row>
    <row r="406" spans="3:3" ht="15.75">
      <c r="C406" s="108"/>
    </row>
    <row r="407" spans="3:3" ht="15.75">
      <c r="C407" s="108"/>
    </row>
    <row r="408" spans="3:3" ht="15.75">
      <c r="C408" s="108"/>
    </row>
    <row r="409" spans="3:3" ht="15.75">
      <c r="C409" s="108"/>
    </row>
    <row r="410" spans="3:3" ht="15.75">
      <c r="C410" s="108"/>
    </row>
    <row r="411" spans="3:3" ht="15.75">
      <c r="C411" s="108"/>
    </row>
    <row r="412" spans="3:3" ht="15.75">
      <c r="C412" s="108"/>
    </row>
    <row r="413" spans="3:3" ht="15.75">
      <c r="C413" s="108"/>
    </row>
    <row r="414" spans="3:3" ht="15.75">
      <c r="C414" s="108"/>
    </row>
    <row r="415" spans="3:3" ht="15.75">
      <c r="C415" s="108"/>
    </row>
    <row r="416" spans="3:3" ht="15.75">
      <c r="C416" s="108"/>
    </row>
    <row r="417" spans="3:3" ht="15.75">
      <c r="C417" s="108"/>
    </row>
    <row r="418" spans="3:3" ht="15.75">
      <c r="C418" s="108"/>
    </row>
    <row r="419" spans="3:3" ht="15.75">
      <c r="C419" s="108"/>
    </row>
    <row r="420" spans="3:3" ht="15.75">
      <c r="C420" s="108"/>
    </row>
    <row r="421" spans="3:3" ht="15.75">
      <c r="C421" s="108"/>
    </row>
    <row r="422" spans="3:3" ht="15.75">
      <c r="C422" s="108"/>
    </row>
    <row r="423" spans="3:3" ht="15.75">
      <c r="C423" s="108"/>
    </row>
    <row r="424" spans="3:3" ht="15.75">
      <c r="C424" s="108"/>
    </row>
    <row r="425" spans="3:3" ht="15.75">
      <c r="C425" s="108"/>
    </row>
    <row r="426" spans="3:3" ht="15.75">
      <c r="C426" s="108"/>
    </row>
    <row r="427" spans="3:3" ht="15.75">
      <c r="C427" s="108"/>
    </row>
    <row r="428" spans="3:3" ht="15.75">
      <c r="C428" s="108"/>
    </row>
    <row r="429" spans="3:3" ht="15.75">
      <c r="C429" s="108"/>
    </row>
    <row r="430" spans="3:3" ht="15.75">
      <c r="C430" s="108"/>
    </row>
    <row r="431" spans="3:3" ht="15.75">
      <c r="C431" s="108"/>
    </row>
    <row r="432" spans="3:3" ht="15.75">
      <c r="C432" s="108"/>
    </row>
    <row r="433" spans="3:3" ht="15.75">
      <c r="C433" s="108"/>
    </row>
    <row r="434" spans="3:3" ht="15.75">
      <c r="C434" s="108"/>
    </row>
    <row r="435" spans="3:3" ht="15.75">
      <c r="C435" s="108"/>
    </row>
    <row r="436" spans="3:3" ht="15.75">
      <c r="C436" s="108"/>
    </row>
    <row r="437" spans="3:3" ht="15.75">
      <c r="C437" s="108"/>
    </row>
    <row r="438" spans="3:3" ht="15.75">
      <c r="C438" s="108"/>
    </row>
    <row r="439" spans="3:3" ht="15.75">
      <c r="C439" s="108"/>
    </row>
    <row r="440" spans="3:3" ht="15.75">
      <c r="C440" s="108"/>
    </row>
    <row r="441" spans="3:3" ht="15.75">
      <c r="C441" s="108"/>
    </row>
    <row r="442" spans="3:3" ht="15.75">
      <c r="C442" s="108"/>
    </row>
    <row r="443" spans="3:3" ht="15.75">
      <c r="C443" s="108"/>
    </row>
    <row r="444" spans="3:3" ht="15.75">
      <c r="C444" s="108"/>
    </row>
    <row r="445" spans="3:3" ht="15.75">
      <c r="C445" s="108"/>
    </row>
    <row r="446" spans="3:3" ht="15.75">
      <c r="C446" s="108"/>
    </row>
    <row r="447" spans="3:3" ht="15.75">
      <c r="C447" s="108"/>
    </row>
    <row r="448" spans="3:3" ht="15.75">
      <c r="C448" s="108"/>
    </row>
    <row r="449" spans="3:3" ht="15.75">
      <c r="C449" s="108"/>
    </row>
    <row r="450" spans="3:3" ht="15.75">
      <c r="C450" s="108"/>
    </row>
    <row r="451" spans="3:3" ht="15.75">
      <c r="C451" s="108"/>
    </row>
    <row r="452" spans="3:3" ht="15.75">
      <c r="C452" s="108"/>
    </row>
    <row r="453" spans="3:3" ht="15.75">
      <c r="C453" s="108"/>
    </row>
    <row r="454" spans="3:3" ht="15.75">
      <c r="C454" s="108"/>
    </row>
    <row r="455" spans="3:3" ht="15.75">
      <c r="C455" s="108"/>
    </row>
    <row r="456" spans="3:3" ht="15.75">
      <c r="C456" s="108"/>
    </row>
    <row r="457" spans="3:3" ht="15.75">
      <c r="C457" s="108"/>
    </row>
    <row r="458" spans="3:3" ht="15.75">
      <c r="C458" s="108"/>
    </row>
    <row r="459" spans="3:3" ht="15.75">
      <c r="C459" s="108"/>
    </row>
    <row r="460" spans="3:3" ht="15.75">
      <c r="C460" s="108"/>
    </row>
    <row r="461" spans="3:3" ht="15.75">
      <c r="C461" s="108"/>
    </row>
    <row r="462" spans="3:3" ht="15.75">
      <c r="C462" s="108"/>
    </row>
    <row r="463" spans="3:3" ht="15.75">
      <c r="C463" s="108"/>
    </row>
    <row r="464" spans="3:3" ht="15.75">
      <c r="C464" s="108"/>
    </row>
    <row r="465" spans="3:3" ht="15.75">
      <c r="C465" s="108"/>
    </row>
    <row r="466" spans="3:3" ht="15.75">
      <c r="C466" s="108"/>
    </row>
    <row r="467" spans="3:3" ht="15.75">
      <c r="C467" s="108"/>
    </row>
    <row r="468" spans="3:3" ht="15.75">
      <c r="C468" s="108"/>
    </row>
    <row r="469" spans="3:3" ht="15.75">
      <c r="C469" s="108"/>
    </row>
    <row r="470" spans="3:3" ht="15.75">
      <c r="C470" s="108"/>
    </row>
    <row r="471" spans="3:3" ht="15.75">
      <c r="C471" s="108"/>
    </row>
    <row r="472" spans="3:3" ht="15.75">
      <c r="C472" s="108"/>
    </row>
    <row r="473" spans="3:3" ht="15.75">
      <c r="C473" s="108"/>
    </row>
    <row r="474" spans="3:3" ht="15.75">
      <c r="C474" s="108"/>
    </row>
    <row r="475" spans="3:3" ht="15.75">
      <c r="C475" s="108"/>
    </row>
    <row r="476" spans="3:3" ht="15.75">
      <c r="C476" s="108"/>
    </row>
    <row r="477" spans="3:3" ht="15.75">
      <c r="C477" s="108"/>
    </row>
    <row r="478" spans="3:3" ht="15.75">
      <c r="C478" s="108"/>
    </row>
    <row r="479" spans="3:3" ht="15.75">
      <c r="C479" s="108"/>
    </row>
    <row r="480" spans="3:3" ht="15.75">
      <c r="C480" s="108"/>
    </row>
    <row r="481" spans="3:3" ht="15.75">
      <c r="C481" s="108"/>
    </row>
    <row r="482" spans="3:3" ht="15.75">
      <c r="C482" s="108"/>
    </row>
    <row r="483" spans="3:3" ht="15.75">
      <c r="C483" s="108"/>
    </row>
    <row r="484" spans="3:3" ht="15.75">
      <c r="C484" s="108"/>
    </row>
    <row r="485" spans="3:3" ht="15.75">
      <c r="C485" s="108"/>
    </row>
    <row r="486" spans="3:3" ht="15.75">
      <c r="C486" s="108"/>
    </row>
    <row r="487" spans="3:3" ht="15.75">
      <c r="C487" s="108"/>
    </row>
    <row r="488" spans="3:3" ht="15.75">
      <c r="C488" s="108"/>
    </row>
    <row r="489" spans="3:3" ht="15.75">
      <c r="C489" s="108"/>
    </row>
    <row r="490" spans="3:3" ht="15.75">
      <c r="C490" s="108"/>
    </row>
    <row r="491" spans="3:3" ht="15.75">
      <c r="C491" s="108"/>
    </row>
    <row r="492" spans="3:3" ht="15.75">
      <c r="C492" s="108"/>
    </row>
    <row r="493" spans="3:3" ht="15.75">
      <c r="C493" s="108"/>
    </row>
    <row r="494" spans="3:3" ht="15.75">
      <c r="C494" s="108"/>
    </row>
    <row r="495" spans="3:3" ht="15.75">
      <c r="C495" s="108"/>
    </row>
    <row r="496" spans="3:3" ht="15.75">
      <c r="C496" s="108"/>
    </row>
    <row r="497" spans="3:3" ht="15.75">
      <c r="C497" s="108"/>
    </row>
    <row r="498" spans="3:3" ht="15.75">
      <c r="C498" s="108"/>
    </row>
    <row r="499" spans="3:3" ht="15.75">
      <c r="C499" s="108"/>
    </row>
    <row r="500" spans="3:3" ht="15.75">
      <c r="C500" s="108"/>
    </row>
    <row r="501" spans="3:3" ht="15.75">
      <c r="C501" s="108"/>
    </row>
    <row r="502" spans="3:3" ht="15.75">
      <c r="C502" s="108"/>
    </row>
    <row r="503" spans="3:3" ht="15.75">
      <c r="C503" s="108"/>
    </row>
    <row r="504" spans="3:3" ht="15.75">
      <c r="C504" s="108"/>
    </row>
    <row r="505" spans="3:3" ht="15.75">
      <c r="C505" s="108"/>
    </row>
    <row r="506" spans="3:3" ht="15.75">
      <c r="C506" s="108"/>
    </row>
    <row r="507" spans="3:3" ht="15.75">
      <c r="C507" s="108"/>
    </row>
    <row r="508" spans="3:3" ht="15.75">
      <c r="C508" s="108"/>
    </row>
    <row r="509" spans="3:3" ht="15.75">
      <c r="C509" s="108"/>
    </row>
    <row r="510" spans="3:3" ht="15.75">
      <c r="C510" s="108"/>
    </row>
    <row r="511" spans="3:3" ht="15.75">
      <c r="C511" s="108"/>
    </row>
    <row r="512" spans="3:3" ht="15.75">
      <c r="C512" s="108"/>
    </row>
    <row r="513" spans="3:3" ht="15.75">
      <c r="C513" s="108"/>
    </row>
    <row r="514" spans="3:3" ht="15.75">
      <c r="C514" s="108"/>
    </row>
    <row r="515" spans="3:3" ht="15.75">
      <c r="C515" s="108"/>
    </row>
    <row r="516" spans="3:3" ht="15.75">
      <c r="C516" s="108"/>
    </row>
    <row r="517" spans="3:3" ht="15.75">
      <c r="C517" s="108"/>
    </row>
    <row r="518" spans="3:3" ht="15.75">
      <c r="C518" s="108"/>
    </row>
    <row r="519" spans="3:3" ht="15.75">
      <c r="C519" s="108"/>
    </row>
    <row r="520" spans="3:3" ht="15.75">
      <c r="C520" s="108"/>
    </row>
    <row r="521" spans="3:3" ht="15.75">
      <c r="C521" s="108"/>
    </row>
    <row r="522" spans="3:3" ht="15.75">
      <c r="C522" s="108"/>
    </row>
    <row r="523" spans="3:3" ht="15.75">
      <c r="C523" s="108"/>
    </row>
    <row r="524" spans="3:3" ht="15.75">
      <c r="C524" s="108"/>
    </row>
    <row r="525" spans="3:3" ht="15.75">
      <c r="C525" s="108"/>
    </row>
    <row r="526" spans="3:3" ht="15.75">
      <c r="C526" s="108"/>
    </row>
    <row r="527" spans="3:3" ht="15.75">
      <c r="C527" s="108"/>
    </row>
    <row r="528" spans="3:3" ht="15.75">
      <c r="C528" s="108"/>
    </row>
    <row r="529" spans="3:3" ht="15.75">
      <c r="C529" s="108"/>
    </row>
    <row r="530" spans="3:3" ht="15.75">
      <c r="C530" s="108"/>
    </row>
    <row r="531" spans="3:3" ht="15.75">
      <c r="C531" s="108"/>
    </row>
    <row r="532" spans="3:3" ht="15.75">
      <c r="C532" s="108"/>
    </row>
    <row r="533" spans="3:3" ht="15.75">
      <c r="C533" s="108"/>
    </row>
    <row r="534" spans="3:3" ht="15.75">
      <c r="C534" s="108"/>
    </row>
    <row r="535" spans="3:3" ht="15.75">
      <c r="C535" s="108"/>
    </row>
    <row r="536" spans="3:3" ht="15.75">
      <c r="C536" s="108"/>
    </row>
    <row r="537" spans="3:3" ht="15.75">
      <c r="C537" s="108"/>
    </row>
    <row r="538" spans="3:3" ht="15.75">
      <c r="C538" s="108"/>
    </row>
    <row r="539" spans="3:3" ht="15.75">
      <c r="C539" s="108"/>
    </row>
    <row r="540" spans="3:3" ht="15.75">
      <c r="C540" s="108"/>
    </row>
    <row r="541" spans="3:3" ht="15.75">
      <c r="C541" s="108"/>
    </row>
    <row r="542" spans="3:3" ht="15.75">
      <c r="C542" s="108"/>
    </row>
    <row r="543" spans="3:3" ht="15.75">
      <c r="C543" s="108"/>
    </row>
    <row r="544" spans="3:3" ht="15.75">
      <c r="C544" s="108"/>
    </row>
    <row r="545" spans="3:3" ht="15.75">
      <c r="C545" s="108"/>
    </row>
    <row r="546" spans="3:3" ht="15.75">
      <c r="C546" s="108"/>
    </row>
    <row r="547" spans="3:3" ht="15.75">
      <c r="C547" s="108"/>
    </row>
    <row r="548" spans="3:3" ht="15.75">
      <c r="C548" s="108"/>
    </row>
    <row r="549" spans="3:3" ht="15.75">
      <c r="C549" s="108"/>
    </row>
    <row r="550" spans="3:3" ht="15.75">
      <c r="C550" s="108"/>
    </row>
    <row r="551" spans="3:3" ht="15.75">
      <c r="C551" s="108"/>
    </row>
    <row r="552" spans="3:3" ht="15.75">
      <c r="C552" s="108"/>
    </row>
    <row r="553" spans="3:3" ht="15.75">
      <c r="C553" s="108"/>
    </row>
    <row r="554" spans="3:3" ht="15.75">
      <c r="C554" s="108"/>
    </row>
    <row r="555" spans="3:3" ht="15.75">
      <c r="C555" s="108"/>
    </row>
    <row r="556" spans="3:3" ht="15.75">
      <c r="C556" s="108"/>
    </row>
    <row r="557" spans="3:3" ht="15.75">
      <c r="C557" s="108"/>
    </row>
    <row r="558" spans="3:3" ht="15.75">
      <c r="C558" s="108"/>
    </row>
    <row r="559" spans="3:3" ht="15.75">
      <c r="C559" s="108"/>
    </row>
    <row r="560" spans="3:3" ht="15.75">
      <c r="C560" s="108"/>
    </row>
    <row r="561" spans="3:3" ht="15.75">
      <c r="C561" s="108"/>
    </row>
    <row r="562" spans="3:3" ht="15.75">
      <c r="C562" s="108"/>
    </row>
    <row r="563" spans="3:3" ht="15.75">
      <c r="C563" s="108"/>
    </row>
    <row r="564" spans="3:3" ht="15.75">
      <c r="C564" s="108"/>
    </row>
    <row r="565" spans="3:3" ht="15.75">
      <c r="C565" s="108"/>
    </row>
    <row r="566" spans="3:3" ht="15.75">
      <c r="C566" s="108"/>
    </row>
    <row r="567" spans="3:3" ht="15.75">
      <c r="C567" s="108"/>
    </row>
    <row r="568" spans="3:3" ht="15.75">
      <c r="C568" s="108"/>
    </row>
    <row r="569" spans="3:3" ht="15.75">
      <c r="C569" s="108"/>
    </row>
    <row r="570" spans="3:3" ht="15.75">
      <c r="C570" s="108"/>
    </row>
    <row r="571" spans="3:3" ht="15.75">
      <c r="C571" s="108"/>
    </row>
    <row r="572" spans="3:3" ht="15.75">
      <c r="C572" s="108"/>
    </row>
    <row r="573" spans="3:3" ht="15.75">
      <c r="C573" s="108"/>
    </row>
    <row r="574" spans="3:3" ht="15.75">
      <c r="C574" s="108"/>
    </row>
    <row r="575" spans="3:3" ht="15.75">
      <c r="C575" s="108"/>
    </row>
    <row r="576" spans="3:3" ht="15.75">
      <c r="C576" s="108"/>
    </row>
    <row r="577" spans="3:3" ht="15.75">
      <c r="C577" s="108"/>
    </row>
    <row r="578" spans="3:3" ht="15.75">
      <c r="C578" s="108"/>
    </row>
    <row r="579" spans="3:3" ht="15.75">
      <c r="C579" s="108"/>
    </row>
    <row r="580" spans="3:3" ht="15.75">
      <c r="C580" s="108"/>
    </row>
    <row r="581" spans="3:3" ht="15.75">
      <c r="C581" s="108"/>
    </row>
    <row r="582" spans="3:3" ht="15.75">
      <c r="C582" s="108"/>
    </row>
    <row r="583" spans="3:3" ht="15.75">
      <c r="C583" s="108"/>
    </row>
    <row r="584" spans="3:3" ht="15.75">
      <c r="C584" s="108"/>
    </row>
    <row r="585" spans="3:3" ht="15.75">
      <c r="C585" s="108"/>
    </row>
    <row r="586" spans="3:3" ht="15.75">
      <c r="C586" s="108"/>
    </row>
    <row r="587" spans="3:3" ht="15.75">
      <c r="C587" s="108"/>
    </row>
    <row r="588" spans="3:3" ht="15.75">
      <c r="C588" s="108"/>
    </row>
    <row r="589" spans="3:3" ht="15.75">
      <c r="C589" s="108"/>
    </row>
    <row r="590" spans="3:3" ht="15.75">
      <c r="C590" s="108"/>
    </row>
    <row r="591" spans="3:3" ht="15.75">
      <c r="C591" s="108"/>
    </row>
    <row r="592" spans="3:3" ht="15.75">
      <c r="C592" s="108"/>
    </row>
    <row r="593" spans="3:3" ht="15.75">
      <c r="C593" s="108"/>
    </row>
    <row r="594" spans="3:3" ht="15.75">
      <c r="C594" s="108"/>
    </row>
    <row r="595" spans="3:3" ht="15.75">
      <c r="C595" s="108"/>
    </row>
    <row r="596" spans="3:3" ht="15.75">
      <c r="C596" s="108"/>
    </row>
    <row r="597" spans="3:3" ht="15.75">
      <c r="C597" s="108"/>
    </row>
    <row r="598" spans="3:3" ht="15.75">
      <c r="C598" s="108"/>
    </row>
    <row r="599" spans="3:3" ht="15.75">
      <c r="C599" s="108"/>
    </row>
    <row r="600" spans="3:3" ht="15.75">
      <c r="C600" s="108"/>
    </row>
    <row r="601" spans="3:3" ht="15.75">
      <c r="C601" s="108"/>
    </row>
    <row r="602" spans="3:3" ht="15.75">
      <c r="C602" s="108"/>
    </row>
    <row r="603" spans="3:3" ht="15.75">
      <c r="C603" s="108"/>
    </row>
    <row r="604" spans="3:3" ht="15.75">
      <c r="C604" s="108"/>
    </row>
    <row r="605" spans="3:3" ht="15.75">
      <c r="C605" s="108"/>
    </row>
    <row r="606" spans="3:3" ht="15.75">
      <c r="C606" s="108"/>
    </row>
    <row r="607" spans="3:3" ht="15.75">
      <c r="C607" s="108"/>
    </row>
    <row r="608" spans="3:3" ht="15.75">
      <c r="C608" s="108"/>
    </row>
    <row r="609" spans="3:3" ht="15.75">
      <c r="C609" s="108"/>
    </row>
    <row r="610" spans="3:3" ht="15.75">
      <c r="C610" s="108"/>
    </row>
    <row r="611" spans="3:3" ht="15.75">
      <c r="C611" s="108"/>
    </row>
    <row r="612" spans="3:3" ht="15.75">
      <c r="C612" s="108"/>
    </row>
    <row r="613" spans="3:3" ht="15.75">
      <c r="C613" s="108"/>
    </row>
    <row r="614" spans="3:3" ht="15.75">
      <c r="C614" s="108"/>
    </row>
    <row r="615" spans="3:3" ht="15.75">
      <c r="C615" s="108"/>
    </row>
    <row r="616" spans="3:3" ht="15.75">
      <c r="C616" s="108"/>
    </row>
    <row r="617" spans="3:3" ht="15.75">
      <c r="C617" s="108"/>
    </row>
    <row r="618" spans="3:3" ht="15.75">
      <c r="C618" s="108"/>
    </row>
    <row r="619" spans="3:3" ht="15.75">
      <c r="C619" s="108"/>
    </row>
    <row r="620" spans="3:3" ht="15.75">
      <c r="C620" s="108"/>
    </row>
    <row r="621" spans="3:3" ht="15.75">
      <c r="C621" s="108"/>
    </row>
    <row r="622" spans="3:3" ht="15.75">
      <c r="C622" s="108"/>
    </row>
    <row r="623" spans="3:3" ht="15.75">
      <c r="C623" s="108"/>
    </row>
    <row r="624" spans="3:3" ht="15.75">
      <c r="C624" s="108"/>
    </row>
    <row r="625" spans="3:3" ht="15.75">
      <c r="C625" s="108"/>
    </row>
    <row r="626" spans="3:3" ht="15.75">
      <c r="C626" s="108"/>
    </row>
    <row r="627" spans="3:3" ht="15.75">
      <c r="C627" s="108"/>
    </row>
    <row r="628" spans="3:3" ht="15.75">
      <c r="C628" s="108"/>
    </row>
    <row r="629" spans="3:3" ht="15.75">
      <c r="C629" s="108"/>
    </row>
    <row r="630" spans="3:3" ht="15.75">
      <c r="C630" s="108"/>
    </row>
    <row r="631" spans="3:3" ht="15.75">
      <c r="C631" s="108"/>
    </row>
    <row r="632" spans="3:3" ht="15.75">
      <c r="C632" s="108"/>
    </row>
    <row r="633" spans="3:3" ht="15.75">
      <c r="C633" s="108"/>
    </row>
    <row r="634" spans="3:3" ht="15.75">
      <c r="C634" s="108"/>
    </row>
    <row r="635" spans="3:3" ht="15.75">
      <c r="C635" s="108"/>
    </row>
    <row r="636" spans="3:3" ht="15.75">
      <c r="C636" s="108"/>
    </row>
    <row r="637" spans="3:3" ht="15.75">
      <c r="C637" s="108"/>
    </row>
    <row r="638" spans="3:3" ht="15.75">
      <c r="C638" s="108"/>
    </row>
    <row r="639" spans="3:3" ht="15.75">
      <c r="C639" s="108"/>
    </row>
    <row r="640" spans="3:3" ht="15.75">
      <c r="C640" s="108"/>
    </row>
    <row r="641" spans="3:3" ht="15.75">
      <c r="C641" s="108"/>
    </row>
    <row r="642" spans="3:3" ht="15.75">
      <c r="C642" s="108"/>
    </row>
    <row r="643" spans="3:3" ht="15.75">
      <c r="C643" s="108"/>
    </row>
    <row r="644" spans="3:3" ht="15.75">
      <c r="C644" s="108"/>
    </row>
    <row r="645" spans="3:3" ht="15.75">
      <c r="C645" s="108"/>
    </row>
    <row r="646" spans="3:3" ht="15.75">
      <c r="C646" s="108"/>
    </row>
    <row r="647" spans="3:3" ht="15.75">
      <c r="C647" s="108"/>
    </row>
    <row r="648" spans="3:3" ht="15.75">
      <c r="C648" s="108"/>
    </row>
    <row r="649" spans="3:3" ht="15.75">
      <c r="C649" s="108"/>
    </row>
    <row r="650" spans="3:3" ht="15.75">
      <c r="C650" s="108"/>
    </row>
    <row r="651" spans="3:3" ht="15.75">
      <c r="C651" s="108"/>
    </row>
    <row r="652" spans="3:3" ht="15.75">
      <c r="C652" s="108"/>
    </row>
    <row r="653" spans="3:3" ht="15.75">
      <c r="C653" s="108"/>
    </row>
    <row r="654" spans="3:3" ht="15.75">
      <c r="C654" s="108"/>
    </row>
    <row r="655" spans="3:3" ht="15.75">
      <c r="C655" s="108"/>
    </row>
    <row r="656" spans="3:3" ht="15.75">
      <c r="C656" s="108"/>
    </row>
    <row r="657" spans="3:3" ht="15.75">
      <c r="C657" s="108"/>
    </row>
    <row r="658" spans="3:3" ht="15.75">
      <c r="C658" s="108"/>
    </row>
    <row r="659" spans="3:3" ht="15.75">
      <c r="C659" s="108"/>
    </row>
    <row r="660" spans="3:3" ht="15.75">
      <c r="C660" s="108"/>
    </row>
    <row r="661" spans="3:3" ht="15.75">
      <c r="C661" s="108"/>
    </row>
    <row r="662" spans="3:3" ht="15.75">
      <c r="C662" s="108"/>
    </row>
    <row r="663" spans="3:3" ht="15.75">
      <c r="C663" s="108"/>
    </row>
    <row r="664" spans="3:3" ht="15.75">
      <c r="C664" s="108"/>
    </row>
    <row r="665" spans="3:3" ht="15.75">
      <c r="C665" s="108"/>
    </row>
    <row r="666" spans="3:3" ht="15.75">
      <c r="C666" s="108"/>
    </row>
    <row r="667" spans="3:3" ht="15.75">
      <c r="C667" s="108"/>
    </row>
    <row r="668" spans="3:3" ht="15.75">
      <c r="C668" s="108"/>
    </row>
    <row r="669" spans="3:3" ht="15.75">
      <c r="C669" s="108"/>
    </row>
    <row r="670" spans="3:3" ht="15.75">
      <c r="C670" s="108"/>
    </row>
    <row r="671" spans="3:3" ht="15.75">
      <c r="C671" s="108"/>
    </row>
    <row r="672" spans="3:3" ht="15.75">
      <c r="C672" s="108"/>
    </row>
    <row r="673" spans="3:3" ht="15.75">
      <c r="C673" s="108"/>
    </row>
    <row r="674" spans="3:3" ht="15.75">
      <c r="C674" s="108"/>
    </row>
    <row r="675" spans="3:3" ht="15.75">
      <c r="C675" s="108"/>
    </row>
    <row r="676" spans="3:3" ht="15.75">
      <c r="C676" s="108"/>
    </row>
    <row r="677" spans="3:3" ht="15.75">
      <c r="C677" s="108"/>
    </row>
    <row r="678" spans="3:3" ht="15.75">
      <c r="C678" s="108"/>
    </row>
    <row r="679" spans="3:3" ht="15.75">
      <c r="C679" s="108"/>
    </row>
    <row r="680" spans="3:3" ht="15.75">
      <c r="C680" s="108"/>
    </row>
    <row r="681" spans="3:3" ht="15.75">
      <c r="C681" s="108"/>
    </row>
    <row r="682" spans="3:3" ht="15.75">
      <c r="C682" s="108"/>
    </row>
    <row r="683" spans="3:3" ht="15.75">
      <c r="C683" s="108"/>
    </row>
    <row r="684" spans="3:3" ht="15.75">
      <c r="C684" s="108"/>
    </row>
    <row r="685" spans="3:3" ht="15.75">
      <c r="C685" s="108"/>
    </row>
    <row r="686" spans="3:3" ht="15.75">
      <c r="C686" s="108"/>
    </row>
    <row r="687" spans="3:3" ht="15.75">
      <c r="C687" s="108"/>
    </row>
    <row r="688" spans="3:3" ht="15.75">
      <c r="C688" s="108"/>
    </row>
    <row r="689" spans="3:3" ht="15.75">
      <c r="C689" s="108"/>
    </row>
    <row r="690" spans="3:3" ht="15.75">
      <c r="C690" s="108"/>
    </row>
    <row r="691" spans="3:3" ht="15.75">
      <c r="C691" s="108"/>
    </row>
    <row r="692" spans="3:3" ht="15.75">
      <c r="C692" s="108"/>
    </row>
    <row r="693" spans="3:3" ht="15.75">
      <c r="C693" s="108"/>
    </row>
    <row r="694" spans="3:3" ht="15.75">
      <c r="C694" s="108"/>
    </row>
    <row r="695" spans="3:3" ht="15.75">
      <c r="C695" s="108"/>
    </row>
    <row r="696" spans="3:3" ht="15.75">
      <c r="C696" s="108"/>
    </row>
    <row r="697" spans="3:3" ht="15.75">
      <c r="C697" s="108"/>
    </row>
    <row r="698" spans="3:3" ht="15.75">
      <c r="C698" s="108"/>
    </row>
    <row r="699" spans="3:3" ht="15.75">
      <c r="C699" s="108"/>
    </row>
    <row r="700" spans="3:3" ht="15.75">
      <c r="C700" s="108"/>
    </row>
    <row r="701" spans="3:3" ht="15.75">
      <c r="C701" s="108"/>
    </row>
    <row r="702" spans="3:3" ht="15.75">
      <c r="C702" s="108"/>
    </row>
    <row r="703" spans="3:3" ht="15.75">
      <c r="C703" s="108"/>
    </row>
    <row r="704" spans="3:3" ht="15.75">
      <c r="C704" s="108"/>
    </row>
    <row r="705" spans="3:3" ht="15.75">
      <c r="C705" s="108"/>
    </row>
    <row r="706" spans="3:3" ht="15.75">
      <c r="C706" s="108"/>
    </row>
    <row r="707" spans="3:3" ht="15.75">
      <c r="C707" s="108"/>
    </row>
    <row r="708" spans="3:3" ht="15.75">
      <c r="C708" s="108"/>
    </row>
    <row r="709" spans="3:3" ht="15.75">
      <c r="C709" s="108"/>
    </row>
    <row r="710" spans="3:3" ht="15.75">
      <c r="C710" s="108"/>
    </row>
    <row r="711" spans="3:3" ht="15.75">
      <c r="C711" s="108"/>
    </row>
    <row r="712" spans="3:3" ht="15.75">
      <c r="C712" s="108"/>
    </row>
    <row r="713" spans="3:3" ht="15.75">
      <c r="C713" s="108"/>
    </row>
    <row r="714" spans="3:3" ht="15.75">
      <c r="C714" s="108"/>
    </row>
    <row r="715" spans="3:3" ht="15.75">
      <c r="C715" s="108"/>
    </row>
    <row r="716" spans="3:3" ht="15.75">
      <c r="C716" s="108"/>
    </row>
    <row r="717" spans="3:3" ht="15.75">
      <c r="C717" s="108"/>
    </row>
    <row r="718" spans="3:3" ht="15.75">
      <c r="C718" s="108"/>
    </row>
    <row r="719" spans="3:3" ht="15.75">
      <c r="C719" s="108"/>
    </row>
    <row r="720" spans="3:3" ht="15.75">
      <c r="C720" s="108"/>
    </row>
    <row r="721" spans="3:3" ht="15.75">
      <c r="C721" s="108"/>
    </row>
    <row r="722" spans="3:3" ht="15.75">
      <c r="C722" s="108"/>
    </row>
    <row r="723" spans="3:3" ht="15.75">
      <c r="C723" s="108"/>
    </row>
    <row r="724" spans="3:3" ht="15.75">
      <c r="C724" s="108"/>
    </row>
    <row r="725" spans="3:3" ht="15.75">
      <c r="C725" s="108"/>
    </row>
    <row r="726" spans="3:3" ht="15.75">
      <c r="C726" s="108"/>
    </row>
    <row r="727" spans="3:3" ht="15.75">
      <c r="C727" s="108"/>
    </row>
    <row r="728" spans="3:3" ht="15.75">
      <c r="C728" s="108"/>
    </row>
    <row r="729" spans="3:3" ht="15.75">
      <c r="C729" s="108"/>
    </row>
    <row r="730" spans="3:3" ht="15.75">
      <c r="C730" s="108"/>
    </row>
    <row r="731" spans="3:3" ht="15.75">
      <c r="C731" s="108"/>
    </row>
    <row r="732" spans="3:3" ht="15.75">
      <c r="C732" s="108"/>
    </row>
    <row r="733" spans="3:3" ht="15.75">
      <c r="C733" s="108"/>
    </row>
    <row r="734" spans="3:3" ht="15.75">
      <c r="C734" s="108"/>
    </row>
    <row r="735" spans="3:3" ht="15.75">
      <c r="C735" s="108"/>
    </row>
    <row r="736" spans="3:3" ht="15.75">
      <c r="C736" s="108"/>
    </row>
    <row r="737" spans="3:3" ht="15.75">
      <c r="C737" s="108"/>
    </row>
    <row r="738" spans="3:3" ht="15.75">
      <c r="C738" s="108"/>
    </row>
    <row r="739" spans="3:3" ht="15.75">
      <c r="C739" s="108"/>
    </row>
    <row r="740" spans="3:3" ht="15.75">
      <c r="C740" s="108"/>
    </row>
    <row r="741" spans="3:3" ht="15.75">
      <c r="C741" s="108"/>
    </row>
    <row r="742" spans="3:3" ht="15.75">
      <c r="C742" s="108"/>
    </row>
    <row r="743" spans="3:3" ht="15.75">
      <c r="C743" s="108"/>
    </row>
    <row r="744" spans="3:3" ht="15.75">
      <c r="C744" s="108"/>
    </row>
    <row r="745" spans="3:3" ht="15.75">
      <c r="C745" s="108"/>
    </row>
    <row r="746" spans="3:3" ht="15.75">
      <c r="C746" s="108"/>
    </row>
    <row r="747" spans="3:3" ht="15.75">
      <c r="C747" s="108"/>
    </row>
    <row r="748" spans="3:3" ht="15.75">
      <c r="C748" s="108"/>
    </row>
    <row r="749" spans="3:3" ht="15.75">
      <c r="C749" s="108"/>
    </row>
    <row r="750" spans="3:3" ht="15.75">
      <c r="C750" s="108"/>
    </row>
    <row r="751" spans="3:3" ht="15.75">
      <c r="C751" s="108"/>
    </row>
    <row r="752" spans="3:3" ht="15.75">
      <c r="C752" s="108"/>
    </row>
    <row r="753" spans="3:3" ht="15.75">
      <c r="C753" s="108"/>
    </row>
    <row r="754" spans="3:3" ht="15.75">
      <c r="C754" s="108"/>
    </row>
    <row r="755" spans="3:3" ht="15.75">
      <c r="C755" s="108"/>
    </row>
    <row r="756" spans="3:3" ht="15.75">
      <c r="C756" s="108"/>
    </row>
    <row r="757" spans="3:3" ht="15.75">
      <c r="C757" s="108"/>
    </row>
    <row r="758" spans="3:3" ht="15.75">
      <c r="C758" s="108"/>
    </row>
    <row r="759" spans="3:3" ht="15.75">
      <c r="C759" s="108"/>
    </row>
    <row r="760" spans="3:3" ht="15.75">
      <c r="C760" s="108"/>
    </row>
    <row r="761" spans="3:3" ht="15.75">
      <c r="C761" s="108"/>
    </row>
    <row r="762" spans="3:3" ht="15.75">
      <c r="C762" s="108"/>
    </row>
    <row r="763" spans="3:3" ht="15.75">
      <c r="C763" s="108"/>
    </row>
    <row r="764" spans="3:3" ht="15.75">
      <c r="C764" s="108"/>
    </row>
    <row r="765" spans="3:3" ht="15.75">
      <c r="C765" s="108"/>
    </row>
    <row r="766" spans="3:3" ht="15.75">
      <c r="C766" s="108"/>
    </row>
    <row r="767" spans="3:3" ht="15.75">
      <c r="C767" s="108"/>
    </row>
    <row r="768" spans="3:3" ht="15.75">
      <c r="C768" s="108"/>
    </row>
    <row r="769" spans="3:3" ht="15.75">
      <c r="C769" s="108"/>
    </row>
    <row r="770" spans="3:3" ht="15.75">
      <c r="C770" s="108"/>
    </row>
    <row r="771" spans="3:3" ht="15.75">
      <c r="C771" s="108"/>
    </row>
    <row r="772" spans="3:3" ht="15.75">
      <c r="C772" s="108"/>
    </row>
    <row r="773" spans="3:3" ht="15.75">
      <c r="C773" s="108"/>
    </row>
    <row r="774" spans="3:3" ht="15.75">
      <c r="C774" s="108"/>
    </row>
    <row r="775" spans="3:3" ht="15.75">
      <c r="C775" s="108"/>
    </row>
    <row r="776" spans="3:3" ht="15.75">
      <c r="C776" s="108"/>
    </row>
    <row r="777" spans="3:3" ht="15.75">
      <c r="C777" s="108"/>
    </row>
    <row r="778" spans="3:3" ht="15.75">
      <c r="C778" s="108"/>
    </row>
    <row r="779" spans="3:3" ht="15.75">
      <c r="C779" s="108"/>
    </row>
    <row r="780" spans="3:3" ht="15.75">
      <c r="C780" s="108"/>
    </row>
    <row r="781" spans="3:3" ht="15.75">
      <c r="C781" s="108"/>
    </row>
    <row r="782" spans="3:3" ht="15.75">
      <c r="C782" s="108"/>
    </row>
    <row r="783" spans="3:3" ht="15.75">
      <c r="C783" s="108"/>
    </row>
    <row r="784" spans="3:3" ht="15.75">
      <c r="C784" s="108"/>
    </row>
    <row r="785" spans="3:3" ht="15.75">
      <c r="C785" s="108"/>
    </row>
    <row r="786" spans="3:3" ht="15.75">
      <c r="C786" s="108"/>
    </row>
    <row r="787" spans="3:3" ht="15.75">
      <c r="C787" s="108"/>
    </row>
    <row r="788" spans="3:3" ht="15.75">
      <c r="C788" s="108"/>
    </row>
    <row r="789" spans="3:3" ht="15.75">
      <c r="C789" s="108"/>
    </row>
    <row r="790" spans="3:3" ht="15.75">
      <c r="C790" s="108"/>
    </row>
    <row r="791" spans="3:3" ht="15.75">
      <c r="C791" s="108"/>
    </row>
    <row r="792" spans="3:3" ht="15.75">
      <c r="C792" s="108"/>
    </row>
    <row r="793" spans="3:3" ht="15.75">
      <c r="C793" s="108"/>
    </row>
    <row r="794" spans="3:3" ht="15.75">
      <c r="C794" s="108"/>
    </row>
    <row r="795" spans="3:3" ht="15.75">
      <c r="C795" s="108"/>
    </row>
    <row r="796" spans="3:3" ht="15.75">
      <c r="C796" s="108"/>
    </row>
    <row r="797" spans="3:3" ht="15.75">
      <c r="C797" s="108"/>
    </row>
    <row r="798" spans="3:3" ht="15.75">
      <c r="C798" s="108"/>
    </row>
    <row r="799" spans="3:3" ht="15.75">
      <c r="C799" s="108"/>
    </row>
    <row r="800" spans="3:3" ht="15.75">
      <c r="C800" s="108"/>
    </row>
    <row r="801" spans="3:3" ht="15.75">
      <c r="C801" s="108"/>
    </row>
    <row r="802" spans="3:3" ht="15.75">
      <c r="C802" s="108"/>
    </row>
    <row r="803" spans="3:3" ht="15.75">
      <c r="C803" s="108"/>
    </row>
    <row r="804" spans="3:3" ht="15.75">
      <c r="C804" s="108"/>
    </row>
    <row r="805" spans="3:3" ht="15.75">
      <c r="C805" s="108"/>
    </row>
    <row r="806" spans="3:3" ht="15.75">
      <c r="C806" s="108"/>
    </row>
    <row r="807" spans="3:3" ht="15.75">
      <c r="C807" s="108"/>
    </row>
    <row r="808" spans="3:3" ht="15.75">
      <c r="C808" s="108"/>
    </row>
    <row r="809" spans="3:3" ht="15.75">
      <c r="C809" s="108"/>
    </row>
    <row r="810" spans="3:3" ht="15.75">
      <c r="C810" s="108"/>
    </row>
    <row r="811" spans="3:3" ht="15.75">
      <c r="C811" s="108"/>
    </row>
    <row r="812" spans="3:3" ht="15.75">
      <c r="C812" s="108"/>
    </row>
    <row r="813" spans="3:3" ht="15.75">
      <c r="C813" s="108"/>
    </row>
    <row r="814" spans="3:3" ht="15.75">
      <c r="C814" s="108"/>
    </row>
    <row r="815" spans="3:3" ht="15.75">
      <c r="C815" s="108"/>
    </row>
    <row r="816" spans="3:3" ht="15.75">
      <c r="C816" s="108"/>
    </row>
    <row r="817" spans="3:3" ht="15.75">
      <c r="C817" s="108"/>
    </row>
    <row r="818" spans="3:3" ht="15.75">
      <c r="C818" s="108"/>
    </row>
    <row r="819" spans="3:3" ht="15.75">
      <c r="C819" s="108"/>
    </row>
    <row r="820" spans="3:3" ht="15.75">
      <c r="C820" s="108"/>
    </row>
    <row r="821" spans="3:3" ht="15.75">
      <c r="C821" s="108"/>
    </row>
    <row r="822" spans="3:3" ht="15.75">
      <c r="C822" s="108"/>
    </row>
    <row r="823" spans="3:3" ht="15.75">
      <c r="C823" s="108"/>
    </row>
    <row r="824" spans="3:3" ht="15.75">
      <c r="C824" s="108"/>
    </row>
    <row r="825" spans="3:3" ht="15.75">
      <c r="C825" s="108"/>
    </row>
    <row r="826" spans="3:3" ht="15.75">
      <c r="C826" s="108"/>
    </row>
    <row r="827" spans="3:3" ht="15.75">
      <c r="C827" s="108"/>
    </row>
    <row r="828" spans="3:3" ht="15.75">
      <c r="C828" s="108"/>
    </row>
    <row r="829" spans="3:3" ht="15.75">
      <c r="C829" s="108"/>
    </row>
    <row r="830" spans="3:3" ht="15.75">
      <c r="C830" s="108"/>
    </row>
    <row r="831" spans="3:3" ht="15.75">
      <c r="C831" s="108"/>
    </row>
    <row r="832" spans="3:3" ht="15.75">
      <c r="C832" s="108"/>
    </row>
    <row r="833" spans="3:3" ht="15.75">
      <c r="C833" s="108"/>
    </row>
    <row r="834" spans="3:3" ht="15.75">
      <c r="C834" s="108"/>
    </row>
    <row r="835" spans="3:3" ht="15.75">
      <c r="C835" s="108"/>
    </row>
    <row r="836" spans="3:3" ht="15.75">
      <c r="C836" s="108"/>
    </row>
    <row r="837" spans="3:3" ht="15.75">
      <c r="C837" s="108"/>
    </row>
    <row r="838" spans="3:3" ht="15.75">
      <c r="C838" s="108"/>
    </row>
    <row r="839" spans="3:3" ht="15.75">
      <c r="C839" s="108"/>
    </row>
    <row r="840" spans="3:3" ht="15.75">
      <c r="C840" s="108"/>
    </row>
    <row r="841" spans="3:3" ht="15.75">
      <c r="C841" s="108"/>
    </row>
    <row r="842" spans="3:3" ht="15.75">
      <c r="C842" s="108"/>
    </row>
    <row r="843" spans="3:3" ht="15.75">
      <c r="C843" s="108"/>
    </row>
    <row r="844" spans="3:3" ht="15.75">
      <c r="C844" s="108"/>
    </row>
    <row r="845" spans="3:3" ht="15.75">
      <c r="C845" s="108"/>
    </row>
    <row r="846" spans="3:3" ht="15.75">
      <c r="C846" s="108"/>
    </row>
    <row r="847" spans="3:3" ht="15.75">
      <c r="C847" s="108"/>
    </row>
    <row r="848" spans="3:3" ht="15.75">
      <c r="C848" s="108"/>
    </row>
    <row r="849" spans="3:3" ht="15.75">
      <c r="C849" s="108"/>
    </row>
    <row r="850" spans="3:3" ht="15.75">
      <c r="C850" s="108"/>
    </row>
    <row r="851" spans="3:3" ht="15.75">
      <c r="C851" s="108"/>
    </row>
    <row r="852" spans="3:3" ht="15.75">
      <c r="C852" s="108"/>
    </row>
    <row r="853" spans="3:3" ht="15.75">
      <c r="C853" s="108"/>
    </row>
    <row r="854" spans="3:3" ht="15.75">
      <c r="C854" s="108"/>
    </row>
    <row r="855" spans="3:3" ht="15.75">
      <c r="C855" s="108"/>
    </row>
    <row r="856" spans="3:3" ht="15.75">
      <c r="C856" s="108"/>
    </row>
    <row r="857" spans="3:3" ht="15.75">
      <c r="C857" s="108"/>
    </row>
    <row r="858" spans="3:3" ht="15.75">
      <c r="C858" s="108"/>
    </row>
    <row r="859" spans="3:3" ht="15.75">
      <c r="C859" s="108"/>
    </row>
    <row r="860" spans="3:3" ht="15.75">
      <c r="C860" s="108"/>
    </row>
    <row r="861" spans="3:3" ht="15.75">
      <c r="C861" s="108"/>
    </row>
    <row r="862" spans="3:3" ht="15.75">
      <c r="C862" s="108"/>
    </row>
    <row r="863" spans="3:3" ht="15.75">
      <c r="C863" s="108"/>
    </row>
    <row r="864" spans="3:3" ht="15.75">
      <c r="C864" s="108"/>
    </row>
    <row r="865" spans="3:3" ht="15.75">
      <c r="C865" s="108"/>
    </row>
    <row r="866" spans="3:3" ht="15.75">
      <c r="C866" s="108"/>
    </row>
    <row r="867" spans="3:3" ht="15.75">
      <c r="C867" s="108"/>
    </row>
    <row r="868" spans="3:3" ht="15.75">
      <c r="C868" s="108"/>
    </row>
    <row r="869" spans="3:3" ht="15.75">
      <c r="C869" s="108"/>
    </row>
    <row r="870" spans="3:3" ht="15.75">
      <c r="C870" s="108"/>
    </row>
    <row r="871" spans="3:3" ht="15.75">
      <c r="C871" s="108"/>
    </row>
    <row r="872" spans="3:3" ht="15.75">
      <c r="C872" s="108"/>
    </row>
    <row r="873" spans="3:3" ht="15.75">
      <c r="C873" s="108"/>
    </row>
    <row r="874" spans="3:3" ht="15.75">
      <c r="C874" s="108"/>
    </row>
    <row r="875" spans="3:3" ht="15.75">
      <c r="C875" s="108"/>
    </row>
    <row r="876" spans="3:3" ht="15.75">
      <c r="C876" s="108"/>
    </row>
    <row r="877" spans="3:3" ht="15.75">
      <c r="C877" s="108"/>
    </row>
    <row r="878" spans="3:3" ht="15.75">
      <c r="C878" s="108"/>
    </row>
    <row r="879" spans="3:3" ht="15.75">
      <c r="C879" s="108"/>
    </row>
    <row r="880" spans="3:3" ht="15.75">
      <c r="C880" s="108"/>
    </row>
    <row r="881" spans="3:3" ht="15.75">
      <c r="C881" s="108"/>
    </row>
    <row r="882" spans="3:3" ht="15.75">
      <c r="C882" s="108"/>
    </row>
    <row r="883" spans="3:3" ht="15.75">
      <c r="C883" s="108"/>
    </row>
    <row r="884" spans="3:3" ht="15.75">
      <c r="C884" s="108"/>
    </row>
    <row r="885" spans="3:3" ht="15.75">
      <c r="C885" s="108"/>
    </row>
    <row r="886" spans="3:3" ht="15.75">
      <c r="C886" s="108"/>
    </row>
    <row r="887" spans="3:3" ht="15.75">
      <c r="C887" s="108"/>
    </row>
    <row r="888" spans="3:3" ht="15.75">
      <c r="C888" s="108"/>
    </row>
    <row r="889" spans="3:3" ht="15.75">
      <c r="C889" s="108"/>
    </row>
    <row r="890" spans="3:3" ht="15.75">
      <c r="C890" s="108"/>
    </row>
    <row r="891" spans="3:3" ht="15.75">
      <c r="C891" s="108"/>
    </row>
    <row r="892" spans="3:3" ht="15.75">
      <c r="C892" s="108"/>
    </row>
    <row r="893" spans="3:3" ht="15.75">
      <c r="C893" s="108"/>
    </row>
    <row r="894" spans="3:3" ht="15.75">
      <c r="C894" s="108"/>
    </row>
    <row r="895" spans="3:3" ht="15.75">
      <c r="C895" s="108"/>
    </row>
    <row r="896" spans="3:3" ht="15.75">
      <c r="C896" s="108"/>
    </row>
    <row r="897" spans="3:3" ht="15.75">
      <c r="C897" s="108"/>
    </row>
    <row r="898" spans="3:3" ht="15.75">
      <c r="C898" s="108"/>
    </row>
    <row r="899" spans="3:3" ht="15.75">
      <c r="C899" s="108"/>
    </row>
    <row r="900" spans="3:3" ht="15.75">
      <c r="C900" s="108"/>
    </row>
    <row r="901" spans="3:3" ht="15.75">
      <c r="C901" s="108"/>
    </row>
    <row r="902" spans="3:3" ht="15.75">
      <c r="C902" s="108"/>
    </row>
    <row r="903" spans="3:3" ht="15.75">
      <c r="C903" s="108"/>
    </row>
    <row r="904" spans="3:3" ht="15.75">
      <c r="C904" s="108"/>
    </row>
    <row r="905" spans="3:3" ht="15.75">
      <c r="C905" s="108"/>
    </row>
    <row r="906" spans="3:3" ht="15.75">
      <c r="C906" s="108"/>
    </row>
    <row r="907" spans="3:3" ht="15.75">
      <c r="C907" s="108"/>
    </row>
    <row r="908" spans="3:3" ht="15.75">
      <c r="C908" s="108"/>
    </row>
    <row r="909" spans="3:3" ht="15.75">
      <c r="C909" s="108"/>
    </row>
    <row r="910" spans="3:3" ht="15.75">
      <c r="C910" s="108"/>
    </row>
    <row r="911" spans="3:3" ht="15.75">
      <c r="C911" s="108"/>
    </row>
    <row r="912" spans="3:3" ht="15.75">
      <c r="C912" s="108"/>
    </row>
    <row r="913" spans="3:3" ht="15.75">
      <c r="C913" s="108"/>
    </row>
    <row r="914" spans="3:3" ht="15.75">
      <c r="C914" s="108"/>
    </row>
    <row r="915" spans="3:3" ht="15.75">
      <c r="C915" s="108"/>
    </row>
    <row r="916" spans="3:3" ht="15.75">
      <c r="C916" s="108"/>
    </row>
    <row r="917" spans="3:3" ht="15.75">
      <c r="C917" s="108"/>
    </row>
    <row r="918" spans="3:3" ht="15.75">
      <c r="C918" s="108"/>
    </row>
    <row r="919" spans="3:3" ht="15.75">
      <c r="C919" s="108"/>
    </row>
    <row r="920" spans="3:3" ht="15.75">
      <c r="C920" s="108"/>
    </row>
    <row r="921" spans="3:3" ht="15.75">
      <c r="C921" s="108"/>
    </row>
    <row r="922" spans="3:3" ht="15.75">
      <c r="C922" s="108"/>
    </row>
    <row r="923" spans="3:3" ht="15.75">
      <c r="C923" s="108"/>
    </row>
    <row r="924" spans="3:3" ht="15.75">
      <c r="C924" s="108"/>
    </row>
    <row r="925" spans="3:3" ht="15.75">
      <c r="C925" s="108"/>
    </row>
    <row r="926" spans="3:3" ht="15.75">
      <c r="C926" s="108"/>
    </row>
    <row r="927" spans="3:3" ht="15.75">
      <c r="C927" s="108"/>
    </row>
    <row r="928" spans="3:3" ht="15.75">
      <c r="C928" s="108"/>
    </row>
    <row r="929" spans="3:3" ht="15.75">
      <c r="C929" s="108"/>
    </row>
    <row r="930" spans="3:3" ht="15.75">
      <c r="C930" s="108"/>
    </row>
    <row r="931" spans="3:3" ht="15.75">
      <c r="C931" s="108"/>
    </row>
    <row r="932" spans="3:3" ht="15.75">
      <c r="C932" s="108"/>
    </row>
    <row r="933" spans="3:3" ht="15.75">
      <c r="C933" s="108"/>
    </row>
    <row r="934" spans="3:3" ht="15.75">
      <c r="C934" s="108"/>
    </row>
    <row r="935" spans="3:3" ht="15.75">
      <c r="C935" s="108"/>
    </row>
    <row r="936" spans="3:3" ht="15.75">
      <c r="C936" s="108"/>
    </row>
    <row r="937" spans="3:3" ht="15.75">
      <c r="C937" s="108"/>
    </row>
    <row r="938" spans="3:3" ht="15.75">
      <c r="C938" s="108"/>
    </row>
    <row r="939" spans="3:3" ht="15.75">
      <c r="C939" s="108"/>
    </row>
    <row r="940" spans="3:3" ht="15.75">
      <c r="C940" s="108"/>
    </row>
    <row r="941" spans="3:3" ht="15.75">
      <c r="C941" s="108"/>
    </row>
    <row r="942" spans="3:3" ht="15.75">
      <c r="C942" s="108"/>
    </row>
    <row r="943" spans="3:3" ht="15.75">
      <c r="C943" s="108"/>
    </row>
    <row r="944" spans="3:3" ht="15.75">
      <c r="C944" s="108"/>
    </row>
    <row r="945" spans="3:3" ht="15.75">
      <c r="C945" s="108"/>
    </row>
    <row r="946" spans="3:3" ht="15.75">
      <c r="C946" s="108"/>
    </row>
    <row r="947" spans="3:3" ht="15.75">
      <c r="C947" s="108"/>
    </row>
    <row r="948" spans="3:3" ht="15.75">
      <c r="C948" s="108"/>
    </row>
    <row r="949" spans="3:3" ht="15.75">
      <c r="C949" s="108"/>
    </row>
    <row r="950" spans="3:3" ht="15.75">
      <c r="C950" s="108"/>
    </row>
    <row r="951" spans="3:3" ht="15.75">
      <c r="C951" s="108"/>
    </row>
    <row r="952" spans="3:3" ht="15.75">
      <c r="C952" s="108"/>
    </row>
    <row r="953" spans="3:3" ht="15.75">
      <c r="C953" s="108"/>
    </row>
    <row r="954" spans="3:3" ht="15.75">
      <c r="C954" s="108"/>
    </row>
    <row r="955" spans="3:3" ht="15.75">
      <c r="C955" s="108"/>
    </row>
    <row r="956" spans="3:3" ht="15.75">
      <c r="C956" s="108"/>
    </row>
    <row r="957" spans="3:3" ht="15.75">
      <c r="C957" s="108"/>
    </row>
    <row r="958" spans="3:3" ht="15.75">
      <c r="C958" s="108"/>
    </row>
    <row r="959" spans="3:3" ht="15.75">
      <c r="C959" s="108"/>
    </row>
    <row r="960" spans="3:3" ht="15.75">
      <c r="C960" s="108"/>
    </row>
    <row r="961" spans="3:3" ht="15.75">
      <c r="C961" s="108"/>
    </row>
    <row r="962" spans="3:3" ht="15.75">
      <c r="C962" s="108"/>
    </row>
    <row r="963" spans="3:3" ht="15.75">
      <c r="C963" s="108"/>
    </row>
    <row r="964" spans="3:3" ht="15.75">
      <c r="C964" s="108"/>
    </row>
    <row r="965" spans="3:3" ht="15.75">
      <c r="C965" s="108"/>
    </row>
    <row r="966" spans="3:3" ht="15.75">
      <c r="C966" s="108"/>
    </row>
    <row r="967" spans="3:3" ht="15.75">
      <c r="C967" s="108"/>
    </row>
    <row r="968" spans="3:3" ht="15.75">
      <c r="C968" s="108"/>
    </row>
    <row r="969" spans="3:3" ht="15.75">
      <c r="C969" s="108"/>
    </row>
    <row r="970" spans="3:3" ht="15.75">
      <c r="C970" s="108"/>
    </row>
    <row r="971" spans="3:3" ht="15.75">
      <c r="C971" s="108"/>
    </row>
    <row r="972" spans="3:3" ht="15.75">
      <c r="C972" s="108"/>
    </row>
    <row r="973" spans="3:3" ht="15.75">
      <c r="C973" s="108"/>
    </row>
    <row r="974" spans="3:3" ht="15.75">
      <c r="C974" s="108"/>
    </row>
    <row r="975" spans="3:3" ht="15.75">
      <c r="C975" s="108"/>
    </row>
    <row r="976" spans="3:3" ht="15.75">
      <c r="C976" s="108"/>
    </row>
    <row r="977" spans="3:3" ht="15.75">
      <c r="C977" s="108"/>
    </row>
    <row r="978" spans="3:3" ht="15.75">
      <c r="C978" s="108"/>
    </row>
    <row r="979" spans="3:3" ht="15.75">
      <c r="C979" s="108"/>
    </row>
    <row r="980" spans="3:3" ht="15.75">
      <c r="C980" s="108"/>
    </row>
    <row r="981" spans="3:3" ht="15.75">
      <c r="C981" s="108"/>
    </row>
    <row r="982" spans="3:3" ht="15.75">
      <c r="C982" s="108"/>
    </row>
    <row r="983" spans="3:3" ht="15.75">
      <c r="C983" s="108"/>
    </row>
    <row r="984" spans="3:3" ht="15.75">
      <c r="C984" s="108"/>
    </row>
    <row r="985" spans="3:3" ht="15.75">
      <c r="C985" s="108"/>
    </row>
    <row r="986" spans="3:3" ht="15.75">
      <c r="C986" s="108"/>
    </row>
    <row r="987" spans="3:3" ht="15.75">
      <c r="C987" s="108"/>
    </row>
    <row r="988" spans="3:3" ht="15.75">
      <c r="C988" s="108"/>
    </row>
    <row r="989" spans="3:3" ht="15.75">
      <c r="C989" s="108"/>
    </row>
    <row r="990" spans="3:3" ht="15.75">
      <c r="C990" s="108"/>
    </row>
    <row r="991" spans="3:3" ht="15.75">
      <c r="C991" s="108"/>
    </row>
    <row r="992" spans="3:3" ht="15.75">
      <c r="C992" s="108"/>
    </row>
    <row r="993" spans="3:3" ht="15.75">
      <c r="C993" s="108"/>
    </row>
    <row r="994" spans="3:3" ht="15.75">
      <c r="C994" s="108"/>
    </row>
    <row r="995" spans="3:3" ht="15.75">
      <c r="C995" s="108"/>
    </row>
    <row r="996" spans="3:3" ht="15.75">
      <c r="C996" s="108"/>
    </row>
    <row r="997" spans="3:3" ht="15.75">
      <c r="C997" s="108"/>
    </row>
    <row r="998" spans="3:3" ht="15.75">
      <c r="C998" s="108"/>
    </row>
    <row r="999" spans="3:3" ht="15.75">
      <c r="C999" s="108"/>
    </row>
    <row r="1000" spans="3:3" ht="15.75">
      <c r="C1000" s="108"/>
    </row>
  </sheetData>
  <pageMargins left="1" right="1" top="1" bottom="1" header="0" footer="0"/>
  <pageSetup paperSize="8"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E8111-EE3B-452E-BEF5-41A5CF9EF323}">
  <sheetPr>
    <tabColor theme="8" tint="0.39997558519241921"/>
  </sheetPr>
  <dimension ref="A1:V16"/>
  <sheetViews>
    <sheetView showGridLines="0" tabSelected="1" topLeftCell="L1" zoomScale="60" zoomScaleNormal="60" workbookViewId="0">
      <pane ySplit="2" topLeftCell="A3" activePane="bottomLeft" state="frozen"/>
      <selection pane="bottomLeft" activeCell="B1" sqref="B1:B1048576"/>
      <selection activeCell="A2" sqref="A2"/>
    </sheetView>
  </sheetViews>
  <sheetFormatPr defaultRowHeight="15.75"/>
  <cols>
    <col min="1" max="1" width="7.25" style="322" customWidth="1"/>
    <col min="2" max="2" width="7.625" style="322" customWidth="1"/>
    <col min="3" max="3" width="22.625" style="322" customWidth="1"/>
    <col min="4" max="4" width="48.25" style="322" customWidth="1"/>
    <col min="5" max="5" width="32.375" style="322" customWidth="1"/>
    <col min="6" max="6" width="22.75" style="322" customWidth="1"/>
    <col min="7" max="7" width="22.25" style="322" customWidth="1"/>
    <col min="8" max="9" width="21.5" style="322" customWidth="1"/>
    <col min="10" max="10" width="30.25" style="322" customWidth="1"/>
    <col min="11" max="11" width="24.125" style="322" customWidth="1"/>
    <col min="12" max="12" width="30.875" style="322" customWidth="1"/>
    <col min="13" max="18" width="13.625" style="322" hidden="1" customWidth="1"/>
    <col min="19" max="19" width="15.5" style="322" hidden="1" customWidth="1"/>
    <col min="20" max="20" width="9" style="322"/>
    <col min="21" max="21" width="44.75" style="322" customWidth="1"/>
    <col min="22" max="22" width="46.125" style="322" customWidth="1"/>
    <col min="23" max="23" width="12.625" style="322" customWidth="1"/>
    <col min="24" max="16384" width="9" style="322"/>
  </cols>
  <sheetData>
    <row r="1" spans="1:22" ht="52.5" customHeight="1">
      <c r="A1" s="447" t="s">
        <v>296</v>
      </c>
      <c r="B1" s="448"/>
      <c r="C1" s="448"/>
      <c r="D1" s="448"/>
      <c r="E1" s="414"/>
      <c r="F1" s="432" t="s">
        <v>297</v>
      </c>
      <c r="G1" s="432"/>
      <c r="H1" s="432"/>
      <c r="I1" s="432"/>
      <c r="J1" s="432"/>
      <c r="K1" s="432"/>
      <c r="L1" s="433"/>
      <c r="M1" s="434" t="s">
        <v>298</v>
      </c>
      <c r="N1" s="434"/>
      <c r="O1" s="434"/>
      <c r="P1" s="434"/>
      <c r="Q1" s="434"/>
      <c r="R1" s="434"/>
      <c r="S1" s="435"/>
      <c r="U1" s="391" t="s">
        <v>299</v>
      </c>
      <c r="V1" s="391" t="s">
        <v>300</v>
      </c>
    </row>
    <row r="2" spans="1:22" ht="103.5" customHeight="1" thickBot="1">
      <c r="A2" s="415" t="s">
        <v>301</v>
      </c>
      <c r="B2" s="400" t="s">
        <v>302</v>
      </c>
      <c r="C2" s="401" t="s">
        <v>303</v>
      </c>
      <c r="D2" s="402" t="s">
        <v>304</v>
      </c>
      <c r="E2" s="402" t="s">
        <v>305</v>
      </c>
      <c r="F2" s="406" t="s">
        <v>306</v>
      </c>
      <c r="G2" s="406" t="s">
        <v>307</v>
      </c>
      <c r="H2" s="407" t="s">
        <v>308</v>
      </c>
      <c r="I2" s="407" t="s">
        <v>309</v>
      </c>
      <c r="J2" s="408" t="s">
        <v>310</v>
      </c>
      <c r="K2" s="408" t="s">
        <v>311</v>
      </c>
      <c r="L2" s="416" t="s">
        <v>312</v>
      </c>
      <c r="M2" s="338" t="s">
        <v>313</v>
      </c>
      <c r="N2" s="339" t="s">
        <v>314</v>
      </c>
      <c r="O2" s="340" t="s">
        <v>315</v>
      </c>
      <c r="P2" s="341" t="s">
        <v>316</v>
      </c>
      <c r="Q2" s="342" t="s">
        <v>317</v>
      </c>
      <c r="R2" s="343" t="s">
        <v>318</v>
      </c>
      <c r="S2" s="364" t="s">
        <v>319</v>
      </c>
      <c r="U2" s="396" t="s">
        <v>320</v>
      </c>
      <c r="V2" s="396" t="s">
        <v>321</v>
      </c>
    </row>
    <row r="3" spans="1:22" ht="90" customHeight="1">
      <c r="A3" s="453" t="s">
        <v>322</v>
      </c>
      <c r="B3" s="456" t="s">
        <v>323</v>
      </c>
      <c r="C3" s="451" t="s">
        <v>324</v>
      </c>
      <c r="D3" s="399" t="s">
        <v>325</v>
      </c>
      <c r="E3" s="445" t="s">
        <v>326</v>
      </c>
      <c r="F3" s="403" t="s">
        <v>327</v>
      </c>
      <c r="G3" s="403" t="s">
        <v>328</v>
      </c>
      <c r="H3" s="403"/>
      <c r="I3" s="403"/>
      <c r="J3" s="404"/>
      <c r="K3" s="404"/>
      <c r="L3" s="417"/>
      <c r="M3" s="409"/>
      <c r="N3" s="348"/>
      <c r="O3" s="348" t="s">
        <v>329</v>
      </c>
      <c r="P3" s="348"/>
      <c r="Q3" s="348"/>
      <c r="R3" s="348"/>
      <c r="S3" s="365"/>
      <c r="U3" s="420"/>
      <c r="V3" s="392"/>
    </row>
    <row r="4" spans="1:22" ht="90" customHeight="1">
      <c r="A4" s="453"/>
      <c r="B4" s="456"/>
      <c r="C4" s="451"/>
      <c r="D4" s="323" t="s">
        <v>330</v>
      </c>
      <c r="E4" s="445"/>
      <c r="F4" s="324" t="s">
        <v>328</v>
      </c>
      <c r="G4" s="324" t="s">
        <v>331</v>
      </c>
      <c r="H4" s="324"/>
      <c r="I4" s="324"/>
      <c r="J4" s="325"/>
      <c r="K4" s="325"/>
      <c r="L4" s="369"/>
      <c r="M4" s="409"/>
      <c r="N4" s="348" t="s">
        <v>329</v>
      </c>
      <c r="O4" s="348"/>
      <c r="P4" s="348"/>
      <c r="Q4" s="348"/>
      <c r="R4" s="348"/>
      <c r="S4" s="365"/>
      <c r="U4" s="421"/>
      <c r="V4" s="393"/>
    </row>
    <row r="5" spans="1:22" ht="90" customHeight="1">
      <c r="A5" s="453"/>
      <c r="B5" s="456"/>
      <c r="C5" s="451"/>
      <c r="D5" s="323" t="s">
        <v>332</v>
      </c>
      <c r="E5" s="445"/>
      <c r="F5" s="324"/>
      <c r="G5" s="324"/>
      <c r="H5" s="324"/>
      <c r="I5" s="324"/>
      <c r="J5" s="325"/>
      <c r="K5" s="325"/>
      <c r="L5" s="369"/>
      <c r="M5" s="409"/>
      <c r="N5" s="348" t="s">
        <v>329</v>
      </c>
      <c r="O5" s="348"/>
      <c r="P5" s="348"/>
      <c r="Q5" s="348"/>
      <c r="R5" s="348"/>
      <c r="S5" s="365"/>
      <c r="U5" s="421"/>
      <c r="V5" s="393"/>
    </row>
    <row r="6" spans="1:22" ht="90" customHeight="1">
      <c r="A6" s="453"/>
      <c r="B6" s="456"/>
      <c r="C6" s="451"/>
      <c r="D6" s="323" t="s">
        <v>333</v>
      </c>
      <c r="E6" s="445"/>
      <c r="F6" s="324"/>
      <c r="G6" s="324"/>
      <c r="H6" s="324"/>
      <c r="I6" s="324"/>
      <c r="J6" s="325"/>
      <c r="K6" s="325"/>
      <c r="L6" s="369"/>
      <c r="M6" s="409"/>
      <c r="N6" s="348"/>
      <c r="O6" s="348" t="s">
        <v>329</v>
      </c>
      <c r="P6" s="348" t="s">
        <v>329</v>
      </c>
      <c r="Q6" s="348" t="s">
        <v>329</v>
      </c>
      <c r="R6" s="348"/>
      <c r="S6" s="365"/>
      <c r="U6" s="421"/>
      <c r="V6" s="393"/>
    </row>
    <row r="7" spans="1:22" ht="90" customHeight="1" thickBot="1">
      <c r="A7" s="455"/>
      <c r="B7" s="457"/>
      <c r="C7" s="452"/>
      <c r="D7" s="418" t="s">
        <v>334</v>
      </c>
      <c r="E7" s="446"/>
      <c r="F7" s="371"/>
      <c r="G7" s="371"/>
      <c r="H7" s="371"/>
      <c r="I7" s="371"/>
      <c r="J7" s="419"/>
      <c r="K7" s="419"/>
      <c r="L7" s="377"/>
      <c r="M7" s="410"/>
      <c r="N7" s="351"/>
      <c r="O7" s="351" t="s">
        <v>329</v>
      </c>
      <c r="P7" s="351" t="s">
        <v>329</v>
      </c>
      <c r="Q7" s="351" t="s">
        <v>329</v>
      </c>
      <c r="R7" s="351"/>
      <c r="S7" s="366"/>
      <c r="U7" s="422"/>
      <c r="V7" s="394"/>
    </row>
    <row r="8" spans="1:22" ht="90" customHeight="1">
      <c r="A8" s="453" t="s">
        <v>335</v>
      </c>
      <c r="B8" s="458" t="s">
        <v>336</v>
      </c>
      <c r="C8" s="449" t="s">
        <v>337</v>
      </c>
      <c r="D8" s="411" t="s">
        <v>338</v>
      </c>
      <c r="E8" s="461" t="s">
        <v>339</v>
      </c>
      <c r="F8" s="403"/>
      <c r="G8" s="403"/>
      <c r="H8" s="403"/>
      <c r="I8" s="403"/>
      <c r="J8" s="412"/>
      <c r="K8" s="413"/>
      <c r="L8" s="405"/>
      <c r="M8" s="355"/>
      <c r="N8" s="355"/>
      <c r="O8" s="355" t="s">
        <v>329</v>
      </c>
      <c r="P8" s="355" t="s">
        <v>329</v>
      </c>
      <c r="Q8" s="355" t="s">
        <v>329</v>
      </c>
      <c r="R8" s="355"/>
      <c r="S8" s="367"/>
      <c r="U8" s="423"/>
      <c r="V8" s="392"/>
    </row>
    <row r="9" spans="1:22" ht="90" customHeight="1">
      <c r="A9" s="453"/>
      <c r="B9" s="458"/>
      <c r="C9" s="449"/>
      <c r="D9" s="326" t="s">
        <v>340</v>
      </c>
      <c r="E9" s="463"/>
      <c r="F9" s="324"/>
      <c r="G9" s="324"/>
      <c r="H9" s="324"/>
      <c r="I9" s="324"/>
      <c r="J9" s="327"/>
      <c r="K9" s="345"/>
      <c r="L9" s="349"/>
      <c r="M9" s="344"/>
      <c r="N9" s="348"/>
      <c r="O9" s="348"/>
      <c r="P9" s="348"/>
      <c r="Q9" s="348"/>
      <c r="R9" s="348"/>
      <c r="S9" s="365" t="s">
        <v>329</v>
      </c>
      <c r="U9" s="424"/>
      <c r="V9" s="393"/>
    </row>
    <row r="10" spans="1:22" ht="90" customHeight="1">
      <c r="A10" s="453"/>
      <c r="B10" s="458"/>
      <c r="C10" s="449"/>
      <c r="D10" s="326" t="s">
        <v>341</v>
      </c>
      <c r="E10" s="426" t="s">
        <v>342</v>
      </c>
      <c r="F10" s="324"/>
      <c r="G10" s="324"/>
      <c r="H10" s="324"/>
      <c r="I10" s="324"/>
      <c r="J10" s="327"/>
      <c r="K10" s="345"/>
      <c r="L10" s="349"/>
      <c r="M10" s="348"/>
      <c r="N10" s="348"/>
      <c r="O10" s="348" t="s">
        <v>329</v>
      </c>
      <c r="P10" s="348" t="s">
        <v>329</v>
      </c>
      <c r="Q10" s="348" t="s">
        <v>329</v>
      </c>
      <c r="R10" s="348"/>
      <c r="S10" s="365"/>
      <c r="U10" s="424"/>
      <c r="V10" s="393"/>
    </row>
    <row r="11" spans="1:22" ht="90" customHeight="1">
      <c r="A11" s="453"/>
      <c r="B11" s="458"/>
      <c r="C11" s="449"/>
      <c r="D11" s="326" t="s">
        <v>343</v>
      </c>
      <c r="E11" s="460" t="s">
        <v>339</v>
      </c>
      <c r="F11" s="324"/>
      <c r="G11" s="324"/>
      <c r="H11" s="324"/>
      <c r="I11" s="324"/>
      <c r="J11" s="327"/>
      <c r="K11" s="346"/>
      <c r="L11" s="349"/>
      <c r="M11" s="344"/>
      <c r="N11" s="348"/>
      <c r="O11" s="348"/>
      <c r="P11" s="348"/>
      <c r="Q11" s="348" t="s">
        <v>329</v>
      </c>
      <c r="R11" s="348"/>
      <c r="S11" s="365"/>
      <c r="U11" s="424"/>
      <c r="V11" s="393"/>
    </row>
    <row r="12" spans="1:22" ht="90" customHeight="1">
      <c r="A12" s="453"/>
      <c r="B12" s="458"/>
      <c r="C12" s="449"/>
      <c r="D12" s="326" t="s">
        <v>344</v>
      </c>
      <c r="E12" s="461"/>
      <c r="F12" s="324"/>
      <c r="G12" s="324"/>
      <c r="H12" s="324"/>
      <c r="I12" s="324"/>
      <c r="J12" s="327"/>
      <c r="K12" s="346"/>
      <c r="L12" s="349"/>
      <c r="M12" s="348"/>
      <c r="N12" s="348"/>
      <c r="O12" s="348" t="s">
        <v>329</v>
      </c>
      <c r="P12" s="348" t="s">
        <v>329</v>
      </c>
      <c r="Q12" s="348"/>
      <c r="R12" s="348"/>
      <c r="S12" s="365"/>
      <c r="U12" s="424"/>
      <c r="V12" s="393"/>
    </row>
    <row r="13" spans="1:22" ht="90" customHeight="1" thickBot="1">
      <c r="A13" s="454"/>
      <c r="B13" s="459"/>
      <c r="C13" s="450"/>
      <c r="D13" s="357" t="s">
        <v>345</v>
      </c>
      <c r="E13" s="462"/>
      <c r="F13" s="350"/>
      <c r="G13" s="350"/>
      <c r="H13" s="350"/>
      <c r="I13" s="350"/>
      <c r="J13" s="358"/>
      <c r="K13" s="359"/>
      <c r="L13" s="352"/>
      <c r="M13" s="360"/>
      <c r="N13" s="351"/>
      <c r="O13" s="351" t="s">
        <v>329</v>
      </c>
      <c r="P13" s="351" t="s">
        <v>329</v>
      </c>
      <c r="Q13" s="351" t="s">
        <v>329</v>
      </c>
      <c r="R13" s="351"/>
      <c r="S13" s="366"/>
      <c r="U13" s="425"/>
      <c r="V13" s="394"/>
    </row>
    <row r="14" spans="1:22" ht="90" customHeight="1">
      <c r="A14" s="436" t="s">
        <v>346</v>
      </c>
      <c r="B14" s="439" t="s">
        <v>347</v>
      </c>
      <c r="C14" s="442" t="s">
        <v>348</v>
      </c>
      <c r="D14" s="353" t="s">
        <v>349</v>
      </c>
      <c r="E14" s="464" t="s">
        <v>350</v>
      </c>
      <c r="F14" s="354"/>
      <c r="G14" s="354"/>
      <c r="H14" s="354"/>
      <c r="I14" s="354"/>
      <c r="J14" s="361"/>
      <c r="K14" s="362"/>
      <c r="L14" s="356"/>
      <c r="M14" s="531"/>
      <c r="N14" s="531"/>
      <c r="O14" s="363"/>
      <c r="P14" s="363"/>
      <c r="Q14" s="355" t="s">
        <v>329</v>
      </c>
      <c r="R14" s="388"/>
      <c r="S14" s="368"/>
      <c r="U14" s="423"/>
      <c r="V14" s="392"/>
    </row>
    <row r="15" spans="1:22" ht="90" customHeight="1">
      <c r="A15" s="437"/>
      <c r="B15" s="440"/>
      <c r="C15" s="443"/>
      <c r="D15" s="326" t="s">
        <v>351</v>
      </c>
      <c r="E15" s="465"/>
      <c r="F15" s="324"/>
      <c r="G15" s="324"/>
      <c r="H15" s="324"/>
      <c r="I15" s="324"/>
      <c r="J15" s="328"/>
      <c r="K15" s="347"/>
      <c r="L15" s="349"/>
      <c r="M15" s="532"/>
      <c r="N15" s="532"/>
      <c r="O15" s="304"/>
      <c r="P15" s="304"/>
      <c r="Q15" s="348" t="s">
        <v>329</v>
      </c>
      <c r="R15" s="389"/>
      <c r="S15" s="369"/>
      <c r="U15" s="424"/>
      <c r="V15" s="393"/>
    </row>
    <row r="16" spans="1:22" ht="90" customHeight="1" thickBot="1">
      <c r="A16" s="438"/>
      <c r="B16" s="441"/>
      <c r="C16" s="444"/>
      <c r="D16" s="370" t="s">
        <v>352</v>
      </c>
      <c r="E16" s="466"/>
      <c r="F16" s="371"/>
      <c r="G16" s="371"/>
      <c r="H16" s="371"/>
      <c r="I16" s="371"/>
      <c r="J16" s="372"/>
      <c r="K16" s="373"/>
      <c r="L16" s="374"/>
      <c r="M16" s="533"/>
      <c r="N16" s="533"/>
      <c r="O16" s="375"/>
      <c r="P16" s="375"/>
      <c r="Q16" s="376" t="s">
        <v>329</v>
      </c>
      <c r="R16" s="390"/>
      <c r="S16" s="377"/>
      <c r="U16" s="425"/>
      <c r="V16" s="395"/>
    </row>
  </sheetData>
  <mergeCells count="16">
    <mergeCell ref="F1:L1"/>
    <mergeCell ref="M1:S1"/>
    <mergeCell ref="A14:A16"/>
    <mergeCell ref="B14:B16"/>
    <mergeCell ref="C14:C16"/>
    <mergeCell ref="E3:E7"/>
    <mergeCell ref="A1:D1"/>
    <mergeCell ref="C8:C13"/>
    <mergeCell ref="C3:C7"/>
    <mergeCell ref="A8:A13"/>
    <mergeCell ref="A3:A7"/>
    <mergeCell ref="B3:B7"/>
    <mergeCell ref="B8:B13"/>
    <mergeCell ref="E11:E13"/>
    <mergeCell ref="E8:E9"/>
    <mergeCell ref="E14:E16"/>
  </mergeCells>
  <conditionalFormatting sqref="F3:K16">
    <cfRule type="containsText" dxfId="3" priority="40" operator="containsText" text="4=Achieved milestone target">
      <formula>NOT(ISERROR(SEARCH("4=Achieved milestone target",F3)))</formula>
    </cfRule>
    <cfRule type="containsText" dxfId="2" priority="41" operator="containsText" text="1=No contribution to target ">
      <formula>NOT(ISERROR(SEARCH("1=No contribution to target ",F3)))</formula>
    </cfRule>
    <cfRule type="containsText" dxfId="1" priority="42" operator="containsText" text="2=Initiated contribution to target">
      <formula>NOT(ISERROR(SEARCH("2=Initiated contribution to target",F3)))</formula>
    </cfRule>
    <cfRule type="containsText" dxfId="0" priority="43" operator="containsText" text="3=Approaches milestone target">
      <formula>NOT(ISERROR(SEARCH("3=Approaches milestone target",F3)))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5C16550-CE7F-4A63-8FF5-00E9A09D972B}">
          <x14:formula1>
            <xm:f>Lists!$B$23:$B$26</xm:f>
          </x14:formula1>
          <xm:sqref>F3:I16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EC56E-1A47-43A6-9554-EACE61F6B840}">
  <dimension ref="A1:N16"/>
  <sheetViews>
    <sheetView zoomScaleNormal="100" workbookViewId="0">
      <selection activeCell="S16" sqref="S16"/>
    </sheetView>
  </sheetViews>
  <sheetFormatPr defaultRowHeight="15.75"/>
  <cols>
    <col min="1" max="1" width="53.625" style="329" customWidth="1"/>
    <col min="2" max="9" width="10.625" customWidth="1"/>
    <col min="10" max="10" width="31.375" customWidth="1"/>
    <col min="11" max="14" width="9" hidden="1" customWidth="1"/>
    <col min="15" max="18" width="9" customWidth="1"/>
  </cols>
  <sheetData>
    <row r="1" spans="1:9" ht="18">
      <c r="B1" s="467" t="s">
        <v>353</v>
      </c>
      <c r="C1" s="468"/>
      <c r="D1" s="468"/>
      <c r="E1" s="469"/>
      <c r="F1" s="467" t="s">
        <v>354</v>
      </c>
      <c r="G1" s="468"/>
      <c r="H1" s="468"/>
      <c r="I1" s="469"/>
    </row>
    <row r="2" spans="1:9" ht="18">
      <c r="A2" s="331" t="s">
        <v>355</v>
      </c>
      <c r="B2" s="334">
        <v>2024</v>
      </c>
      <c r="C2" s="332">
        <v>2025</v>
      </c>
      <c r="D2" s="332">
        <v>2026</v>
      </c>
      <c r="E2" s="335">
        <v>2027</v>
      </c>
      <c r="F2" s="334">
        <v>2024</v>
      </c>
      <c r="G2" s="332">
        <v>2025</v>
      </c>
      <c r="H2" s="332">
        <v>2026</v>
      </c>
      <c r="I2" s="335">
        <v>2027</v>
      </c>
    </row>
    <row r="3" spans="1:9" ht="80.099999999999994" customHeight="1">
      <c r="A3" s="330" t="s">
        <v>325</v>
      </c>
      <c r="B3" s="336">
        <f>IF('Tab3b UNICEF Policy Progress'!F3="1=No contribution to target ",1,IF('Tab3b UNICEF Policy Progress'!F3="2=Initiated contribution to target",2,IF('Tab3b UNICEF Policy Progress'!F3="3=Approaches milestone target",3,IF('Tab3b UNICEF Policy Progress'!F3="4=Achieved milestone target",4,""))))</f>
        <v>2</v>
      </c>
      <c r="C3" s="336">
        <f>IF('Tab3b UNICEF Policy Progress'!G3="1=No contribution to target ",1,IF('Tab3b UNICEF Policy Progress'!G3="2=Initiated contribution to target",2,IF('Tab3b UNICEF Policy Progress'!G3="3=Approaches milestone target",3,IF('Tab3b UNICEF Policy Progress'!G3="4=Achieved milestone target",4,""))))</f>
        <v>3</v>
      </c>
      <c r="D3" s="336" t="str">
        <f>IF('Tab3b UNICEF Policy Progress'!H3="1=No contribution to target ",1,IF('Tab3b UNICEF Policy Progress'!H3="2=Initiated contribution to target",2,IF('Tab3b UNICEF Policy Progress'!H3="3=Approaches milestone target",3,IF('Tab3b UNICEF Policy Progress'!H3="4=Achieved milestone target",4,""))))</f>
        <v/>
      </c>
      <c r="E3" s="336" t="str">
        <f>IF('Tab3b UNICEF Policy Progress'!I3="1=No contribution to target ",1,IF('Tab3b UNICEF Policy Progress'!I3="2=Initiated contribution to target",2,IF('Tab3b UNICEF Policy Progress'!I3="3=Approaches milestone target",3,IF('Tab3b UNICEF Policy Progress'!I3="4=Achieved milestone target",4,""))))</f>
        <v/>
      </c>
      <c r="F3" s="336">
        <f>B3</f>
        <v>2</v>
      </c>
      <c r="G3" s="333">
        <f>C3</f>
        <v>3</v>
      </c>
      <c r="H3" s="333" t="str">
        <f>D3</f>
        <v/>
      </c>
      <c r="I3" s="337" t="str">
        <f>E3</f>
        <v/>
      </c>
    </row>
    <row r="4" spans="1:9" ht="80.099999999999994" customHeight="1">
      <c r="A4" s="330" t="s">
        <v>330</v>
      </c>
      <c r="B4" s="336">
        <f>IF('Tab3b UNICEF Policy Progress'!F4="1=No contribution to target ",1,IF('Tab3b UNICEF Policy Progress'!F4="2=Initiated contribution to target",2,IF('Tab3b UNICEF Policy Progress'!F4="3=Approaches milestone target",3,IF('Tab3b UNICEF Policy Progress'!F4="4=Achieved milestone target",4,""))))</f>
        <v>3</v>
      </c>
      <c r="C4" s="336">
        <f>IF('Tab3b UNICEF Policy Progress'!G4="1=No contribution to target ",1,IF('Tab3b UNICEF Policy Progress'!G4="2=Initiated contribution to target",2,IF('Tab3b UNICEF Policy Progress'!G4="3=Approaches milestone target",3,IF('Tab3b UNICEF Policy Progress'!G4="4=Achieved milestone target",4,""))))</f>
        <v>4</v>
      </c>
      <c r="D4" s="336" t="str">
        <f>IF('Tab3b UNICEF Policy Progress'!H4="1=No contribution to target ",1,IF('Tab3b UNICEF Policy Progress'!H4="2=Initiated contribution to target",2,IF('Tab3b UNICEF Policy Progress'!H4="3=Approaches milestone target",3,IF('Tab3b UNICEF Policy Progress'!H4="4=Achieved milestone target",4,""))))</f>
        <v/>
      </c>
      <c r="E4" s="336" t="str">
        <f>IF('Tab3b UNICEF Policy Progress'!I4="1=No contribution to target ",1,IF('Tab3b UNICEF Policy Progress'!I4="2=Initiated contribution to target",2,IF('Tab3b UNICEF Policy Progress'!I4="3=Approaches milestone target",3,IF('Tab3b UNICEF Policy Progress'!I4="4=Achieved milestone target",4,""))))</f>
        <v/>
      </c>
      <c r="F4" s="336">
        <f t="shared" ref="F4" si="0">B4</f>
        <v>3</v>
      </c>
      <c r="G4" s="333">
        <f t="shared" ref="G4" si="1">C4</f>
        <v>4</v>
      </c>
      <c r="H4" s="333" t="str">
        <f t="shared" ref="H4" si="2">D4</f>
        <v/>
      </c>
      <c r="I4" s="337" t="str">
        <f t="shared" ref="I4" si="3">E4</f>
        <v/>
      </c>
    </row>
    <row r="5" spans="1:9" ht="80.099999999999994" customHeight="1">
      <c r="A5" s="330" t="s">
        <v>332</v>
      </c>
      <c r="B5" s="336" t="str">
        <f>IF('Tab3b UNICEF Policy Progress'!F5="1=No contribution to target ",1,IF('Tab3b UNICEF Policy Progress'!F5="2=Initiated contribution to target",2,IF('Tab3b UNICEF Policy Progress'!F5="3=Approaches milestone target",3,IF('Tab3b UNICEF Policy Progress'!F5="4=Achieved milestone target",4,""))))</f>
        <v/>
      </c>
      <c r="C5" s="336" t="str">
        <f>IF('Tab3b UNICEF Policy Progress'!G5="1=No contribution to target ",1,IF('Tab3b UNICEF Policy Progress'!G5="2=Initiated contribution to target",2,IF('Tab3b UNICEF Policy Progress'!G5="3=Approaches milestone target",3,IF('Tab3b UNICEF Policy Progress'!G5="4=Achieved milestone target",4,""))))</f>
        <v/>
      </c>
      <c r="D5" s="336" t="str">
        <f>IF('Tab3b UNICEF Policy Progress'!H5="1=No contribution to target ",1,IF('Tab3b UNICEF Policy Progress'!H5="2=Initiated contribution to target",2,IF('Tab3b UNICEF Policy Progress'!H5="3=Approaches milestone target",3,IF('Tab3b UNICEF Policy Progress'!H5="4=Achieved milestone target",4,""))))</f>
        <v/>
      </c>
      <c r="E5" s="336" t="str">
        <f>IF('Tab3b UNICEF Policy Progress'!I5="1=No contribution to target ",1,IF('Tab3b UNICEF Policy Progress'!I5="2=Initiated contribution to target",2,IF('Tab3b UNICEF Policy Progress'!I5="3=Approaches milestone target",3,IF('Tab3b UNICEF Policy Progress'!I5="4=Achieved milestone target",4,""))))</f>
        <v/>
      </c>
      <c r="F5" s="336" t="str">
        <f>B5</f>
        <v/>
      </c>
      <c r="G5" s="333" t="str">
        <f>C5</f>
        <v/>
      </c>
      <c r="H5" s="333" t="str">
        <f>D5</f>
        <v/>
      </c>
      <c r="I5" s="337" t="str">
        <f>E5</f>
        <v/>
      </c>
    </row>
    <row r="6" spans="1:9" ht="80.099999999999994" customHeight="1">
      <c r="A6" s="330" t="s">
        <v>333</v>
      </c>
      <c r="B6" s="336" t="str">
        <f>IF('Tab3b UNICEF Policy Progress'!F6="1=No contribution to target ",1,IF('Tab3b UNICEF Policy Progress'!F6="2=Initiated contribution to target",2,IF('Tab3b UNICEF Policy Progress'!F6="3=Approaches milestone target",3,IF('Tab3b UNICEF Policy Progress'!F6="4=Achieved milestone target",4,""))))</f>
        <v/>
      </c>
      <c r="C6" s="336" t="str">
        <f>IF('Tab3b UNICEF Policy Progress'!G6="1=No contribution to target ",1,IF('Tab3b UNICEF Policy Progress'!G6="2=Initiated contribution to target",2,IF('Tab3b UNICEF Policy Progress'!G6="3=Approaches milestone target",3,IF('Tab3b UNICEF Policy Progress'!G6="4=Achieved milestone target",4,""))))</f>
        <v/>
      </c>
      <c r="D6" s="336" t="str">
        <f>IF('Tab3b UNICEF Policy Progress'!H6="1=No contribution to target ",1,IF('Tab3b UNICEF Policy Progress'!H6="2=Initiated contribution to target",2,IF('Tab3b UNICEF Policy Progress'!H6="3=Approaches milestone target",3,IF('Tab3b UNICEF Policy Progress'!H6="4=Achieved milestone target",4,""))))</f>
        <v/>
      </c>
      <c r="E6" s="336" t="str">
        <f>IF('Tab3b UNICEF Policy Progress'!I6="1=No contribution to target ",1,IF('Tab3b UNICEF Policy Progress'!I6="2=Initiated contribution to target",2,IF('Tab3b UNICEF Policy Progress'!I6="3=Approaches milestone target",3,IF('Tab3b UNICEF Policy Progress'!I6="4=Achieved milestone target",4,""))))</f>
        <v/>
      </c>
      <c r="F6" s="336" t="str">
        <f t="shared" ref="F6:F16" si="4">B6</f>
        <v/>
      </c>
      <c r="G6" s="333" t="str">
        <f t="shared" ref="G6:G16" si="5">C6</f>
        <v/>
      </c>
      <c r="H6" s="333" t="str">
        <f t="shared" ref="H6:H16" si="6">D6</f>
        <v/>
      </c>
      <c r="I6" s="337" t="str">
        <f t="shared" ref="I6:I16" si="7">E6</f>
        <v/>
      </c>
    </row>
    <row r="7" spans="1:9" ht="80.099999999999994" customHeight="1">
      <c r="A7" s="330" t="s">
        <v>334</v>
      </c>
      <c r="B7" s="336" t="str">
        <f>IF('Tab3b UNICEF Policy Progress'!F7="1=No contribution to target ",1,IF('Tab3b UNICEF Policy Progress'!F7="2=Initiated contribution to target",2,IF('Tab3b UNICEF Policy Progress'!F7="3=Approaches milestone target",3,IF('Tab3b UNICEF Policy Progress'!F7="4=Achieved milestone target",4,""))))</f>
        <v/>
      </c>
      <c r="C7" s="336" t="str">
        <f>IF('Tab3b UNICEF Policy Progress'!G7="1=No contribution to target ",1,IF('Tab3b UNICEF Policy Progress'!G7="2=Initiated contribution to target",2,IF('Tab3b UNICEF Policy Progress'!G7="3=Approaches milestone target",3,IF('Tab3b UNICEF Policy Progress'!G7="4=Achieved milestone target",4,""))))</f>
        <v/>
      </c>
      <c r="D7" s="336" t="str">
        <f>IF('Tab3b UNICEF Policy Progress'!H7="1=No contribution to target ",1,IF('Tab3b UNICEF Policy Progress'!H7="2=Initiated contribution to target",2,IF('Tab3b UNICEF Policy Progress'!H7="3=Approaches milestone target",3,IF('Tab3b UNICEF Policy Progress'!H7="4=Achieved milestone target",4,""))))</f>
        <v/>
      </c>
      <c r="E7" s="336" t="str">
        <f>IF('Tab3b UNICEF Policy Progress'!I7="1=No contribution to target ",1,IF('Tab3b UNICEF Policy Progress'!I7="2=Initiated contribution to target",2,IF('Tab3b UNICEF Policy Progress'!I7="3=Approaches milestone target",3,IF('Tab3b UNICEF Policy Progress'!I7="4=Achieved milestone target",4,""))))</f>
        <v/>
      </c>
      <c r="F7" s="336" t="str">
        <f t="shared" si="4"/>
        <v/>
      </c>
      <c r="G7" s="333" t="str">
        <f t="shared" si="5"/>
        <v/>
      </c>
      <c r="H7" s="333" t="str">
        <f t="shared" si="6"/>
        <v/>
      </c>
      <c r="I7" s="337" t="str">
        <f t="shared" si="7"/>
        <v/>
      </c>
    </row>
    <row r="8" spans="1:9" ht="80.099999999999994" customHeight="1">
      <c r="A8" s="330" t="s">
        <v>338</v>
      </c>
      <c r="B8" s="336" t="str">
        <f>IF('Tab3b UNICEF Policy Progress'!F8="1=No contribution to target ",1,IF('Tab3b UNICEF Policy Progress'!F8="2=Initiated contribution to target",2,IF('Tab3b UNICEF Policy Progress'!F8="3=Approaches milestone target",3,IF('Tab3b UNICEF Policy Progress'!F8="4=Achieved milestone target",4,""))))</f>
        <v/>
      </c>
      <c r="C8" s="336" t="str">
        <f>IF('Tab3b UNICEF Policy Progress'!G8="1=No contribution to target ",1,IF('Tab3b UNICEF Policy Progress'!G8="2=Initiated contribution to target",2,IF('Tab3b UNICEF Policy Progress'!G8="3=Approaches milestone target",3,IF('Tab3b UNICEF Policy Progress'!G8="4=Achieved milestone target",4,""))))</f>
        <v/>
      </c>
      <c r="D8" s="336" t="str">
        <f>IF('Tab3b UNICEF Policy Progress'!H8="1=No contribution to target ",1,IF('Tab3b UNICEF Policy Progress'!H8="2=Initiated contribution to target",2,IF('Tab3b UNICEF Policy Progress'!H8="3=Approaches milestone target",3,IF('Tab3b UNICEF Policy Progress'!H8="4=Achieved milestone target",4,""))))</f>
        <v/>
      </c>
      <c r="E8" s="336" t="str">
        <f>IF('Tab3b UNICEF Policy Progress'!I8="1=No contribution to target ",1,IF('Tab3b UNICEF Policy Progress'!I8="2=Initiated contribution to target",2,IF('Tab3b UNICEF Policy Progress'!I8="3=Approaches milestone target",3,IF('Tab3b UNICEF Policy Progress'!I8="4=Achieved milestone target",4,""))))</f>
        <v/>
      </c>
      <c r="F8" s="336" t="str">
        <f t="shared" si="4"/>
        <v/>
      </c>
      <c r="G8" s="333" t="str">
        <f t="shared" si="5"/>
        <v/>
      </c>
      <c r="H8" s="333" t="str">
        <f t="shared" si="6"/>
        <v/>
      </c>
      <c r="I8" s="337" t="str">
        <f t="shared" si="7"/>
        <v/>
      </c>
    </row>
    <row r="9" spans="1:9" ht="80.099999999999994" customHeight="1">
      <c r="A9" s="330" t="s">
        <v>356</v>
      </c>
      <c r="B9" s="336" t="str">
        <f>IF('Tab3b UNICEF Policy Progress'!F10="1=No contribution to target ",1,IF('Tab3b UNICEF Policy Progress'!F10="2=Initiated contribution to target",2,IF('Tab3b UNICEF Policy Progress'!F10="3=Approaches milestone target",3,IF('Tab3b UNICEF Policy Progress'!F10="4=Achieved milestone target",4,""))))</f>
        <v/>
      </c>
      <c r="C9" s="336" t="str">
        <f>IF('Tab3b UNICEF Policy Progress'!G10="1=No contribution to target ",1,IF('Tab3b UNICEF Policy Progress'!G10="2=Initiated contribution to target",2,IF('Tab3b UNICEF Policy Progress'!G10="3=Approaches milestone target",3,IF('Tab3b UNICEF Policy Progress'!G10="4=Achieved milestone target",4,""))))</f>
        <v/>
      </c>
      <c r="D9" s="336" t="str">
        <f>IF('Tab3b UNICEF Policy Progress'!H10="1=No contribution to target ",1,IF('Tab3b UNICEF Policy Progress'!H10="2=Initiated contribution to target",2,IF('Tab3b UNICEF Policy Progress'!H10="3=Approaches milestone target",3,IF('Tab3b UNICEF Policy Progress'!H10="4=Achieved milestone target",4,""))))</f>
        <v/>
      </c>
      <c r="E9" s="336" t="str">
        <f>IF('Tab3b UNICEF Policy Progress'!I10="1=No contribution to target ",1,IF('Tab3b UNICEF Policy Progress'!I10="2=Initiated contribution to target",2,IF('Tab3b UNICEF Policy Progress'!I10="3=Approaches milestone target",3,IF('Tab3b UNICEF Policy Progress'!I10="4=Achieved milestone target",4,""))))</f>
        <v/>
      </c>
      <c r="F9" s="336" t="str">
        <f t="shared" si="4"/>
        <v/>
      </c>
      <c r="G9" s="333" t="str">
        <f t="shared" si="5"/>
        <v/>
      </c>
      <c r="H9" s="333" t="str">
        <f t="shared" si="6"/>
        <v/>
      </c>
      <c r="I9" s="337" t="str">
        <f t="shared" si="7"/>
        <v/>
      </c>
    </row>
    <row r="10" spans="1:9" ht="80.099999999999994" customHeight="1">
      <c r="A10" s="330" t="s">
        <v>357</v>
      </c>
      <c r="B10" s="336" t="str">
        <f>IF('Tab3b UNICEF Policy Progress'!F12="1=No contribution to target ",1,IF('Tab3b UNICEF Policy Progress'!F12="2=Initiated contribution to target",2,IF('Tab3b UNICEF Policy Progress'!F12="3=Approaches milestone target",3,IF('Tab3b UNICEF Policy Progress'!F12="4=Achieved milestone target",4,""))))</f>
        <v/>
      </c>
      <c r="C10" s="336" t="str">
        <f>IF('Tab3b UNICEF Policy Progress'!G12="1=No contribution to target ",1,IF('Tab3b UNICEF Policy Progress'!G12="2=Initiated contribution to target",2,IF('Tab3b UNICEF Policy Progress'!G12="3=Approaches milestone target",3,IF('Tab3b UNICEF Policy Progress'!G12="4=Achieved milestone target",4,""))))</f>
        <v/>
      </c>
      <c r="D10" s="336" t="str">
        <f>IF('Tab3b UNICEF Policy Progress'!H12="1=No contribution to target ",1,IF('Tab3b UNICEF Policy Progress'!H12="2=Initiated contribution to target",2,IF('Tab3b UNICEF Policy Progress'!H12="3=Approaches milestone target",3,IF('Tab3b UNICEF Policy Progress'!H12="4=Achieved milestone target",4,""))))</f>
        <v/>
      </c>
      <c r="E10" s="336" t="str">
        <f>IF('Tab3b UNICEF Policy Progress'!I12="1=No contribution to target ",1,IF('Tab3b UNICEF Policy Progress'!I12="2=Initiated contribution to target",2,IF('Tab3b UNICEF Policy Progress'!I12="3=Approaches milestone target",3,IF('Tab3b UNICEF Policy Progress'!I12="4=Achieved milestone target",4,""))))</f>
        <v/>
      </c>
      <c r="F10" s="336" t="str">
        <f t="shared" si="4"/>
        <v/>
      </c>
      <c r="G10" s="333" t="str">
        <f t="shared" si="5"/>
        <v/>
      </c>
      <c r="H10" s="333" t="str">
        <f t="shared" si="6"/>
        <v/>
      </c>
      <c r="I10" s="337" t="str">
        <f t="shared" si="7"/>
        <v/>
      </c>
    </row>
    <row r="11" spans="1:9" ht="80.099999999999994" customHeight="1">
      <c r="A11" s="330" t="s">
        <v>358</v>
      </c>
      <c r="B11" s="336" t="str">
        <f>IF('Tab3b UNICEF Policy Progress'!F9="1=No contribution to target ",1,IF('Tab3b UNICEF Policy Progress'!F9="2=Initiated contribution to target",2,IF('Tab3b UNICEF Policy Progress'!F9="3=Approaches milestone target",3,IF('Tab3b UNICEF Policy Progress'!F9="4=Achieved milestone target",4,""))))</f>
        <v/>
      </c>
      <c r="C11" s="336" t="str">
        <f>IF('Tab3b UNICEF Policy Progress'!G9="1=No contribution to target ",1,IF('Tab3b UNICEF Policy Progress'!G9="2=Initiated contribution to target",2,IF('Tab3b UNICEF Policy Progress'!G9="3=Approaches milestone target",3,IF('Tab3b UNICEF Policy Progress'!G9="4=Achieved milestone target",4,""))))</f>
        <v/>
      </c>
      <c r="D11" s="336" t="str">
        <f>IF('Tab3b UNICEF Policy Progress'!H9="1=No contribution to target ",1,IF('Tab3b UNICEF Policy Progress'!H9="2=Initiated contribution to target",2,IF('Tab3b UNICEF Policy Progress'!H9="3=Approaches milestone target",3,IF('Tab3b UNICEF Policy Progress'!H9="4=Achieved milestone target",4,""))))</f>
        <v/>
      </c>
      <c r="E11" s="336" t="str">
        <f>IF('Tab3b UNICEF Policy Progress'!I9="1=No contribution to target ",1,IF('Tab3b UNICEF Policy Progress'!I9="2=Initiated contribution to target",2,IF('Tab3b UNICEF Policy Progress'!I9="3=Approaches milestone target",3,IF('Tab3b UNICEF Policy Progress'!I9="4=Achieved milestone target",4,""))))</f>
        <v/>
      </c>
      <c r="F11" s="336" t="str">
        <f t="shared" si="4"/>
        <v/>
      </c>
      <c r="G11" s="333" t="str">
        <f t="shared" si="5"/>
        <v/>
      </c>
      <c r="H11" s="333" t="str">
        <f t="shared" si="6"/>
        <v/>
      </c>
      <c r="I11" s="337" t="str">
        <f t="shared" si="7"/>
        <v/>
      </c>
    </row>
    <row r="12" spans="1:9" ht="80.099999999999994" customHeight="1">
      <c r="A12" s="330" t="s">
        <v>359</v>
      </c>
      <c r="B12" s="336" t="str">
        <f>IF('Tab3b UNICEF Policy Progress'!F11="1=No contribution to target ",1,IF('Tab3b UNICEF Policy Progress'!F11="2=Initiated contribution to target",2,IF('Tab3b UNICEF Policy Progress'!F11="3=Approaches milestone target",3,IF('Tab3b UNICEF Policy Progress'!F11="4=Achieved milestone target",4,""))))</f>
        <v/>
      </c>
      <c r="C12" s="336" t="str">
        <f>IF('Tab3b UNICEF Policy Progress'!G11="1=No contribution to target ",1,IF('Tab3b UNICEF Policy Progress'!G11="2=Initiated contribution to target",2,IF('Tab3b UNICEF Policy Progress'!G11="3=Approaches milestone target",3,IF('Tab3b UNICEF Policy Progress'!G11="4=Achieved milestone target",4,""))))</f>
        <v/>
      </c>
      <c r="D12" s="336" t="str">
        <f>IF('Tab3b UNICEF Policy Progress'!H11="1=No contribution to target ",1,IF('Tab3b UNICEF Policy Progress'!H11="2=Initiated contribution to target",2,IF('Tab3b UNICEF Policy Progress'!H11="3=Approaches milestone target",3,IF('Tab3b UNICEF Policy Progress'!H11="4=Achieved milestone target",4,""))))</f>
        <v/>
      </c>
      <c r="E12" s="336" t="str">
        <f>IF('Tab3b UNICEF Policy Progress'!I11="1=No contribution to target ",1,IF('Tab3b UNICEF Policy Progress'!I11="2=Initiated contribution to target",2,IF('Tab3b UNICEF Policy Progress'!I11="3=Approaches milestone target",3,IF('Tab3b UNICEF Policy Progress'!I11="4=Achieved milestone target",4,""))))</f>
        <v/>
      </c>
      <c r="F12" s="336" t="str">
        <f t="shared" si="4"/>
        <v/>
      </c>
      <c r="G12" s="333" t="str">
        <f t="shared" si="5"/>
        <v/>
      </c>
      <c r="H12" s="333" t="str">
        <f t="shared" si="6"/>
        <v/>
      </c>
      <c r="I12" s="337" t="str">
        <f t="shared" si="7"/>
        <v/>
      </c>
    </row>
    <row r="13" spans="1:9" ht="80.099999999999994" customHeight="1">
      <c r="A13" s="330" t="s">
        <v>345</v>
      </c>
      <c r="B13" s="336" t="str">
        <f>IF('Tab3b UNICEF Policy Progress'!F13="1=No contribution to target ",1,IF('Tab3b UNICEF Policy Progress'!F13="2=Initiated contribution to target",2,IF('Tab3b UNICEF Policy Progress'!F13="3=Approaches milestone target",3,IF('Tab3b UNICEF Policy Progress'!F13="4=Achieved milestone target",4,""))))</f>
        <v/>
      </c>
      <c r="C13" s="336" t="str">
        <f>IF('Tab3b UNICEF Policy Progress'!G13="1=No contribution to target ",1,IF('Tab3b UNICEF Policy Progress'!G13="2=Initiated contribution to target",2,IF('Tab3b UNICEF Policy Progress'!G13="3=Approaches milestone target",3,IF('Tab3b UNICEF Policy Progress'!G13="4=Achieved milestone target",4,""))))</f>
        <v/>
      </c>
      <c r="D13" s="336" t="str">
        <f>IF('Tab3b UNICEF Policy Progress'!H13="1=No contribution to target ",1,IF('Tab3b UNICEF Policy Progress'!H13="2=Initiated contribution to target",2,IF('Tab3b UNICEF Policy Progress'!H13="3=Approaches milestone target",3,IF('Tab3b UNICEF Policy Progress'!H13="4=Achieved milestone target",4,""))))</f>
        <v/>
      </c>
      <c r="E13" s="336" t="str">
        <f>IF('Tab3b UNICEF Policy Progress'!I13="1=No contribution to target ",1,IF('Tab3b UNICEF Policy Progress'!I13="2=Initiated contribution to target",2,IF('Tab3b UNICEF Policy Progress'!I13="3=Approaches milestone target",3,IF('Tab3b UNICEF Policy Progress'!I13="4=Achieved milestone target",4,""))))</f>
        <v/>
      </c>
      <c r="F13" s="336" t="str">
        <f t="shared" si="4"/>
        <v/>
      </c>
      <c r="G13" s="333" t="str">
        <f t="shared" si="5"/>
        <v/>
      </c>
      <c r="H13" s="333" t="str">
        <f t="shared" si="6"/>
        <v/>
      </c>
      <c r="I13" s="337" t="str">
        <f t="shared" si="7"/>
        <v/>
      </c>
    </row>
    <row r="14" spans="1:9" ht="80.099999999999994" customHeight="1">
      <c r="A14" s="330" t="s">
        <v>349</v>
      </c>
      <c r="B14" s="336" t="str">
        <f>IF('Tab3b UNICEF Policy Progress'!F14="1=No contribution to target ",1,IF('Tab3b UNICEF Policy Progress'!F14="2=Initiated contribution to target",2,IF('Tab3b UNICEF Policy Progress'!F14="3=Approaches milestone target",3,IF('Tab3b UNICEF Policy Progress'!F14="4=Achieved milestone target",4,""))))</f>
        <v/>
      </c>
      <c r="C14" s="336" t="str">
        <f>IF('Tab3b UNICEF Policy Progress'!G14="1=No contribution to target ",1,IF('Tab3b UNICEF Policy Progress'!G14="2=Initiated contribution to target",2,IF('Tab3b UNICEF Policy Progress'!G14="3=Approaches milestone target",3,IF('Tab3b UNICEF Policy Progress'!G14="4=Achieved milestone target",4,""))))</f>
        <v/>
      </c>
      <c r="D14" s="336" t="str">
        <f>IF('Tab3b UNICEF Policy Progress'!H14="1=No contribution to target ",1,IF('Tab3b UNICEF Policy Progress'!H14="2=Initiated contribution to target",2,IF('Tab3b UNICEF Policy Progress'!H14="3=Approaches milestone target",3,IF('Tab3b UNICEF Policy Progress'!H14="4=Achieved milestone target",4,""))))</f>
        <v/>
      </c>
      <c r="E14" s="336" t="str">
        <f>IF('Tab3b UNICEF Policy Progress'!I14="1=No contribution to target ",1,IF('Tab3b UNICEF Policy Progress'!I14="2=Initiated contribution to target",2,IF('Tab3b UNICEF Policy Progress'!I14="3=Approaches milestone target",3,IF('Tab3b UNICEF Policy Progress'!I14="4=Achieved milestone target",4,""))))</f>
        <v/>
      </c>
      <c r="F14" s="336" t="str">
        <f t="shared" si="4"/>
        <v/>
      </c>
      <c r="G14" s="333" t="str">
        <f t="shared" si="5"/>
        <v/>
      </c>
      <c r="H14" s="333" t="str">
        <f t="shared" si="6"/>
        <v/>
      </c>
      <c r="I14" s="337" t="str">
        <f t="shared" si="7"/>
        <v/>
      </c>
    </row>
    <row r="15" spans="1:9" ht="80.099999999999994" customHeight="1">
      <c r="A15" s="330" t="s">
        <v>351</v>
      </c>
      <c r="B15" s="336" t="str">
        <f>IF('Tab3b UNICEF Policy Progress'!F15="1=No contribution to target ",1,IF('Tab3b UNICEF Policy Progress'!F15="2=Initiated contribution to target",2,IF('Tab3b UNICEF Policy Progress'!F15="3=Approaches milestone target",3,IF('Tab3b UNICEF Policy Progress'!F15="4=Achieved milestone target",4,""))))</f>
        <v/>
      </c>
      <c r="C15" s="336" t="str">
        <f>IF('Tab3b UNICEF Policy Progress'!G15="1=No contribution to target ",1,IF('Tab3b UNICEF Policy Progress'!G15="2=Initiated contribution to target",2,IF('Tab3b UNICEF Policy Progress'!G15="3=Approaches milestone target",3,IF('Tab3b UNICEF Policy Progress'!G15="4=Achieved milestone target",4,""))))</f>
        <v/>
      </c>
      <c r="D15" s="336" t="str">
        <f>IF('Tab3b UNICEF Policy Progress'!H15="1=No contribution to target ",1,IF('Tab3b UNICEF Policy Progress'!H15="2=Initiated contribution to target",2,IF('Tab3b UNICEF Policy Progress'!H15="3=Approaches milestone target",3,IF('Tab3b UNICEF Policy Progress'!H15="4=Achieved milestone target",4,""))))</f>
        <v/>
      </c>
      <c r="E15" s="336" t="str">
        <f>IF('Tab3b UNICEF Policy Progress'!I15="1=No contribution to target ",1,IF('Tab3b UNICEF Policy Progress'!I15="2=Initiated contribution to target",2,IF('Tab3b UNICEF Policy Progress'!I15="3=Approaches milestone target",3,IF('Tab3b UNICEF Policy Progress'!I15="4=Achieved milestone target",4,""))))</f>
        <v/>
      </c>
      <c r="F15" s="336" t="str">
        <f t="shared" si="4"/>
        <v/>
      </c>
      <c r="G15" s="333" t="str">
        <f t="shared" si="5"/>
        <v/>
      </c>
      <c r="H15" s="333" t="str">
        <f t="shared" si="6"/>
        <v/>
      </c>
      <c r="I15" s="337" t="str">
        <f t="shared" si="7"/>
        <v/>
      </c>
    </row>
    <row r="16" spans="1:9" ht="80.099999999999994" customHeight="1">
      <c r="A16" s="330" t="s">
        <v>360</v>
      </c>
      <c r="B16" s="336" t="str">
        <f>IF('Tab3b UNICEF Policy Progress'!F16="1=No contribution to target ",1,IF('Tab3b UNICEF Policy Progress'!F16="2=Initiated contribution to target",2,IF('Tab3b UNICEF Policy Progress'!F16="3=Approaches milestone target",3,IF('Tab3b UNICEF Policy Progress'!F16="4=Achieved milestone target",4,""))))</f>
        <v/>
      </c>
      <c r="C16" s="336" t="str">
        <f>IF('Tab3b UNICEF Policy Progress'!G16="1=No contribution to target ",1,IF('Tab3b UNICEF Policy Progress'!G16="2=Initiated contribution to target",2,IF('Tab3b UNICEF Policy Progress'!G16="3=Approaches milestone target",3,IF('Tab3b UNICEF Policy Progress'!G16="4=Achieved milestone target",4,""))))</f>
        <v/>
      </c>
      <c r="D16" s="336" t="str">
        <f>IF('Tab3b UNICEF Policy Progress'!H16="1=No contribution to target ",1,IF('Tab3b UNICEF Policy Progress'!H16="2=Initiated contribution to target",2,IF('Tab3b UNICEF Policy Progress'!H16="3=Approaches milestone target",3,IF('Tab3b UNICEF Policy Progress'!H16="4=Achieved milestone target",4,""))))</f>
        <v/>
      </c>
      <c r="E16" s="336" t="str">
        <f>IF('Tab3b UNICEF Policy Progress'!I16="1=No contribution to target ",1,IF('Tab3b UNICEF Policy Progress'!I16="2=Initiated contribution to target",2,IF('Tab3b UNICEF Policy Progress'!I16="3=Approaches milestone target",3,IF('Tab3b UNICEF Policy Progress'!I16="4=Achieved milestone target",4,""))))</f>
        <v/>
      </c>
      <c r="F16" s="336" t="str">
        <f t="shared" si="4"/>
        <v/>
      </c>
      <c r="G16" s="333" t="str">
        <f t="shared" si="5"/>
        <v/>
      </c>
      <c r="H16" s="333" t="str">
        <f t="shared" si="6"/>
        <v/>
      </c>
      <c r="I16" s="337" t="str">
        <f t="shared" si="7"/>
        <v/>
      </c>
    </row>
  </sheetData>
  <mergeCells count="2">
    <mergeCell ref="B1:E1"/>
    <mergeCell ref="F1:I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54"/>
  <sheetViews>
    <sheetView zoomScale="87" workbookViewId="0">
      <selection sqref="A1:E1"/>
    </sheetView>
  </sheetViews>
  <sheetFormatPr defaultColWidth="11.25" defaultRowHeight="15" customHeight="1"/>
  <cols>
    <col min="1" max="1" width="211.375" customWidth="1"/>
    <col min="2" max="2" width="16.25" customWidth="1"/>
    <col min="3" max="3" width="17.5" customWidth="1"/>
    <col min="4" max="4" width="33.375" customWidth="1"/>
    <col min="5" max="5" width="33.5" customWidth="1"/>
    <col min="6" max="25" width="8.5" customWidth="1"/>
  </cols>
  <sheetData>
    <row r="1" spans="1:25" ht="31.5" customHeight="1">
      <c r="A1" s="470" t="s">
        <v>361</v>
      </c>
      <c r="B1" s="534"/>
      <c r="C1" s="534"/>
      <c r="D1" s="534"/>
      <c r="E1" s="535"/>
      <c r="F1" s="112"/>
      <c r="G1" s="112"/>
      <c r="H1" s="112"/>
      <c r="I1" s="112"/>
      <c r="J1" s="112"/>
      <c r="K1" s="112"/>
      <c r="L1" s="112"/>
      <c r="M1" s="112"/>
      <c r="N1" s="112"/>
      <c r="O1" s="112"/>
      <c r="P1" s="112"/>
      <c r="Q1" s="112"/>
      <c r="R1" s="112"/>
      <c r="S1" s="112"/>
      <c r="T1" s="112"/>
      <c r="U1" s="112"/>
      <c r="V1" s="112"/>
      <c r="W1" s="112"/>
      <c r="X1" s="112"/>
      <c r="Y1" s="112"/>
    </row>
    <row r="2" spans="1:25" ht="31.5">
      <c r="A2" s="113" t="s">
        <v>362</v>
      </c>
      <c r="B2" s="113" t="s">
        <v>363</v>
      </c>
      <c r="C2" s="113" t="s">
        <v>364</v>
      </c>
      <c r="D2" s="113" t="s">
        <v>365</v>
      </c>
      <c r="E2" s="113" t="s">
        <v>366</v>
      </c>
      <c r="F2" s="114"/>
      <c r="G2" s="114"/>
      <c r="H2" s="114"/>
      <c r="I2" s="114"/>
      <c r="J2" s="114"/>
      <c r="K2" s="114"/>
      <c r="L2" s="114"/>
      <c r="M2" s="114"/>
      <c r="N2" s="114"/>
      <c r="O2" s="114"/>
      <c r="P2" s="114"/>
      <c r="Q2" s="114"/>
      <c r="R2" s="114"/>
      <c r="S2" s="114"/>
      <c r="T2" s="114"/>
      <c r="U2" s="114"/>
      <c r="V2" s="114"/>
      <c r="W2" s="114"/>
      <c r="X2" s="114"/>
      <c r="Y2" s="114"/>
    </row>
    <row r="3" spans="1:25" ht="20.25" customHeight="1">
      <c r="A3" s="115" t="s">
        <v>367</v>
      </c>
      <c r="B3" s="115"/>
      <c r="C3" s="115" t="s">
        <v>368</v>
      </c>
      <c r="D3" s="115" t="s">
        <v>369</v>
      </c>
      <c r="E3" s="115" t="s">
        <v>370</v>
      </c>
    </row>
    <row r="4" spans="1:25" ht="14.25" customHeight="1">
      <c r="A4" s="115" t="s">
        <v>371</v>
      </c>
      <c r="B4" s="115"/>
      <c r="C4" s="115" t="s">
        <v>372</v>
      </c>
      <c r="D4" s="115" t="s">
        <v>373</v>
      </c>
      <c r="E4" s="115" t="s">
        <v>374</v>
      </c>
    </row>
    <row r="5" spans="1:25" ht="18.75" customHeight="1">
      <c r="A5" s="115" t="s">
        <v>375</v>
      </c>
      <c r="B5" s="115"/>
      <c r="C5" s="115" t="s">
        <v>376</v>
      </c>
      <c r="D5" s="115" t="s">
        <v>377</v>
      </c>
      <c r="E5" s="115" t="s">
        <v>378</v>
      </c>
    </row>
    <row r="6" spans="1:25" ht="15.75">
      <c r="A6" s="116" t="s">
        <v>379</v>
      </c>
      <c r="B6" s="116"/>
      <c r="C6" s="116" t="s">
        <v>376</v>
      </c>
      <c r="D6" s="116" t="s">
        <v>380</v>
      </c>
      <c r="E6" s="116" t="s">
        <v>374</v>
      </c>
    </row>
    <row r="7" spans="1:25" ht="15.75">
      <c r="A7" s="116" t="s">
        <v>381</v>
      </c>
      <c r="B7" s="116"/>
      <c r="C7" s="116" t="s">
        <v>376</v>
      </c>
      <c r="D7" s="116" t="s">
        <v>382</v>
      </c>
      <c r="E7" s="116" t="s">
        <v>374</v>
      </c>
    </row>
    <row r="8" spans="1:25" ht="15.75">
      <c r="A8" s="116" t="s">
        <v>383</v>
      </c>
      <c r="B8" s="116"/>
      <c r="C8" s="116" t="s">
        <v>376</v>
      </c>
      <c r="D8" s="116" t="s">
        <v>384</v>
      </c>
      <c r="E8" s="116" t="s">
        <v>385</v>
      </c>
    </row>
    <row r="9" spans="1:25" ht="15.75">
      <c r="A9" s="116" t="s">
        <v>386</v>
      </c>
      <c r="B9" s="116"/>
      <c r="C9" s="116" t="s">
        <v>368</v>
      </c>
      <c r="D9" s="116" t="s">
        <v>387</v>
      </c>
      <c r="E9" s="116" t="s">
        <v>374</v>
      </c>
    </row>
    <row r="10" spans="1:25" ht="15.75">
      <c r="A10" s="116" t="s">
        <v>388</v>
      </c>
      <c r="B10" s="116"/>
      <c r="C10" s="116" t="s">
        <v>376</v>
      </c>
      <c r="D10" s="116" t="s">
        <v>389</v>
      </c>
      <c r="E10" s="116" t="s">
        <v>370</v>
      </c>
    </row>
    <row r="11" spans="1:25" ht="15.75">
      <c r="A11" s="116" t="s">
        <v>390</v>
      </c>
      <c r="B11" s="116"/>
      <c r="C11" s="116" t="s">
        <v>391</v>
      </c>
      <c r="D11" s="116" t="s">
        <v>390</v>
      </c>
      <c r="E11" s="116" t="s">
        <v>182</v>
      </c>
    </row>
    <row r="12" spans="1:25" ht="15.75">
      <c r="A12" s="117" t="s">
        <v>392</v>
      </c>
      <c r="B12" s="118" t="s">
        <v>393</v>
      </c>
      <c r="C12" s="118" t="s">
        <v>376</v>
      </c>
      <c r="D12" s="119" t="s">
        <v>394</v>
      </c>
      <c r="E12" s="119" t="s">
        <v>15</v>
      </c>
    </row>
    <row r="13" spans="1:25" ht="15.75">
      <c r="A13" s="267" t="s">
        <v>395</v>
      </c>
      <c r="B13" s="120" t="s">
        <v>391</v>
      </c>
      <c r="C13" s="120" t="s">
        <v>391</v>
      </c>
      <c r="D13" s="120" t="s">
        <v>396</v>
      </c>
      <c r="E13" s="120" t="s">
        <v>15</v>
      </c>
    </row>
    <row r="14" spans="1:25" ht="15.75">
      <c r="A14" s="267" t="s">
        <v>397</v>
      </c>
      <c r="B14" s="120" t="s">
        <v>398</v>
      </c>
      <c r="C14" s="120" t="s">
        <v>368</v>
      </c>
      <c r="D14" s="120" t="s">
        <v>399</v>
      </c>
      <c r="E14" s="120" t="s">
        <v>15</v>
      </c>
    </row>
    <row r="15" spans="1:25" ht="15.75">
      <c r="A15" s="268" t="s">
        <v>400</v>
      </c>
      <c r="B15" s="120" t="s">
        <v>393</v>
      </c>
      <c r="C15" s="120" t="s">
        <v>368</v>
      </c>
      <c r="D15" s="121" t="s">
        <v>401</v>
      </c>
      <c r="E15" s="121" t="s">
        <v>15</v>
      </c>
    </row>
    <row r="16" spans="1:25" ht="15.75">
      <c r="A16" s="268" t="s">
        <v>402</v>
      </c>
      <c r="B16" s="121" t="s">
        <v>393</v>
      </c>
      <c r="C16" s="121" t="s">
        <v>376</v>
      </c>
      <c r="D16" s="121" t="s">
        <v>403</v>
      </c>
      <c r="E16" s="120" t="s">
        <v>15</v>
      </c>
    </row>
    <row r="17" spans="1:25" ht="15.75">
      <c r="A17" s="268" t="s">
        <v>404</v>
      </c>
      <c r="B17" s="121" t="s">
        <v>393</v>
      </c>
      <c r="C17" s="121" t="s">
        <v>368</v>
      </c>
      <c r="D17" s="121" t="s">
        <v>405</v>
      </c>
      <c r="E17" s="121" t="s">
        <v>15</v>
      </c>
    </row>
    <row r="18" spans="1:25" ht="55.5" customHeight="1">
      <c r="A18" s="122" t="s">
        <v>406</v>
      </c>
      <c r="B18" s="123" t="s">
        <v>391</v>
      </c>
      <c r="C18" s="123" t="s">
        <v>391</v>
      </c>
      <c r="D18" s="123" t="s">
        <v>407</v>
      </c>
      <c r="E18" s="123" t="s">
        <v>105</v>
      </c>
    </row>
    <row r="19" spans="1:25" ht="60" customHeight="1">
      <c r="A19" s="269" t="s">
        <v>408</v>
      </c>
      <c r="B19" s="124" t="s">
        <v>393</v>
      </c>
      <c r="C19" s="124" t="s">
        <v>391</v>
      </c>
      <c r="D19" s="124" t="s">
        <v>409</v>
      </c>
      <c r="E19" s="124" t="s">
        <v>105</v>
      </c>
    </row>
    <row r="20" spans="1:25" ht="59.25" customHeight="1">
      <c r="A20" s="269" t="s">
        <v>410</v>
      </c>
      <c r="B20" s="124" t="s">
        <v>393</v>
      </c>
      <c r="C20" s="124" t="s">
        <v>391</v>
      </c>
      <c r="D20" s="124" t="s">
        <v>411</v>
      </c>
      <c r="E20" s="124" t="s">
        <v>105</v>
      </c>
    </row>
    <row r="21" spans="1:25" ht="60" customHeight="1">
      <c r="A21" s="269" t="s">
        <v>412</v>
      </c>
      <c r="B21" s="124" t="s">
        <v>391</v>
      </c>
      <c r="C21" s="124" t="s">
        <v>368</v>
      </c>
      <c r="D21" s="124" t="s">
        <v>413</v>
      </c>
      <c r="E21" s="124" t="s">
        <v>105</v>
      </c>
    </row>
    <row r="22" spans="1:25" ht="58.5" customHeight="1">
      <c r="A22" s="269" t="s">
        <v>414</v>
      </c>
      <c r="B22" s="124" t="s">
        <v>391</v>
      </c>
      <c r="C22" s="124" t="s">
        <v>368</v>
      </c>
      <c r="D22" s="124" t="s">
        <v>415</v>
      </c>
      <c r="E22" s="124" t="s">
        <v>105</v>
      </c>
    </row>
    <row r="23" spans="1:25" ht="15.75">
      <c r="A23" s="116"/>
      <c r="B23" s="116"/>
      <c r="C23" s="116"/>
      <c r="D23" s="116"/>
      <c r="E23" s="116"/>
    </row>
    <row r="24" spans="1:25" ht="15.75">
      <c r="A24" s="116"/>
      <c r="B24" s="116"/>
      <c r="C24" s="116"/>
      <c r="D24" s="116"/>
      <c r="E24" s="116"/>
    </row>
    <row r="25" spans="1:25" ht="31.5" customHeight="1">
      <c r="A25" s="470" t="s">
        <v>416</v>
      </c>
      <c r="B25" s="534"/>
      <c r="C25" s="534"/>
      <c r="D25" s="534"/>
      <c r="E25" s="535"/>
      <c r="F25" s="112"/>
      <c r="G25" s="112"/>
      <c r="H25" s="112"/>
      <c r="I25" s="112"/>
      <c r="J25" s="112"/>
      <c r="K25" s="112"/>
      <c r="L25" s="112"/>
      <c r="M25" s="112"/>
      <c r="N25" s="112"/>
      <c r="O25" s="112"/>
      <c r="P25" s="112"/>
      <c r="Q25" s="112"/>
      <c r="R25" s="112"/>
      <c r="S25" s="112"/>
      <c r="T25" s="112"/>
      <c r="U25" s="112"/>
      <c r="V25" s="112"/>
      <c r="W25" s="112"/>
      <c r="X25" s="112"/>
      <c r="Y25" s="112"/>
    </row>
    <row r="26" spans="1:25" ht="31.5">
      <c r="A26" s="113" t="s">
        <v>362</v>
      </c>
      <c r="B26" s="113" t="s">
        <v>363</v>
      </c>
      <c r="C26" s="113" t="s">
        <v>364</v>
      </c>
      <c r="D26" s="113" t="s">
        <v>365</v>
      </c>
      <c r="E26" s="113" t="s">
        <v>366</v>
      </c>
      <c r="F26" s="114"/>
      <c r="G26" s="114"/>
      <c r="H26" s="114"/>
      <c r="I26" s="114"/>
      <c r="J26" s="114"/>
      <c r="K26" s="114"/>
      <c r="L26" s="114"/>
      <c r="M26" s="114"/>
      <c r="N26" s="114"/>
      <c r="O26" s="114"/>
      <c r="P26" s="114"/>
      <c r="Q26" s="114"/>
      <c r="R26" s="114"/>
      <c r="S26" s="114"/>
      <c r="T26" s="114"/>
      <c r="U26" s="114"/>
      <c r="V26" s="114"/>
      <c r="W26" s="114"/>
      <c r="X26" s="114"/>
      <c r="Y26" s="114"/>
    </row>
    <row r="27" spans="1:25" ht="65.650000000000006">
      <c r="A27" s="125" t="s">
        <v>417</v>
      </c>
      <c r="B27" s="125"/>
      <c r="C27" s="125" t="s">
        <v>391</v>
      </c>
      <c r="D27" s="125" t="s">
        <v>418</v>
      </c>
      <c r="E27" s="125" t="s">
        <v>374</v>
      </c>
    </row>
    <row r="28" spans="1:25" ht="118.15">
      <c r="A28" s="125" t="s">
        <v>419</v>
      </c>
      <c r="B28" s="125"/>
      <c r="C28" s="125" t="s">
        <v>376</v>
      </c>
      <c r="D28" s="126" t="s">
        <v>420</v>
      </c>
      <c r="E28" s="125" t="s">
        <v>374</v>
      </c>
    </row>
    <row r="29" spans="1:25" ht="118.15">
      <c r="A29" s="125" t="s">
        <v>421</v>
      </c>
      <c r="B29" s="125"/>
      <c r="C29" s="125" t="s">
        <v>376</v>
      </c>
      <c r="D29" s="125" t="s">
        <v>422</v>
      </c>
      <c r="E29" s="125" t="s">
        <v>423</v>
      </c>
    </row>
    <row r="30" spans="1:25" ht="53.25">
      <c r="A30" s="127" t="s">
        <v>424</v>
      </c>
      <c r="B30" s="127"/>
      <c r="C30" s="127" t="s">
        <v>376</v>
      </c>
      <c r="D30" s="127" t="s">
        <v>425</v>
      </c>
      <c r="E30" s="125" t="s">
        <v>423</v>
      </c>
    </row>
    <row r="31" spans="1:25" ht="53.25">
      <c r="A31" s="127" t="s">
        <v>426</v>
      </c>
      <c r="B31" s="127"/>
      <c r="C31" s="127" t="s">
        <v>391</v>
      </c>
      <c r="D31" s="127" t="s">
        <v>427</v>
      </c>
      <c r="E31" s="127" t="s">
        <v>374</v>
      </c>
    </row>
    <row r="32" spans="1:25" ht="79.5">
      <c r="A32" s="127" t="s">
        <v>428</v>
      </c>
      <c r="B32" s="127"/>
      <c r="C32" s="127" t="s">
        <v>376</v>
      </c>
      <c r="D32" s="127" t="s">
        <v>429</v>
      </c>
      <c r="E32" s="127" t="s">
        <v>71</v>
      </c>
    </row>
    <row r="33" spans="1:5" ht="66.400000000000006">
      <c r="A33" s="122" t="s">
        <v>430</v>
      </c>
      <c r="B33" s="123" t="s">
        <v>391</v>
      </c>
      <c r="C33" s="123" t="s">
        <v>391</v>
      </c>
      <c r="D33" s="123" t="s">
        <v>431</v>
      </c>
      <c r="E33" s="123" t="s">
        <v>15</v>
      </c>
    </row>
    <row r="34" spans="1:5" ht="40.15">
      <c r="A34" s="269" t="s">
        <v>432</v>
      </c>
      <c r="B34" s="124" t="s">
        <v>391</v>
      </c>
      <c r="C34" s="124" t="s">
        <v>391</v>
      </c>
      <c r="D34" s="124" t="s">
        <v>433</v>
      </c>
      <c r="E34" s="124" t="s">
        <v>15</v>
      </c>
    </row>
    <row r="35" spans="1:5" ht="263.25">
      <c r="A35" s="269" t="s">
        <v>434</v>
      </c>
      <c r="B35" s="124" t="s">
        <v>391</v>
      </c>
      <c r="C35" s="124" t="s">
        <v>368</v>
      </c>
      <c r="D35" s="124" t="s">
        <v>435</v>
      </c>
      <c r="E35" s="124" t="s">
        <v>15</v>
      </c>
    </row>
    <row r="36" spans="1:5" ht="132">
      <c r="A36" s="269" t="s">
        <v>436</v>
      </c>
      <c r="B36" s="124" t="s">
        <v>391</v>
      </c>
      <c r="C36" s="124" t="s">
        <v>391</v>
      </c>
      <c r="D36" s="124" t="s">
        <v>437</v>
      </c>
      <c r="E36" s="124" t="s">
        <v>15</v>
      </c>
    </row>
    <row r="37" spans="1:5" ht="223.15">
      <c r="A37" s="270" t="s">
        <v>438</v>
      </c>
      <c r="B37" s="124" t="s">
        <v>393</v>
      </c>
      <c r="C37" s="124" t="s">
        <v>376</v>
      </c>
      <c r="D37" s="128" t="s">
        <v>439</v>
      </c>
      <c r="E37" s="128" t="s">
        <v>15</v>
      </c>
    </row>
    <row r="38" spans="1:5" ht="131.25">
      <c r="A38" s="270" t="s">
        <v>440</v>
      </c>
      <c r="B38" s="124" t="s">
        <v>393</v>
      </c>
      <c r="C38" s="124" t="s">
        <v>368</v>
      </c>
      <c r="D38" s="128" t="s">
        <v>441</v>
      </c>
      <c r="E38" s="128" t="s">
        <v>15</v>
      </c>
    </row>
    <row r="39" spans="1:5" ht="91.9">
      <c r="A39" s="270" t="s">
        <v>442</v>
      </c>
      <c r="B39" s="124" t="s">
        <v>393</v>
      </c>
      <c r="C39" s="124" t="s">
        <v>368</v>
      </c>
      <c r="D39" s="128" t="s">
        <v>443</v>
      </c>
      <c r="E39" s="128" t="s">
        <v>15</v>
      </c>
    </row>
    <row r="40" spans="1:5" ht="105">
      <c r="A40" s="270" t="s">
        <v>444</v>
      </c>
      <c r="B40" s="128" t="s">
        <v>393</v>
      </c>
      <c r="C40" s="128" t="s">
        <v>368</v>
      </c>
      <c r="D40" s="128" t="s">
        <v>445</v>
      </c>
      <c r="E40" s="128" t="s">
        <v>15</v>
      </c>
    </row>
    <row r="41" spans="1:5" ht="26.25">
      <c r="A41" s="269" t="s">
        <v>446</v>
      </c>
      <c r="B41" s="124" t="s">
        <v>393</v>
      </c>
      <c r="C41" s="124" t="s">
        <v>368</v>
      </c>
      <c r="D41" s="128" t="s">
        <v>447</v>
      </c>
      <c r="E41" s="124" t="s">
        <v>15</v>
      </c>
    </row>
    <row r="42" spans="1:5" ht="39.4">
      <c r="A42" s="269" t="s">
        <v>448</v>
      </c>
      <c r="B42" s="124" t="s">
        <v>393</v>
      </c>
      <c r="C42" s="124" t="s">
        <v>376</v>
      </c>
      <c r="D42" s="128" t="s">
        <v>449</v>
      </c>
      <c r="E42" s="124" t="s">
        <v>15</v>
      </c>
    </row>
    <row r="43" spans="1:5" ht="26.25">
      <c r="A43" s="269" t="s">
        <v>450</v>
      </c>
      <c r="B43" s="124" t="s">
        <v>393</v>
      </c>
      <c r="C43" s="124" t="s">
        <v>376</v>
      </c>
      <c r="D43" s="128" t="s">
        <v>451</v>
      </c>
      <c r="E43" s="124" t="s">
        <v>15</v>
      </c>
    </row>
    <row r="44" spans="1:5" ht="65.650000000000006">
      <c r="A44" s="269" t="s">
        <v>452</v>
      </c>
      <c r="B44" s="124" t="s">
        <v>453</v>
      </c>
      <c r="C44" s="124" t="s">
        <v>376</v>
      </c>
      <c r="D44" s="128" t="s">
        <v>454</v>
      </c>
      <c r="E44" s="124" t="s">
        <v>15</v>
      </c>
    </row>
    <row r="45" spans="1:5" ht="39.4">
      <c r="A45" s="269" t="s">
        <v>455</v>
      </c>
      <c r="B45" s="124" t="s">
        <v>453</v>
      </c>
      <c r="C45" s="124" t="s">
        <v>376</v>
      </c>
      <c r="D45" s="128" t="s">
        <v>456</v>
      </c>
      <c r="E45" s="124" t="s">
        <v>15</v>
      </c>
    </row>
    <row r="46" spans="1:5" ht="39.4">
      <c r="A46" s="269" t="s">
        <v>457</v>
      </c>
      <c r="B46" s="124" t="s">
        <v>391</v>
      </c>
      <c r="C46" s="124" t="s">
        <v>391</v>
      </c>
      <c r="D46" s="128" t="s">
        <v>458</v>
      </c>
      <c r="E46" s="124" t="s">
        <v>15</v>
      </c>
    </row>
    <row r="47" spans="1:5" ht="15.75">
      <c r="A47" s="116"/>
      <c r="B47" s="116"/>
      <c r="C47" s="116"/>
      <c r="D47" s="116"/>
      <c r="E47" s="116"/>
    </row>
    <row r="48" spans="1:5" ht="15.75">
      <c r="A48" s="129"/>
      <c r="B48" s="129"/>
      <c r="C48" s="129"/>
      <c r="D48" s="129"/>
      <c r="E48" s="129"/>
    </row>
    <row r="49" spans="1:5" ht="15.75">
      <c r="A49" s="129"/>
      <c r="B49" s="129"/>
      <c r="C49" s="129"/>
      <c r="D49" s="129"/>
      <c r="E49" s="129"/>
    </row>
    <row r="50" spans="1:5" ht="15.75">
      <c r="A50" s="129"/>
      <c r="B50" s="129"/>
      <c r="C50" s="129"/>
      <c r="D50" s="129"/>
      <c r="E50" s="129"/>
    </row>
    <row r="51" spans="1:5" ht="15.75">
      <c r="A51" s="129"/>
      <c r="B51" s="129"/>
      <c r="C51" s="129"/>
      <c r="D51" s="129"/>
      <c r="E51" s="129"/>
    </row>
    <row r="52" spans="1:5" ht="15.75">
      <c r="A52" s="129"/>
      <c r="B52" s="129"/>
      <c r="C52" s="129"/>
      <c r="D52" s="129"/>
      <c r="E52" s="129"/>
    </row>
    <row r="53" spans="1:5" ht="15.75">
      <c r="A53" s="129"/>
      <c r="B53" s="129"/>
      <c r="C53" s="129"/>
      <c r="D53" s="129"/>
      <c r="E53" s="129"/>
    </row>
    <row r="54" spans="1:5" ht="15.75">
      <c r="A54" s="129"/>
      <c r="B54" s="129"/>
      <c r="C54" s="129"/>
      <c r="D54" s="129"/>
      <c r="E54" s="129"/>
    </row>
  </sheetData>
  <mergeCells count="2">
    <mergeCell ref="A1:E1"/>
    <mergeCell ref="A25:E2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Lists!$D$15:$D$17</xm:f>
          </x14:formula1>
          <xm:sqref>B3:B24 B27:B54</xm:sqref>
        </x14:dataValidation>
        <x14:dataValidation type="list" allowBlank="1" showErrorMessage="1" xr:uid="{00000000-0002-0000-0300-000001000000}">
          <x14:formula1>
            <xm:f>Lists!$B$15:$B$19</xm:f>
          </x14:formula1>
          <xm:sqref>C3:C24 C27:C54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9E5B2-0198-4637-BE59-BDB4145280A1}">
  <dimension ref="C2:T33"/>
  <sheetViews>
    <sheetView zoomScaleNormal="100" workbookViewId="0">
      <selection activeCell="U43" sqref="U43"/>
    </sheetView>
  </sheetViews>
  <sheetFormatPr defaultColWidth="11" defaultRowHeight="15.75"/>
  <cols>
    <col min="1" max="2" width="11" style="306"/>
    <col min="3" max="3" width="2.875" style="306" customWidth="1"/>
    <col min="4" max="4" width="11" style="306"/>
    <col min="5" max="9" width="2.625" style="306" customWidth="1"/>
    <col min="10" max="10" width="11" style="306"/>
    <col min="11" max="14" width="2.5" style="306" customWidth="1"/>
    <col min="15" max="16" width="11" style="306"/>
    <col min="17" max="20" width="13.125" style="306" customWidth="1"/>
    <col min="21" max="16384" width="11" style="306"/>
  </cols>
  <sheetData>
    <row r="2" spans="3:20" ht="16.149999999999999" thickBot="1"/>
    <row r="3" spans="3:20" ht="16.149999999999999" thickBot="1">
      <c r="C3" s="307"/>
      <c r="E3" s="307"/>
      <c r="F3" s="307"/>
      <c r="G3" s="307"/>
      <c r="H3" s="307"/>
      <c r="I3" s="308"/>
      <c r="J3" s="308"/>
      <c r="K3" s="309"/>
      <c r="L3" s="309"/>
      <c r="M3" s="309"/>
      <c r="N3" s="309"/>
      <c r="O3" s="308"/>
    </row>
    <row r="4" spans="3:20" ht="16.149999999999999" thickBot="1">
      <c r="C4" s="310"/>
      <c r="E4" s="311" t="s">
        <v>459</v>
      </c>
      <c r="F4" s="311"/>
      <c r="G4" s="311"/>
      <c r="H4" s="311"/>
      <c r="I4" s="311"/>
      <c r="J4" s="312"/>
      <c r="K4" s="312" t="s">
        <v>460</v>
      </c>
      <c r="L4" s="311"/>
      <c r="M4" s="311"/>
      <c r="N4" s="311"/>
      <c r="O4" s="312"/>
    </row>
    <row r="5" spans="3:20" ht="16.149999999999999" thickBot="1">
      <c r="C5" s="307"/>
      <c r="E5" s="312"/>
      <c r="F5" s="312"/>
      <c r="G5" s="312"/>
      <c r="H5" s="312"/>
      <c r="I5" s="312"/>
      <c r="J5" s="312"/>
      <c r="K5" s="312"/>
      <c r="L5" s="312"/>
      <c r="M5" s="312"/>
      <c r="N5" s="312"/>
      <c r="O5" s="312"/>
    </row>
    <row r="6" spans="3:20" ht="16.149999999999999" thickBot="1">
      <c r="C6" s="313"/>
      <c r="E6" s="314"/>
      <c r="F6" s="314"/>
      <c r="G6" s="314"/>
      <c r="H6" s="314"/>
      <c r="I6" s="312"/>
      <c r="J6" s="312"/>
      <c r="K6" s="315"/>
      <c r="L6" s="315"/>
      <c r="M6" s="315"/>
      <c r="N6" s="315"/>
      <c r="O6" s="312"/>
    </row>
    <row r="7" spans="3:20" ht="16.149999999999999" thickBot="1">
      <c r="E7" s="311" t="s">
        <v>461</v>
      </c>
      <c r="F7" s="311"/>
      <c r="G7" s="311"/>
      <c r="H7" s="311"/>
      <c r="I7" s="311"/>
      <c r="J7" s="312"/>
      <c r="K7" s="312" t="s">
        <v>462</v>
      </c>
      <c r="L7" s="311"/>
      <c r="M7" s="311"/>
      <c r="N7" s="311"/>
      <c r="O7" s="312"/>
    </row>
    <row r="8" spans="3:20" ht="16.149999999999999" thickBot="1">
      <c r="C8" s="307"/>
      <c r="E8" s="312"/>
      <c r="F8" s="312"/>
      <c r="G8" s="312"/>
      <c r="H8" s="312"/>
      <c r="I8" s="312"/>
      <c r="J8" s="312"/>
      <c r="K8" s="312"/>
      <c r="L8" s="312"/>
      <c r="M8" s="312"/>
      <c r="N8" s="312"/>
      <c r="O8" s="312"/>
    </row>
    <row r="9" spans="3:20" ht="16.149999999999999" thickBot="1">
      <c r="C9" s="310"/>
      <c r="E9" s="314"/>
      <c r="F9" s="314"/>
      <c r="G9" s="314"/>
      <c r="H9" s="314"/>
      <c r="I9" s="312"/>
      <c r="J9" s="312"/>
      <c r="K9" s="315"/>
      <c r="L9" s="315"/>
      <c r="M9" s="315"/>
      <c r="N9" s="315"/>
      <c r="O9" s="312"/>
    </row>
    <row r="10" spans="3:20" ht="16.149999999999999" thickBot="1">
      <c r="C10" s="307"/>
      <c r="E10" s="311" t="s">
        <v>463</v>
      </c>
      <c r="F10" s="311"/>
      <c r="G10" s="311"/>
      <c r="H10" s="311"/>
      <c r="I10" s="312"/>
      <c r="J10" s="312"/>
      <c r="K10" s="311" t="s">
        <v>464</v>
      </c>
      <c r="L10" s="311"/>
      <c r="M10" s="311"/>
      <c r="N10" s="311"/>
      <c r="O10" s="312"/>
    </row>
    <row r="11" spans="3:20" ht="16.149999999999999" thickBot="1">
      <c r="C11" s="316"/>
      <c r="E11" s="312"/>
      <c r="F11" s="312"/>
      <c r="G11" s="312"/>
      <c r="H11" s="312"/>
      <c r="I11" s="312"/>
      <c r="J11" s="312"/>
      <c r="K11" s="312"/>
      <c r="L11" s="312"/>
      <c r="M11" s="312"/>
      <c r="N11" s="312"/>
      <c r="O11" s="312"/>
    </row>
    <row r="12" spans="3:20" ht="16.149999999999999" thickBot="1">
      <c r="E12" s="314"/>
      <c r="F12" s="314"/>
      <c r="G12" s="314"/>
      <c r="H12" s="314"/>
      <c r="I12" s="312"/>
      <c r="J12" s="312"/>
      <c r="K12" s="315"/>
      <c r="L12" s="315"/>
      <c r="M12" s="315"/>
      <c r="N12" s="315"/>
      <c r="O12" s="312"/>
    </row>
    <row r="13" spans="3:20" ht="16.149999999999999" thickBot="1">
      <c r="C13" s="307"/>
      <c r="E13" s="311" t="s">
        <v>465</v>
      </c>
      <c r="F13" s="311"/>
      <c r="G13" s="311"/>
      <c r="H13" s="311"/>
      <c r="I13" s="312"/>
      <c r="J13" s="312"/>
      <c r="K13" s="311" t="s">
        <v>466</v>
      </c>
      <c r="L13" s="311"/>
      <c r="M13" s="311"/>
      <c r="N13" s="311"/>
      <c r="O13" s="312"/>
    </row>
    <row r="14" spans="3:20" ht="16.149999999999999" thickBot="1">
      <c r="C14" s="310"/>
    </row>
    <row r="15" spans="3:20" ht="16.149999999999999" thickBot="1">
      <c r="C15" s="309"/>
    </row>
    <row r="16" spans="3:20" ht="16.149999999999999" thickBot="1">
      <c r="C16" s="316"/>
      <c r="Q16" s="317">
        <v>0.25</v>
      </c>
      <c r="R16" s="317">
        <v>0.5</v>
      </c>
      <c r="S16" s="317">
        <v>0.75</v>
      </c>
      <c r="T16" s="317">
        <v>1</v>
      </c>
    </row>
    <row r="17" spans="3:20" ht="16.149999999999999" thickBot="1">
      <c r="Q17" s="317">
        <v>0.75</v>
      </c>
      <c r="R17" s="317">
        <v>0.5</v>
      </c>
      <c r="S17" s="317">
        <v>0.25</v>
      </c>
      <c r="T17" s="317">
        <v>0</v>
      </c>
    </row>
    <row r="18" spans="3:20" ht="16.149999999999999" thickBot="1">
      <c r="C18" s="307"/>
      <c r="Q18" s="318">
        <v>2024</v>
      </c>
      <c r="R18" s="319"/>
      <c r="S18" s="319"/>
      <c r="T18" s="319"/>
    </row>
    <row r="19" spans="3:20" ht="16.149999999999999" thickBot="1">
      <c r="C19" s="320"/>
      <c r="Q19" s="321"/>
      <c r="R19" s="319"/>
      <c r="S19" s="319"/>
      <c r="T19" s="319"/>
    </row>
    <row r="20" spans="3:20" ht="16.149999999999999" thickBot="1">
      <c r="C20" s="309"/>
      <c r="Q20" s="319"/>
      <c r="R20" s="319"/>
      <c r="S20" s="319"/>
      <c r="T20" s="319"/>
    </row>
    <row r="21" spans="3:20" ht="16.149999999999999" thickBot="1">
      <c r="C21" s="316"/>
      <c r="Q21" s="319"/>
      <c r="R21" s="319"/>
      <c r="S21" s="319"/>
      <c r="T21" s="319"/>
    </row>
    <row r="22" spans="3:20" ht="16.149999999999999" thickBot="1">
      <c r="Q22" s="319"/>
      <c r="R22" s="319"/>
      <c r="S22" s="319"/>
      <c r="T22" s="319"/>
    </row>
    <row r="23" spans="3:20" ht="6.95" customHeight="1" thickBot="1">
      <c r="C23" s="309"/>
      <c r="Q23" s="319"/>
      <c r="R23" s="319"/>
      <c r="S23" s="319"/>
      <c r="T23" s="319"/>
    </row>
    <row r="24" spans="3:20" ht="16.149999999999999" thickBot="1">
      <c r="C24" s="320"/>
      <c r="Q24" s="319" t="s">
        <v>467</v>
      </c>
      <c r="R24" s="319" t="s">
        <v>468</v>
      </c>
      <c r="S24" s="319" t="s">
        <v>469</v>
      </c>
      <c r="T24" s="319" t="s">
        <v>470</v>
      </c>
    </row>
    <row r="25" spans="3:20" ht="16.149999999999999" thickBot="1">
      <c r="C25" s="309"/>
      <c r="Q25" s="308"/>
      <c r="R25" s="308"/>
      <c r="S25" s="308"/>
      <c r="T25" s="308"/>
    </row>
    <row r="26" spans="3:20" ht="16.149999999999999" thickBot="1">
      <c r="C26" s="316"/>
      <c r="Q26" s="308"/>
      <c r="R26" s="308"/>
      <c r="S26" s="308"/>
      <c r="T26" s="308"/>
    </row>
    <row r="27" spans="3:20">
      <c r="Q27" s="318">
        <v>2025</v>
      </c>
      <c r="R27" s="319"/>
      <c r="S27" s="319"/>
      <c r="T27" s="319"/>
    </row>
    <row r="28" spans="3:20">
      <c r="Q28" s="321"/>
      <c r="R28" s="319"/>
      <c r="S28" s="319"/>
      <c r="T28" s="319"/>
    </row>
    <row r="29" spans="3:20">
      <c r="Q29" s="319"/>
      <c r="R29" s="319"/>
      <c r="S29" s="319"/>
      <c r="T29" s="319"/>
    </row>
    <row r="30" spans="3:20">
      <c r="Q30" s="319"/>
      <c r="R30" s="319"/>
      <c r="S30" s="319"/>
      <c r="T30" s="319"/>
    </row>
    <row r="31" spans="3:20">
      <c r="Q31" s="319"/>
      <c r="R31" s="319"/>
      <c r="S31" s="319"/>
      <c r="T31" s="319"/>
    </row>
    <row r="32" spans="3:20" ht="9" customHeight="1">
      <c r="Q32" s="319"/>
      <c r="R32" s="319"/>
      <c r="S32" s="319"/>
      <c r="T32" s="319"/>
    </row>
    <row r="33" spans="17:20">
      <c r="Q33" s="319" t="s">
        <v>467</v>
      </c>
      <c r="R33" s="319" t="s">
        <v>468</v>
      </c>
      <c r="S33" s="319" t="s">
        <v>469</v>
      </c>
      <c r="T33" s="319" t="s">
        <v>470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K27"/>
  <sheetViews>
    <sheetView workbookViewId="0">
      <selection activeCell="H29" sqref="A22:H29"/>
    </sheetView>
  </sheetViews>
  <sheetFormatPr defaultColWidth="11.25" defaultRowHeight="15" customHeight="1"/>
  <cols>
    <col min="1" max="1" width="8.5" customWidth="1"/>
    <col min="2" max="2" width="13.5" customWidth="1"/>
    <col min="3" max="26" width="8.5" customWidth="1"/>
  </cols>
  <sheetData>
    <row r="3" spans="2:11" ht="15" customHeight="1">
      <c r="B3" s="263" t="s">
        <v>41</v>
      </c>
      <c r="D3" s="263" t="s">
        <v>225</v>
      </c>
      <c r="H3" s="263" t="s">
        <v>471</v>
      </c>
      <c r="I3" s="263" t="s">
        <v>42</v>
      </c>
      <c r="K3" s="263" t="s">
        <v>39</v>
      </c>
    </row>
    <row r="4" spans="2:11" ht="15" customHeight="1">
      <c r="B4" s="263" t="s">
        <v>52</v>
      </c>
      <c r="D4" s="263" t="s">
        <v>76</v>
      </c>
      <c r="H4" s="263" t="s">
        <v>54</v>
      </c>
      <c r="I4" s="263" t="s">
        <v>472</v>
      </c>
      <c r="K4" s="263" t="s">
        <v>107</v>
      </c>
    </row>
    <row r="5" spans="2:11" ht="15" customHeight="1">
      <c r="B5" s="263" t="s">
        <v>83</v>
      </c>
      <c r="D5" s="263" t="s">
        <v>68</v>
      </c>
      <c r="H5" s="263" t="s">
        <v>182</v>
      </c>
      <c r="K5" s="263" t="s">
        <v>165</v>
      </c>
    </row>
    <row r="6" spans="2:11" ht="15" customHeight="1">
      <c r="H6" s="263" t="s">
        <v>105</v>
      </c>
      <c r="K6" s="263" t="s">
        <v>234</v>
      </c>
    </row>
    <row r="7" spans="2:11" ht="15" customHeight="1">
      <c r="H7" s="263" t="s">
        <v>15</v>
      </c>
    </row>
    <row r="10" spans="2:11" ht="15" customHeight="1">
      <c r="B10" s="263" t="s">
        <v>473</v>
      </c>
    </row>
    <row r="11" spans="2:11" ht="15" customHeight="1">
      <c r="B11" s="263" t="s">
        <v>474</v>
      </c>
    </row>
    <row r="12" spans="2:11" ht="15" customHeight="1">
      <c r="B12" s="263" t="s">
        <v>475</v>
      </c>
    </row>
    <row r="15" spans="2:11" ht="15" customHeight="1">
      <c r="B15" s="263" t="s">
        <v>376</v>
      </c>
      <c r="D15" s="263" t="s">
        <v>393</v>
      </c>
    </row>
    <row r="16" spans="2:11" ht="15" customHeight="1">
      <c r="B16" s="263" t="s">
        <v>368</v>
      </c>
      <c r="D16" s="263" t="s">
        <v>476</v>
      </c>
    </row>
    <row r="17" spans="2:5" ht="15" customHeight="1">
      <c r="B17" s="263" t="s">
        <v>391</v>
      </c>
      <c r="D17" s="263" t="s">
        <v>398</v>
      </c>
    </row>
    <row r="18" spans="2:5" ht="15" customHeight="1">
      <c r="B18" s="263" t="s">
        <v>372</v>
      </c>
    </row>
    <row r="19" spans="2:5" ht="15" customHeight="1">
      <c r="B19" s="263" t="s">
        <v>477</v>
      </c>
    </row>
    <row r="22" spans="2:5" ht="15" customHeight="1" thickBot="1">
      <c r="B22" t="s">
        <v>478</v>
      </c>
      <c r="C22" t="s">
        <v>479</v>
      </c>
      <c r="D22" t="s">
        <v>480</v>
      </c>
      <c r="E22" t="s">
        <v>481</v>
      </c>
    </row>
    <row r="23" spans="2:5" ht="15" customHeight="1" thickTop="1" thickBot="1">
      <c r="B23" s="300" t="s">
        <v>482</v>
      </c>
      <c r="C23" s="305" t="s">
        <v>483</v>
      </c>
      <c r="D23" t="s">
        <v>484</v>
      </c>
      <c r="E23" t="s">
        <v>485</v>
      </c>
    </row>
    <row r="24" spans="2:5" ht="15" customHeight="1" thickTop="1" thickBot="1">
      <c r="B24" s="301" t="s">
        <v>327</v>
      </c>
      <c r="C24" s="305" t="s">
        <v>486</v>
      </c>
      <c r="D24" t="s">
        <v>487</v>
      </c>
      <c r="E24" t="s">
        <v>488</v>
      </c>
    </row>
    <row r="25" spans="2:5" ht="15" customHeight="1" thickTop="1" thickBot="1">
      <c r="B25" s="302" t="s">
        <v>328</v>
      </c>
      <c r="C25" s="305" t="s">
        <v>489</v>
      </c>
      <c r="D25" t="s">
        <v>490</v>
      </c>
      <c r="E25" t="s">
        <v>491</v>
      </c>
    </row>
    <row r="26" spans="2:5" ht="15" customHeight="1" thickTop="1" thickBot="1">
      <c r="B26" s="303" t="s">
        <v>331</v>
      </c>
      <c r="C26" s="305" t="s">
        <v>492</v>
      </c>
      <c r="D26" t="s">
        <v>493</v>
      </c>
      <c r="E26" t="s">
        <v>494</v>
      </c>
    </row>
    <row r="27" spans="2:5" ht="15" customHeight="1" thickTop="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006"/>
  <sheetViews>
    <sheetView topLeftCell="A2" workbookViewId="0">
      <selection activeCell="D23" sqref="D23"/>
    </sheetView>
  </sheetViews>
  <sheetFormatPr defaultColWidth="11.25" defaultRowHeight="15" customHeight="1"/>
  <cols>
    <col min="1" max="1" width="14.875" customWidth="1"/>
    <col min="2" max="2" width="47.5" customWidth="1"/>
    <col min="3" max="3" width="20.5" customWidth="1"/>
    <col min="4" max="4" width="19" customWidth="1"/>
    <col min="5" max="5" width="43.25" customWidth="1"/>
    <col min="6" max="6" width="8.5" customWidth="1"/>
    <col min="7" max="7" width="52" customWidth="1"/>
    <col min="8" max="27" width="8.5" customWidth="1"/>
  </cols>
  <sheetData>
    <row r="1" spans="1:8" ht="60.75" customHeight="1">
      <c r="A1" s="130"/>
      <c r="B1" s="131" t="s">
        <v>495</v>
      </c>
      <c r="C1" s="112"/>
      <c r="D1" s="112"/>
      <c r="E1" s="112"/>
      <c r="F1" s="112"/>
      <c r="G1" s="112"/>
      <c r="H1" s="112"/>
    </row>
    <row r="2" spans="1:8" ht="24.75" customHeight="1">
      <c r="A2" s="112"/>
      <c r="B2" s="132" t="s">
        <v>496</v>
      </c>
      <c r="C2" s="112"/>
      <c r="D2" s="112"/>
      <c r="E2" s="112"/>
      <c r="F2" s="112"/>
      <c r="G2" s="112"/>
      <c r="H2" s="112"/>
    </row>
    <row r="3" spans="1:8" ht="44.25" customHeight="1">
      <c r="A3" s="133"/>
      <c r="B3" s="134" t="s">
        <v>497</v>
      </c>
      <c r="C3" s="135" t="s">
        <v>498</v>
      </c>
      <c r="D3" s="136" t="s">
        <v>499</v>
      </c>
      <c r="E3" s="112"/>
      <c r="F3" s="112"/>
      <c r="G3" s="112"/>
      <c r="H3" s="112"/>
    </row>
    <row r="4" spans="1:8" ht="21" customHeight="1">
      <c r="A4" s="137"/>
      <c r="B4" s="138" t="s">
        <v>500</v>
      </c>
      <c r="C4" s="139"/>
      <c r="D4" s="139"/>
      <c r="E4" s="112"/>
      <c r="F4" s="112"/>
      <c r="G4" s="112"/>
      <c r="H4" s="112"/>
    </row>
    <row r="5" spans="1:8" ht="51" customHeight="1">
      <c r="A5" s="140"/>
      <c r="B5" s="141" t="s">
        <v>501</v>
      </c>
      <c r="C5" s="142"/>
      <c r="D5" s="142"/>
      <c r="E5" s="112"/>
      <c r="F5" s="112"/>
      <c r="G5" s="112"/>
      <c r="H5" s="112"/>
    </row>
    <row r="6" spans="1:8" ht="18" customHeight="1">
      <c r="A6" s="71"/>
      <c r="B6" s="471" t="s">
        <v>502</v>
      </c>
      <c r="C6" s="143" t="s">
        <v>503</v>
      </c>
      <c r="D6" s="144">
        <f>SUM(D7:D8)</f>
        <v>7772</v>
      </c>
      <c r="E6" s="112"/>
      <c r="F6" s="112"/>
      <c r="G6" s="112"/>
      <c r="H6" s="112"/>
    </row>
    <row r="7" spans="1:8" ht="16.5" customHeight="1">
      <c r="A7" s="71"/>
      <c r="B7" s="536"/>
      <c r="C7" s="145" t="s">
        <v>182</v>
      </c>
      <c r="D7" s="146">
        <v>4272</v>
      </c>
      <c r="E7" s="112"/>
      <c r="F7" s="112"/>
      <c r="G7" s="112"/>
      <c r="H7" s="112"/>
    </row>
    <row r="8" spans="1:8" ht="15.75">
      <c r="A8" s="71"/>
      <c r="B8" s="536"/>
      <c r="C8" s="145" t="s">
        <v>15</v>
      </c>
      <c r="D8" s="146">
        <v>3500</v>
      </c>
      <c r="E8" s="112"/>
      <c r="F8" s="112"/>
      <c r="G8" s="112"/>
      <c r="H8" s="112"/>
    </row>
    <row r="9" spans="1:8" ht="15.75">
      <c r="A9" s="71"/>
      <c r="B9" s="536"/>
      <c r="C9" s="145"/>
      <c r="D9" s="147"/>
      <c r="E9" s="112"/>
      <c r="F9" s="112"/>
      <c r="G9" s="112"/>
      <c r="H9" s="112"/>
    </row>
    <row r="10" spans="1:8" ht="15.75">
      <c r="A10" s="71"/>
      <c r="B10" s="536"/>
      <c r="C10" s="145"/>
      <c r="D10" s="147"/>
      <c r="E10" s="112"/>
      <c r="F10" s="112"/>
      <c r="G10" s="112"/>
      <c r="H10" s="112"/>
    </row>
    <row r="11" spans="1:8" ht="15.75">
      <c r="A11" s="71"/>
      <c r="B11" s="537"/>
      <c r="C11" s="145"/>
      <c r="D11" s="147"/>
      <c r="E11" s="112"/>
      <c r="F11" s="112"/>
      <c r="G11" s="112"/>
      <c r="H11" s="112"/>
    </row>
    <row r="12" spans="1:8" ht="21.75" customHeight="1">
      <c r="A12" s="71"/>
      <c r="B12" s="471" t="s">
        <v>504</v>
      </c>
      <c r="C12" s="143" t="s">
        <v>503</v>
      </c>
      <c r="D12" s="148">
        <f>SUM(D13:D17)</f>
        <v>4097</v>
      </c>
      <c r="E12" s="112"/>
      <c r="F12" s="112"/>
      <c r="G12" s="112"/>
      <c r="H12" s="112"/>
    </row>
    <row r="13" spans="1:8" ht="20.25" customHeight="1">
      <c r="A13" s="71"/>
      <c r="B13" s="536"/>
      <c r="C13" s="147" t="s">
        <v>505</v>
      </c>
      <c r="D13" s="147">
        <v>1000</v>
      </c>
      <c r="E13" s="112"/>
      <c r="F13" s="112"/>
      <c r="G13" s="112"/>
      <c r="H13" s="112"/>
    </row>
    <row r="14" spans="1:8" ht="15.75">
      <c r="A14" s="71"/>
      <c r="B14" s="536"/>
      <c r="C14" s="147" t="s">
        <v>182</v>
      </c>
      <c r="D14" s="146">
        <v>1897</v>
      </c>
      <c r="E14" s="112"/>
      <c r="F14" s="112"/>
      <c r="G14" s="112"/>
      <c r="H14" s="112"/>
    </row>
    <row r="15" spans="1:8" ht="15.75">
      <c r="A15" s="71"/>
      <c r="B15" s="536"/>
      <c r="C15" s="538" t="s">
        <v>15</v>
      </c>
      <c r="D15" s="149">
        <v>1200</v>
      </c>
      <c r="E15" s="112"/>
      <c r="F15" s="112"/>
      <c r="G15" s="112"/>
      <c r="H15" s="112"/>
    </row>
    <row r="16" spans="1:8" ht="15.75">
      <c r="A16" s="71"/>
      <c r="B16" s="536"/>
      <c r="C16" s="147"/>
      <c r="D16" s="147"/>
      <c r="E16" s="112"/>
      <c r="F16" s="112"/>
      <c r="G16" s="112"/>
      <c r="H16" s="112"/>
    </row>
    <row r="17" spans="1:8" ht="15.75">
      <c r="A17" s="71"/>
      <c r="B17" s="537"/>
      <c r="C17" s="150"/>
      <c r="D17" s="150"/>
      <c r="E17" s="112"/>
      <c r="F17" s="112"/>
      <c r="G17" s="112"/>
      <c r="H17" s="112"/>
    </row>
    <row r="18" spans="1:8" ht="32.25" customHeight="1">
      <c r="A18" s="151"/>
      <c r="B18" s="152" t="s">
        <v>506</v>
      </c>
      <c r="C18" s="477" t="s">
        <v>507</v>
      </c>
      <c r="D18" s="535"/>
      <c r="E18" s="398"/>
      <c r="F18" s="112"/>
      <c r="G18" s="112"/>
      <c r="H18" s="112"/>
    </row>
    <row r="19" spans="1:8" ht="69.75" customHeight="1">
      <c r="A19" s="153"/>
      <c r="B19" s="154" t="s">
        <v>508</v>
      </c>
      <c r="C19" s="477" t="s">
        <v>507</v>
      </c>
      <c r="D19" s="535"/>
      <c r="E19" s="112"/>
      <c r="F19" s="112"/>
      <c r="G19" s="112"/>
      <c r="H19" s="112"/>
    </row>
    <row r="20" spans="1:8" ht="21" customHeight="1">
      <c r="A20" s="153"/>
      <c r="B20" s="500" t="s">
        <v>509</v>
      </c>
      <c r="C20" s="534"/>
      <c r="D20" s="535"/>
      <c r="E20" s="112"/>
      <c r="F20" s="112"/>
      <c r="G20" s="112"/>
      <c r="H20" s="112"/>
    </row>
    <row r="21" spans="1:8" ht="17.25" customHeight="1">
      <c r="A21" s="155"/>
      <c r="B21" s="475" t="s">
        <v>510</v>
      </c>
      <c r="C21" s="156" t="s">
        <v>503</v>
      </c>
      <c r="D21" s="157">
        <f>SUM(D22:D26)</f>
        <v>43</v>
      </c>
      <c r="E21" s="112"/>
      <c r="F21" s="112"/>
      <c r="G21" s="112"/>
      <c r="H21" s="112"/>
    </row>
    <row r="22" spans="1:8" ht="15.75">
      <c r="A22" s="155"/>
      <c r="B22" s="536"/>
      <c r="C22" s="158" t="s">
        <v>54</v>
      </c>
      <c r="D22" s="158">
        <v>20</v>
      </c>
      <c r="E22" s="112"/>
      <c r="F22" s="112"/>
      <c r="G22" s="112"/>
      <c r="H22" s="112"/>
    </row>
    <row r="23" spans="1:8" ht="15.75">
      <c r="A23" s="155"/>
      <c r="B23" s="536"/>
      <c r="C23" s="159" t="s">
        <v>15</v>
      </c>
      <c r="D23" s="160">
        <v>23</v>
      </c>
      <c r="E23" s="112"/>
      <c r="F23" s="112"/>
      <c r="G23" s="112"/>
      <c r="H23" s="112"/>
    </row>
    <row r="24" spans="1:8" ht="15.75">
      <c r="A24" s="155"/>
      <c r="B24" s="536"/>
      <c r="C24" s="161"/>
      <c r="D24" s="161"/>
      <c r="E24" s="112"/>
      <c r="F24" s="112"/>
      <c r="G24" s="112"/>
      <c r="H24" s="112"/>
    </row>
    <row r="25" spans="1:8" ht="15.75">
      <c r="A25" s="155"/>
      <c r="B25" s="536"/>
      <c r="C25" s="161"/>
      <c r="D25" s="161"/>
      <c r="E25" s="112"/>
      <c r="F25" s="112"/>
      <c r="G25" s="112"/>
      <c r="H25" s="112"/>
    </row>
    <row r="26" spans="1:8" ht="15.75">
      <c r="A26" s="155"/>
      <c r="B26" s="537"/>
      <c r="C26" s="162"/>
      <c r="D26" s="162"/>
      <c r="E26" s="112"/>
      <c r="F26" s="112"/>
      <c r="G26" s="112"/>
      <c r="H26" s="112"/>
    </row>
    <row r="27" spans="1:8" ht="15.75">
      <c r="A27" s="71"/>
      <c r="B27" s="471" t="s">
        <v>511</v>
      </c>
      <c r="C27" s="163" t="s">
        <v>503</v>
      </c>
      <c r="D27" s="148">
        <f>SUM(D28:D32)</f>
        <v>621</v>
      </c>
      <c r="E27" s="112"/>
      <c r="F27" s="112"/>
      <c r="G27" s="112"/>
      <c r="H27" s="112"/>
    </row>
    <row r="28" spans="1:8" ht="15" customHeight="1">
      <c r="A28" s="71"/>
      <c r="B28" s="536"/>
      <c r="C28" s="150" t="s">
        <v>182</v>
      </c>
      <c r="D28" s="150">
        <v>96</v>
      </c>
      <c r="E28" s="112"/>
      <c r="F28" s="112"/>
      <c r="G28" s="112"/>
      <c r="H28" s="112"/>
    </row>
    <row r="29" spans="1:8" ht="15.75">
      <c r="A29" s="71"/>
      <c r="B29" s="536"/>
      <c r="C29" s="150" t="s">
        <v>54</v>
      </c>
      <c r="D29" s="164">
        <v>75</v>
      </c>
      <c r="E29" s="112"/>
      <c r="F29" s="112"/>
      <c r="G29" s="112"/>
      <c r="H29" s="112"/>
    </row>
    <row r="30" spans="1:8" ht="15.75">
      <c r="A30" s="71"/>
      <c r="B30" s="536"/>
      <c r="C30" s="150" t="s">
        <v>15</v>
      </c>
      <c r="D30" s="165">
        <v>450</v>
      </c>
      <c r="E30" s="112"/>
      <c r="F30" s="112"/>
      <c r="G30" s="112"/>
      <c r="H30" s="112"/>
    </row>
    <row r="31" spans="1:8" ht="15.75">
      <c r="A31" s="71"/>
      <c r="B31" s="536"/>
      <c r="C31" s="150"/>
      <c r="D31" s="150"/>
      <c r="E31" s="112"/>
      <c r="F31" s="112"/>
      <c r="G31" s="112"/>
      <c r="H31" s="112"/>
    </row>
    <row r="32" spans="1:8" ht="15.75">
      <c r="A32" s="71"/>
      <c r="B32" s="537"/>
      <c r="C32" s="166"/>
      <c r="D32" s="150"/>
      <c r="E32" s="112"/>
      <c r="F32" s="112"/>
      <c r="G32" s="112"/>
      <c r="H32" s="112"/>
    </row>
    <row r="33" spans="1:8" ht="15.75">
      <c r="A33" s="71"/>
      <c r="B33" s="471" t="s">
        <v>512</v>
      </c>
      <c r="C33" s="163" t="s">
        <v>503</v>
      </c>
      <c r="D33" s="167">
        <v>26</v>
      </c>
      <c r="E33" s="112"/>
      <c r="F33" s="112"/>
      <c r="G33" s="112"/>
      <c r="H33" s="112"/>
    </row>
    <row r="34" spans="1:8" ht="15.75" customHeight="1">
      <c r="A34" s="71"/>
      <c r="B34" s="536"/>
      <c r="C34" s="150" t="s">
        <v>54</v>
      </c>
      <c r="D34" s="150">
        <v>10</v>
      </c>
      <c r="E34" s="112"/>
      <c r="F34" s="112"/>
      <c r="G34" s="112"/>
      <c r="H34" s="112"/>
    </row>
    <row r="35" spans="1:8" ht="15.75">
      <c r="A35" s="71"/>
      <c r="B35" s="536"/>
      <c r="C35" s="150" t="s">
        <v>15</v>
      </c>
      <c r="D35" s="168">
        <v>16</v>
      </c>
      <c r="E35" s="112"/>
      <c r="F35" s="112"/>
      <c r="G35" s="112"/>
      <c r="H35" s="112"/>
    </row>
    <row r="36" spans="1:8" ht="15.75">
      <c r="A36" s="71"/>
      <c r="B36" s="536"/>
      <c r="C36" s="150"/>
      <c r="D36" s="150"/>
      <c r="E36" s="112"/>
      <c r="F36" s="112"/>
      <c r="G36" s="112"/>
      <c r="H36" s="112"/>
    </row>
    <row r="37" spans="1:8" ht="15.75">
      <c r="A37" s="71"/>
      <c r="B37" s="536"/>
      <c r="C37" s="150"/>
      <c r="D37" s="150"/>
      <c r="E37" s="112"/>
      <c r="F37" s="112"/>
      <c r="G37" s="112"/>
      <c r="H37" s="112"/>
    </row>
    <row r="38" spans="1:8" ht="15.75">
      <c r="A38" s="71"/>
      <c r="B38" s="537"/>
      <c r="C38" s="150"/>
      <c r="D38" s="150"/>
      <c r="E38" s="112"/>
      <c r="F38" s="112"/>
      <c r="G38" s="112"/>
      <c r="H38" s="112"/>
    </row>
    <row r="39" spans="1:8" ht="33.75" customHeight="1">
      <c r="A39" s="153"/>
      <c r="B39" s="500" t="s">
        <v>513</v>
      </c>
      <c r="C39" s="534"/>
      <c r="D39" s="535"/>
      <c r="E39" s="112"/>
      <c r="F39" s="112"/>
      <c r="G39" s="112"/>
      <c r="H39" s="112"/>
    </row>
    <row r="40" spans="1:8" ht="16.5" customHeight="1">
      <c r="A40" s="169"/>
      <c r="B40" s="476" t="s">
        <v>514</v>
      </c>
      <c r="C40" s="143" t="s">
        <v>503</v>
      </c>
      <c r="D40" s="144">
        <f>SUM(D41:D45)</f>
        <v>38710</v>
      </c>
      <c r="E40" s="112"/>
      <c r="F40" s="112"/>
      <c r="G40" s="112"/>
      <c r="H40" s="112"/>
    </row>
    <row r="41" spans="1:8" ht="15.75">
      <c r="A41" s="169"/>
      <c r="B41" s="536"/>
      <c r="C41" s="150" t="s">
        <v>15</v>
      </c>
      <c r="D41" s="170">
        <v>38710</v>
      </c>
      <c r="E41" s="112"/>
      <c r="F41" s="112"/>
      <c r="G41" s="112"/>
      <c r="H41" s="112"/>
    </row>
    <row r="42" spans="1:8" ht="15.75">
      <c r="A42" s="169"/>
      <c r="B42" s="536"/>
      <c r="C42" s="147"/>
      <c r="D42" s="539"/>
      <c r="E42" s="112"/>
      <c r="F42" s="112"/>
      <c r="G42" s="112"/>
      <c r="H42" s="112"/>
    </row>
    <row r="43" spans="1:8" ht="15.75">
      <c r="A43" s="169"/>
      <c r="B43" s="536"/>
      <c r="C43" s="147"/>
      <c r="D43" s="539"/>
      <c r="E43" s="112"/>
      <c r="F43" s="112"/>
      <c r="G43" s="112"/>
      <c r="H43" s="112"/>
    </row>
    <row r="44" spans="1:8" ht="15.75">
      <c r="A44" s="169"/>
      <c r="B44" s="536"/>
      <c r="C44" s="147"/>
      <c r="D44" s="539"/>
      <c r="E44" s="112"/>
      <c r="F44" s="112"/>
      <c r="G44" s="112"/>
      <c r="H44" s="112"/>
    </row>
    <row r="45" spans="1:8" ht="15.75">
      <c r="A45" s="169"/>
      <c r="B45" s="537"/>
      <c r="C45" s="147"/>
      <c r="D45" s="539"/>
      <c r="E45" s="112"/>
      <c r="F45" s="112"/>
      <c r="G45" s="112"/>
      <c r="H45" s="112"/>
    </row>
    <row r="46" spans="1:8" ht="15.75">
      <c r="A46" s="526"/>
      <c r="B46" s="540" t="s">
        <v>515</v>
      </c>
      <c r="C46" s="143" t="s">
        <v>503</v>
      </c>
      <c r="D46" s="148">
        <f>SUM(D47:D51)</f>
        <v>0</v>
      </c>
      <c r="E46" s="112"/>
      <c r="F46" s="112"/>
      <c r="G46" s="112"/>
      <c r="H46" s="112"/>
    </row>
    <row r="47" spans="1:8" ht="17.25" customHeight="1">
      <c r="A47" s="526"/>
      <c r="B47" s="536"/>
      <c r="C47" s="147"/>
      <c r="D47" s="539"/>
      <c r="E47" s="112"/>
      <c r="F47" s="112"/>
      <c r="G47" s="112"/>
      <c r="H47" s="112"/>
    </row>
    <row r="48" spans="1:8" ht="15.75">
      <c r="A48" s="526"/>
      <c r="B48" s="536"/>
      <c r="C48" s="147"/>
      <c r="D48" s="539"/>
      <c r="E48" s="112"/>
      <c r="F48" s="112"/>
      <c r="G48" s="112"/>
      <c r="H48" s="112"/>
    </row>
    <row r="49" spans="1:8" ht="15.75">
      <c r="A49" s="526"/>
      <c r="B49" s="536"/>
      <c r="C49" s="147"/>
      <c r="D49" s="539"/>
      <c r="E49" s="112"/>
      <c r="F49" s="112"/>
      <c r="G49" s="112"/>
      <c r="H49" s="112"/>
    </row>
    <row r="50" spans="1:8" ht="15.75">
      <c r="A50" s="526"/>
      <c r="B50" s="536"/>
      <c r="C50" s="147"/>
      <c r="D50" s="539"/>
      <c r="E50" s="112"/>
      <c r="F50" s="112"/>
      <c r="G50" s="112"/>
      <c r="H50" s="112"/>
    </row>
    <row r="51" spans="1:8" ht="15.75">
      <c r="A51" s="526"/>
      <c r="B51" s="537"/>
      <c r="C51" s="147"/>
      <c r="D51" s="539"/>
      <c r="E51" s="112"/>
      <c r="F51" s="112"/>
      <c r="G51" s="112"/>
      <c r="H51" s="112"/>
    </row>
    <row r="52" spans="1:8" ht="15.75">
      <c r="A52" s="71"/>
      <c r="B52" s="471" t="s">
        <v>516</v>
      </c>
      <c r="C52" s="143" t="s">
        <v>503</v>
      </c>
      <c r="D52" s="144">
        <f>SUM(D53:D57)</f>
        <v>34910</v>
      </c>
      <c r="E52" s="112"/>
      <c r="F52" s="112"/>
      <c r="G52" s="112"/>
      <c r="H52" s="112"/>
    </row>
    <row r="53" spans="1:8" ht="15" customHeight="1">
      <c r="A53" s="71"/>
      <c r="B53" s="536"/>
      <c r="C53" s="150" t="s">
        <v>15</v>
      </c>
      <c r="D53" s="149">
        <v>34910</v>
      </c>
      <c r="E53" s="112"/>
      <c r="F53" s="112"/>
      <c r="G53" s="112"/>
      <c r="H53" s="112"/>
    </row>
    <row r="54" spans="1:8" ht="15.75">
      <c r="A54" s="71"/>
      <c r="B54" s="536"/>
      <c r="C54" s="147"/>
      <c r="D54" s="147"/>
      <c r="E54" s="112"/>
      <c r="F54" s="112"/>
      <c r="G54" s="112"/>
      <c r="H54" s="112"/>
    </row>
    <row r="55" spans="1:8" ht="15.75">
      <c r="A55" s="71"/>
      <c r="B55" s="536"/>
      <c r="C55" s="147"/>
      <c r="D55" s="147"/>
      <c r="E55" s="112"/>
      <c r="F55" s="112"/>
      <c r="G55" s="112"/>
      <c r="H55" s="112"/>
    </row>
    <row r="56" spans="1:8" ht="15.75">
      <c r="A56" s="71"/>
      <c r="B56" s="536"/>
      <c r="C56" s="147"/>
      <c r="D56" s="147"/>
      <c r="E56" s="112"/>
      <c r="F56" s="112"/>
      <c r="G56" s="112"/>
      <c r="H56" s="112"/>
    </row>
    <row r="57" spans="1:8" ht="15.75">
      <c r="A57" s="71"/>
      <c r="B57" s="537"/>
      <c r="C57" s="147"/>
      <c r="D57" s="147"/>
      <c r="E57" s="112"/>
      <c r="F57" s="112"/>
      <c r="G57" s="112"/>
      <c r="H57" s="112"/>
    </row>
    <row r="58" spans="1:8" ht="36.75" customHeight="1">
      <c r="A58" s="171"/>
      <c r="B58" s="172" t="s">
        <v>517</v>
      </c>
      <c r="C58" s="499" t="s">
        <v>518</v>
      </c>
      <c r="D58" s="535"/>
      <c r="E58" s="112"/>
      <c r="F58" s="112"/>
      <c r="G58" s="112"/>
      <c r="H58" s="112"/>
    </row>
    <row r="59" spans="1:8" ht="30" customHeight="1">
      <c r="A59" s="153"/>
      <c r="B59" s="500" t="s">
        <v>519</v>
      </c>
      <c r="C59" s="534"/>
      <c r="D59" s="535"/>
      <c r="E59" s="112"/>
      <c r="F59" s="112"/>
      <c r="G59" s="112"/>
      <c r="H59" s="112"/>
    </row>
    <row r="60" spans="1:8" ht="18" customHeight="1">
      <c r="A60" s="526"/>
      <c r="B60" s="540" t="s">
        <v>520</v>
      </c>
      <c r="C60" s="143" t="s">
        <v>503</v>
      </c>
      <c r="D60" s="144">
        <f>SUM(D61:D65)</f>
        <v>22345</v>
      </c>
      <c r="E60" s="112"/>
      <c r="F60" s="112"/>
      <c r="G60" s="112"/>
      <c r="H60" s="112"/>
    </row>
    <row r="61" spans="1:8" ht="15.75">
      <c r="A61" s="526"/>
      <c r="B61" s="536"/>
      <c r="C61" s="147" t="s">
        <v>182</v>
      </c>
      <c r="D61" s="541">
        <v>13570</v>
      </c>
      <c r="E61" s="112"/>
      <c r="F61" s="112"/>
      <c r="G61" s="112"/>
      <c r="H61" s="112"/>
    </row>
    <row r="62" spans="1:8" ht="15.75">
      <c r="A62" s="526"/>
      <c r="B62" s="536"/>
      <c r="C62" s="147" t="s">
        <v>54</v>
      </c>
      <c r="D62" s="539">
        <v>575</v>
      </c>
      <c r="E62" s="112"/>
      <c r="F62" s="112"/>
      <c r="G62" s="112"/>
      <c r="H62" s="112"/>
    </row>
    <row r="63" spans="1:8" ht="15.75">
      <c r="A63" s="526"/>
      <c r="B63" s="536"/>
      <c r="C63" s="150" t="s">
        <v>15</v>
      </c>
      <c r="D63" s="165">
        <v>8200</v>
      </c>
      <c r="E63" s="112"/>
      <c r="F63" s="112"/>
      <c r="G63" s="112"/>
      <c r="H63" s="112"/>
    </row>
    <row r="64" spans="1:8" ht="15.75">
      <c r="A64" s="526"/>
      <c r="B64" s="536"/>
      <c r="C64" s="147"/>
      <c r="D64" s="539"/>
      <c r="E64" s="112"/>
      <c r="F64" s="112"/>
      <c r="G64" s="112"/>
      <c r="H64" s="112"/>
    </row>
    <row r="65" spans="1:8" ht="15.75">
      <c r="A65" s="526"/>
      <c r="B65" s="537"/>
      <c r="C65" s="150"/>
      <c r="D65" s="150"/>
      <c r="E65" s="112"/>
      <c r="F65" s="112"/>
      <c r="G65" s="112"/>
      <c r="H65" s="112"/>
    </row>
    <row r="66" spans="1:8" ht="15.75" customHeight="1">
      <c r="A66" s="526"/>
      <c r="B66" s="540" t="s">
        <v>521</v>
      </c>
      <c r="C66" s="143" t="s">
        <v>503</v>
      </c>
      <c r="D66" s="148">
        <f>SUM(D67:D71)</f>
        <v>1475</v>
      </c>
      <c r="E66" s="112"/>
      <c r="F66" s="112"/>
      <c r="G66" s="112"/>
      <c r="H66" s="112"/>
    </row>
    <row r="67" spans="1:8" ht="15.75">
      <c r="A67" s="526"/>
      <c r="B67" s="536"/>
      <c r="C67" s="147" t="s">
        <v>54</v>
      </c>
      <c r="D67" s="539">
        <v>575</v>
      </c>
      <c r="E67" s="112"/>
      <c r="F67" s="112"/>
      <c r="G67" s="112"/>
      <c r="H67" s="112"/>
    </row>
    <row r="68" spans="1:8" ht="15.75">
      <c r="A68" s="526"/>
      <c r="B68" s="536"/>
      <c r="C68" s="150" t="s">
        <v>15</v>
      </c>
      <c r="D68" s="168">
        <v>900</v>
      </c>
      <c r="E68" s="112"/>
      <c r="F68" s="112"/>
      <c r="G68" s="112"/>
      <c r="H68" s="112"/>
    </row>
    <row r="69" spans="1:8" ht="15.75">
      <c r="A69" s="526"/>
      <c r="B69" s="536"/>
      <c r="C69" s="147"/>
      <c r="D69" s="539"/>
      <c r="E69" s="112"/>
      <c r="F69" s="112"/>
      <c r="G69" s="112"/>
      <c r="H69" s="112"/>
    </row>
    <row r="70" spans="1:8" ht="15.75">
      <c r="A70" s="526"/>
      <c r="B70" s="536"/>
      <c r="C70" s="147"/>
      <c r="D70" s="539"/>
      <c r="E70" s="112"/>
      <c r="F70" s="112"/>
      <c r="G70" s="112"/>
      <c r="H70" s="112"/>
    </row>
    <row r="71" spans="1:8" ht="15.75">
      <c r="A71" s="526"/>
      <c r="B71" s="537"/>
      <c r="C71" s="150"/>
      <c r="D71" s="150"/>
      <c r="E71" s="112"/>
      <c r="F71" s="112"/>
      <c r="G71" s="112"/>
      <c r="H71" s="112"/>
    </row>
    <row r="72" spans="1:8" ht="17.25" customHeight="1">
      <c r="A72" s="526"/>
      <c r="B72" s="540" t="s">
        <v>522</v>
      </c>
      <c r="C72" s="143" t="s">
        <v>503</v>
      </c>
      <c r="D72" s="144">
        <f>SUM(D73:D77)</f>
        <v>100</v>
      </c>
      <c r="E72" s="112"/>
      <c r="F72" s="112"/>
      <c r="G72" s="112"/>
      <c r="H72" s="112"/>
    </row>
    <row r="73" spans="1:8" ht="15.75">
      <c r="A73" s="526"/>
      <c r="B73" s="536"/>
      <c r="C73" s="147"/>
      <c r="D73" s="541"/>
      <c r="E73" s="112"/>
      <c r="F73" s="112"/>
      <c r="G73" s="112"/>
      <c r="H73" s="112"/>
    </row>
    <row r="74" spans="1:8" ht="15.75">
      <c r="A74" s="526"/>
      <c r="B74" s="536"/>
      <c r="C74" s="147" t="s">
        <v>54</v>
      </c>
      <c r="D74" s="539">
        <v>100</v>
      </c>
      <c r="E74" s="112"/>
      <c r="F74" s="112"/>
      <c r="G74" s="112"/>
      <c r="H74" s="112"/>
    </row>
    <row r="75" spans="1:8" ht="15.75">
      <c r="A75" s="526"/>
      <c r="B75" s="536"/>
      <c r="C75" s="147"/>
      <c r="D75" s="539"/>
      <c r="E75" s="112"/>
      <c r="F75" s="112"/>
      <c r="G75" s="112"/>
      <c r="H75" s="112"/>
    </row>
    <row r="76" spans="1:8" ht="15.75">
      <c r="A76" s="526"/>
      <c r="B76" s="536"/>
      <c r="C76" s="147"/>
      <c r="D76" s="539"/>
      <c r="E76" s="112"/>
      <c r="F76" s="112"/>
      <c r="G76" s="112"/>
      <c r="H76" s="112"/>
    </row>
    <row r="77" spans="1:8" ht="15.75">
      <c r="A77" s="526"/>
      <c r="B77" s="537"/>
      <c r="C77" s="150"/>
      <c r="D77" s="150"/>
      <c r="E77" s="112"/>
      <c r="F77" s="112"/>
      <c r="G77" s="112"/>
      <c r="H77" s="112"/>
    </row>
    <row r="78" spans="1:8" ht="24" hidden="1" customHeight="1">
      <c r="A78" s="137"/>
      <c r="B78" s="173" t="s">
        <v>523</v>
      </c>
      <c r="C78" s="174"/>
      <c r="D78" s="174"/>
      <c r="E78" s="112"/>
      <c r="F78" s="112"/>
      <c r="G78" s="112"/>
      <c r="H78" s="112"/>
    </row>
    <row r="79" spans="1:8" ht="24" hidden="1" customHeight="1">
      <c r="A79" s="140"/>
      <c r="B79" s="175" t="s">
        <v>524</v>
      </c>
      <c r="C79" s="176"/>
      <c r="D79" s="176"/>
      <c r="E79" s="112"/>
      <c r="F79" s="112"/>
      <c r="G79" s="112"/>
      <c r="H79" s="112"/>
    </row>
    <row r="80" spans="1:8" ht="42.75" hidden="1">
      <c r="A80" s="177"/>
      <c r="B80" s="178" t="s">
        <v>525</v>
      </c>
      <c r="C80" s="147"/>
      <c r="D80" s="539"/>
      <c r="E80" s="112"/>
      <c r="F80" s="112"/>
      <c r="G80" s="112"/>
      <c r="H80" s="112"/>
    </row>
    <row r="81" spans="1:8" ht="15.75" hidden="1">
      <c r="A81" s="177"/>
      <c r="B81" s="178"/>
      <c r="C81" s="147"/>
      <c r="D81" s="539"/>
      <c r="E81" s="112"/>
      <c r="F81" s="112"/>
      <c r="G81" s="112"/>
      <c r="H81" s="112"/>
    </row>
    <row r="82" spans="1:8" ht="15.75" hidden="1">
      <c r="A82" s="177"/>
      <c r="B82" s="178"/>
      <c r="C82" s="147"/>
      <c r="D82" s="539"/>
      <c r="E82" s="112"/>
      <c r="F82" s="112"/>
      <c r="G82" s="112"/>
      <c r="H82" s="112"/>
    </row>
    <row r="83" spans="1:8" ht="15.75" hidden="1">
      <c r="A83" s="177"/>
      <c r="B83" s="178"/>
      <c r="C83" s="147"/>
      <c r="D83" s="179"/>
      <c r="E83" s="112"/>
      <c r="F83" s="112"/>
      <c r="G83" s="112"/>
      <c r="H83" s="112"/>
    </row>
    <row r="84" spans="1:8" ht="15.75" hidden="1">
      <c r="A84" s="177"/>
      <c r="B84" s="178"/>
      <c r="C84" s="147"/>
      <c r="D84" s="179"/>
      <c r="E84" s="112"/>
      <c r="F84" s="112"/>
      <c r="G84" s="112"/>
      <c r="H84" s="112"/>
    </row>
    <row r="85" spans="1:8" ht="15.75" hidden="1">
      <c r="A85" s="177"/>
      <c r="B85" s="178"/>
      <c r="C85" s="539"/>
      <c r="D85" s="179"/>
      <c r="E85" s="112"/>
      <c r="F85" s="112"/>
      <c r="G85" s="112"/>
      <c r="H85" s="112"/>
    </row>
    <row r="86" spans="1:8" ht="42.75" hidden="1">
      <c r="A86" s="542"/>
      <c r="B86" s="525" t="s">
        <v>526</v>
      </c>
      <c r="C86" s="147"/>
      <c r="D86" s="539"/>
      <c r="E86" s="112"/>
      <c r="F86" s="112"/>
      <c r="G86" s="112"/>
      <c r="H86" s="112"/>
    </row>
    <row r="87" spans="1:8" ht="15.75" hidden="1">
      <c r="A87" s="542"/>
      <c r="B87" s="525"/>
      <c r="C87" s="147"/>
      <c r="D87" s="539"/>
      <c r="E87" s="112"/>
      <c r="F87" s="112"/>
      <c r="G87" s="112"/>
      <c r="H87" s="112"/>
    </row>
    <row r="88" spans="1:8" ht="15.75" hidden="1">
      <c r="A88" s="542"/>
      <c r="B88" s="525"/>
      <c r="C88" s="147"/>
      <c r="D88" s="539"/>
      <c r="E88" s="112"/>
      <c r="F88" s="112"/>
      <c r="G88" s="112"/>
      <c r="H88" s="112"/>
    </row>
    <row r="89" spans="1:8" ht="15.75" hidden="1">
      <c r="A89" s="542"/>
      <c r="B89" s="525"/>
      <c r="C89" s="147"/>
      <c r="D89" s="179"/>
      <c r="E89" s="112"/>
      <c r="F89" s="112"/>
      <c r="G89" s="112"/>
      <c r="H89" s="112"/>
    </row>
    <row r="90" spans="1:8" ht="15.75" hidden="1">
      <c r="A90" s="542"/>
      <c r="B90" s="525"/>
      <c r="C90" s="147"/>
      <c r="D90" s="179"/>
      <c r="E90" s="112"/>
      <c r="F90" s="112"/>
      <c r="G90" s="112"/>
      <c r="H90" s="112"/>
    </row>
    <row r="91" spans="1:8" ht="15.75" hidden="1">
      <c r="A91" s="542"/>
      <c r="B91" s="525"/>
      <c r="C91" s="539"/>
      <c r="D91" s="179"/>
      <c r="E91" s="112"/>
      <c r="F91" s="112"/>
      <c r="G91" s="112"/>
      <c r="H91" s="112"/>
    </row>
    <row r="92" spans="1:8" ht="20.25" hidden="1" customHeight="1">
      <c r="A92" s="542"/>
      <c r="B92" s="525" t="s">
        <v>527</v>
      </c>
      <c r="C92" s="539"/>
      <c r="D92" s="539"/>
      <c r="E92" s="112"/>
      <c r="F92" s="112"/>
      <c r="G92" s="112"/>
      <c r="H92" s="112"/>
    </row>
    <row r="93" spans="1:8" ht="15.75" hidden="1">
      <c r="A93" s="542"/>
      <c r="B93" s="525"/>
      <c r="C93" s="539"/>
      <c r="D93" s="539"/>
      <c r="E93" s="112"/>
      <c r="F93" s="112"/>
      <c r="G93" s="112"/>
      <c r="H93" s="112"/>
    </row>
    <row r="94" spans="1:8" ht="15.75" hidden="1">
      <c r="A94" s="542"/>
      <c r="B94" s="525"/>
      <c r="C94" s="539"/>
      <c r="D94" s="539"/>
      <c r="E94" s="112"/>
      <c r="F94" s="112"/>
      <c r="G94" s="112"/>
      <c r="H94" s="112"/>
    </row>
    <row r="95" spans="1:8" ht="15.75" hidden="1">
      <c r="A95" s="542"/>
      <c r="B95" s="525"/>
      <c r="C95" s="539"/>
      <c r="D95" s="539"/>
      <c r="E95" s="112"/>
      <c r="F95" s="112"/>
      <c r="G95" s="112"/>
      <c r="H95" s="112"/>
    </row>
    <row r="96" spans="1:8" ht="15.75" hidden="1">
      <c r="A96" s="542"/>
      <c r="B96" s="525"/>
      <c r="C96" s="539"/>
      <c r="D96" s="539"/>
      <c r="E96" s="112"/>
      <c r="F96" s="112"/>
      <c r="G96" s="112"/>
      <c r="H96" s="112"/>
    </row>
    <row r="97" spans="1:8" ht="17.25" hidden="1" customHeight="1">
      <c r="A97" s="180"/>
      <c r="B97" s="152" t="s">
        <v>528</v>
      </c>
      <c r="C97" s="539"/>
      <c r="D97" s="181"/>
      <c r="E97" s="112"/>
      <c r="F97" s="112"/>
      <c r="G97" s="112"/>
      <c r="H97" s="112"/>
    </row>
    <row r="98" spans="1:8" ht="15.75" hidden="1">
      <c r="A98" s="180"/>
      <c r="B98" s="152"/>
      <c r="C98" s="539"/>
      <c r="D98" s="181"/>
      <c r="E98" s="112"/>
      <c r="F98" s="112"/>
      <c r="G98" s="112"/>
      <c r="H98" s="112"/>
    </row>
    <row r="99" spans="1:8" ht="15.75" hidden="1">
      <c r="A99" s="180"/>
      <c r="B99" s="152"/>
      <c r="C99" s="539"/>
      <c r="D99" s="181"/>
      <c r="E99" s="112"/>
      <c r="F99" s="112"/>
      <c r="G99" s="112"/>
      <c r="H99" s="112"/>
    </row>
    <row r="100" spans="1:8" ht="15.75" hidden="1">
      <c r="A100" s="180"/>
      <c r="B100" s="152"/>
      <c r="C100" s="539"/>
      <c r="D100" s="181"/>
      <c r="E100" s="112"/>
      <c r="F100" s="112"/>
      <c r="G100" s="112"/>
      <c r="H100" s="112"/>
    </row>
    <row r="101" spans="1:8" ht="28.5" hidden="1">
      <c r="A101" s="182"/>
      <c r="B101" s="172" t="s">
        <v>529</v>
      </c>
      <c r="C101" s="183"/>
      <c r="D101" s="183"/>
      <c r="E101" s="112"/>
      <c r="F101" s="112"/>
      <c r="G101" s="112"/>
      <c r="H101" s="112"/>
    </row>
    <row r="102" spans="1:8" ht="15.75" hidden="1">
      <c r="A102" s="182"/>
      <c r="B102" s="172"/>
      <c r="C102" s="183"/>
      <c r="D102" s="183"/>
      <c r="E102" s="112"/>
      <c r="F102" s="112"/>
      <c r="G102" s="112"/>
      <c r="H102" s="112"/>
    </row>
    <row r="103" spans="1:8" ht="15.75" hidden="1">
      <c r="A103" s="182"/>
      <c r="B103" s="172"/>
      <c r="C103" s="183"/>
      <c r="D103" s="183"/>
      <c r="E103" s="112"/>
      <c r="F103" s="112"/>
      <c r="G103" s="112"/>
      <c r="H103" s="112"/>
    </row>
    <row r="104" spans="1:8" ht="15.75" hidden="1">
      <c r="A104" s="182"/>
      <c r="B104" s="172"/>
      <c r="C104" s="183"/>
      <c r="D104" s="183"/>
      <c r="E104" s="112"/>
      <c r="F104" s="112"/>
      <c r="G104" s="112"/>
      <c r="H104" s="112"/>
    </row>
    <row r="105" spans="1:8" ht="15.75" hidden="1">
      <c r="A105" s="182"/>
      <c r="B105" s="172"/>
      <c r="C105" s="183"/>
      <c r="D105" s="183"/>
      <c r="E105" s="112"/>
      <c r="F105" s="112"/>
      <c r="G105" s="112"/>
      <c r="H105" s="112"/>
    </row>
    <row r="106" spans="1:8" ht="33.75" hidden="1" customHeight="1">
      <c r="A106" s="140"/>
      <c r="B106" s="184" t="s">
        <v>530</v>
      </c>
      <c r="C106" s="185"/>
      <c r="D106" s="185"/>
      <c r="E106" s="112"/>
      <c r="F106" s="112"/>
      <c r="G106" s="112"/>
      <c r="H106" s="112"/>
    </row>
    <row r="107" spans="1:8" ht="15.75" hidden="1">
      <c r="A107" s="186"/>
      <c r="B107" s="187" t="s">
        <v>531</v>
      </c>
      <c r="C107" s="147"/>
      <c r="D107" s="147"/>
      <c r="E107" s="112"/>
      <c r="F107" s="112"/>
      <c r="G107" s="112"/>
      <c r="H107" s="112"/>
    </row>
    <row r="108" spans="1:8" ht="15.75" hidden="1">
      <c r="A108" s="188"/>
      <c r="B108" s="73" t="s">
        <v>532</v>
      </c>
      <c r="C108" s="147"/>
      <c r="D108" s="147"/>
      <c r="E108" s="112"/>
      <c r="F108" s="112"/>
      <c r="G108" s="112"/>
      <c r="H108" s="112"/>
    </row>
    <row r="109" spans="1:8" ht="15.75" hidden="1">
      <c r="A109" s="189"/>
      <c r="B109" s="190"/>
      <c r="C109" s="147"/>
      <c r="D109" s="147"/>
      <c r="E109" s="112"/>
      <c r="F109" s="112"/>
      <c r="G109" s="112"/>
      <c r="H109" s="112"/>
    </row>
    <row r="110" spans="1:8" ht="15.75" hidden="1">
      <c r="A110" s="189"/>
      <c r="B110" s="190"/>
      <c r="C110" s="147"/>
      <c r="D110" s="147"/>
      <c r="E110" s="112"/>
      <c r="F110" s="112"/>
      <c r="G110" s="112"/>
      <c r="H110" s="112"/>
    </row>
    <row r="111" spans="1:8" ht="15.75" hidden="1">
      <c r="A111" s="189"/>
      <c r="B111" s="190"/>
      <c r="C111" s="147"/>
      <c r="D111" s="147"/>
      <c r="E111" s="112"/>
      <c r="F111" s="112"/>
      <c r="G111" s="112"/>
      <c r="H111" s="112"/>
    </row>
    <row r="112" spans="1:8" ht="15.75" hidden="1">
      <c r="A112" s="189"/>
      <c r="B112" s="190"/>
      <c r="C112" s="147"/>
      <c r="D112" s="147"/>
      <c r="E112" s="112"/>
      <c r="F112" s="112"/>
      <c r="G112" s="112"/>
      <c r="H112" s="112"/>
    </row>
    <row r="113" spans="1:8" ht="15.75" hidden="1">
      <c r="A113" s="189"/>
      <c r="B113" s="190"/>
      <c r="C113" s="147"/>
      <c r="D113" s="147"/>
      <c r="E113" s="112"/>
      <c r="F113" s="112"/>
      <c r="G113" s="112"/>
      <c r="H113" s="112"/>
    </row>
    <row r="114" spans="1:8" ht="42.75" hidden="1">
      <c r="A114" s="188"/>
      <c r="B114" s="73" t="s">
        <v>533</v>
      </c>
      <c r="C114" s="147"/>
      <c r="D114" s="147"/>
      <c r="E114" s="112"/>
      <c r="F114" s="112"/>
      <c r="G114" s="112"/>
      <c r="H114" s="112"/>
    </row>
    <row r="115" spans="1:8" ht="15.75" hidden="1">
      <c r="A115" s="188"/>
      <c r="B115" s="73"/>
      <c r="C115" s="147"/>
      <c r="D115" s="147"/>
      <c r="E115" s="112"/>
      <c r="F115" s="112"/>
      <c r="G115" s="112"/>
      <c r="H115" s="112"/>
    </row>
    <row r="116" spans="1:8" ht="15.75" hidden="1">
      <c r="A116" s="188"/>
      <c r="B116" s="73"/>
      <c r="C116" s="147"/>
      <c r="D116" s="179"/>
      <c r="E116" s="112"/>
      <c r="F116" s="112"/>
      <c r="G116" s="112"/>
      <c r="H116" s="112"/>
    </row>
    <row r="117" spans="1:8" ht="15.75" hidden="1">
      <c r="A117" s="188"/>
      <c r="B117" s="73"/>
      <c r="C117" s="147"/>
      <c r="D117" s="179"/>
      <c r="E117" s="112"/>
      <c r="F117" s="112"/>
      <c r="G117" s="112"/>
      <c r="H117" s="112"/>
    </row>
    <row r="118" spans="1:8" ht="15.75" hidden="1">
      <c r="A118" s="188"/>
      <c r="B118" s="73"/>
      <c r="C118" s="147"/>
      <c r="D118" s="179"/>
      <c r="E118" s="112"/>
      <c r="F118" s="112"/>
      <c r="G118" s="112"/>
      <c r="H118" s="112"/>
    </row>
    <row r="119" spans="1:8" ht="15.75" hidden="1">
      <c r="A119" s="188"/>
      <c r="B119" s="73"/>
      <c r="C119" s="147"/>
      <c r="D119" s="179"/>
      <c r="E119" s="112"/>
      <c r="F119" s="112"/>
      <c r="G119" s="112"/>
      <c r="H119" s="112"/>
    </row>
    <row r="120" spans="1:8" ht="15.75" hidden="1">
      <c r="A120" s="188"/>
      <c r="B120" s="73"/>
      <c r="C120" s="147"/>
      <c r="D120" s="179"/>
      <c r="E120" s="112"/>
      <c r="F120" s="112"/>
      <c r="G120" s="112"/>
      <c r="H120" s="112"/>
    </row>
    <row r="121" spans="1:8" ht="42.75" hidden="1">
      <c r="A121" s="542"/>
      <c r="B121" s="525" t="s">
        <v>534</v>
      </c>
      <c r="C121" s="147"/>
      <c r="D121" s="539"/>
      <c r="E121" s="112"/>
      <c r="F121" s="112"/>
      <c r="G121" s="112"/>
      <c r="H121" s="112"/>
    </row>
    <row r="122" spans="1:8" ht="15.75" hidden="1">
      <c r="A122" s="542"/>
      <c r="B122" s="525"/>
      <c r="C122" s="147"/>
      <c r="D122" s="539"/>
      <c r="E122" s="112"/>
      <c r="F122" s="112"/>
      <c r="G122" s="112"/>
      <c r="H122" s="112"/>
    </row>
    <row r="123" spans="1:8" ht="15.75" hidden="1">
      <c r="A123" s="542"/>
      <c r="B123" s="525"/>
      <c r="C123" s="147"/>
      <c r="D123" s="539"/>
      <c r="E123" s="112"/>
      <c r="F123" s="112"/>
      <c r="G123" s="112"/>
      <c r="H123" s="112"/>
    </row>
    <row r="124" spans="1:8" ht="15.75" hidden="1">
      <c r="A124" s="542"/>
      <c r="B124" s="525"/>
      <c r="C124" s="147"/>
      <c r="D124" s="539"/>
      <c r="E124" s="112"/>
      <c r="F124" s="112"/>
      <c r="G124" s="112"/>
      <c r="H124" s="112"/>
    </row>
    <row r="125" spans="1:8" ht="24" hidden="1" customHeight="1">
      <c r="A125" s="140"/>
      <c r="B125" s="184" t="s">
        <v>535</v>
      </c>
      <c r="C125" s="185"/>
      <c r="D125" s="185"/>
      <c r="E125" s="112"/>
      <c r="F125" s="112"/>
      <c r="G125" s="112"/>
      <c r="H125" s="112"/>
    </row>
    <row r="126" spans="1:8" ht="28.5" hidden="1">
      <c r="A126" s="188"/>
      <c r="B126" s="73" t="s">
        <v>536</v>
      </c>
      <c r="C126" s="147"/>
      <c r="D126" s="539"/>
      <c r="E126" s="112"/>
      <c r="F126" s="112"/>
      <c r="G126" s="112"/>
      <c r="H126" s="112"/>
    </row>
    <row r="127" spans="1:8" ht="15.75" hidden="1">
      <c r="A127" s="188"/>
      <c r="B127" s="73"/>
      <c r="C127" s="147"/>
      <c r="D127" s="539"/>
      <c r="E127" s="112"/>
      <c r="F127" s="112"/>
      <c r="G127" s="112"/>
      <c r="H127" s="112"/>
    </row>
    <row r="128" spans="1:8" ht="15.75" hidden="1">
      <c r="A128" s="188"/>
      <c r="B128" s="73"/>
      <c r="C128" s="147"/>
      <c r="D128" s="179"/>
      <c r="E128" s="112"/>
      <c r="F128" s="112"/>
      <c r="G128" s="112"/>
      <c r="H128" s="112"/>
    </row>
    <row r="129" spans="1:8" ht="28.5" hidden="1">
      <c r="A129" s="543"/>
      <c r="B129" s="544" t="s">
        <v>537</v>
      </c>
      <c r="C129" s="147"/>
      <c r="D129" s="539"/>
      <c r="E129" s="112"/>
      <c r="F129" s="112"/>
      <c r="G129" s="112"/>
      <c r="H129" s="112"/>
    </row>
    <row r="130" spans="1:8" ht="15.75" hidden="1">
      <c r="A130" s="542"/>
      <c r="B130" s="525"/>
      <c r="C130" s="147"/>
      <c r="D130" s="539"/>
      <c r="E130" s="112"/>
      <c r="F130" s="112"/>
      <c r="G130" s="112"/>
      <c r="H130" s="112"/>
    </row>
    <row r="131" spans="1:8" ht="15.75" hidden="1">
      <c r="A131" s="189"/>
      <c r="B131" s="190"/>
      <c r="C131" s="147"/>
      <c r="D131" s="539"/>
      <c r="E131" s="112"/>
      <c r="F131" s="112"/>
      <c r="G131" s="112"/>
      <c r="H131" s="112"/>
    </row>
    <row r="132" spans="1:8" ht="15.75" hidden="1">
      <c r="A132" s="189"/>
      <c r="B132" s="190"/>
      <c r="C132" s="147"/>
      <c r="D132" s="539"/>
      <c r="E132" s="112"/>
      <c r="F132" s="112"/>
      <c r="G132" s="112"/>
      <c r="H132" s="112"/>
    </row>
    <row r="133" spans="1:8" ht="24" hidden="1" customHeight="1">
      <c r="A133" s="140"/>
      <c r="B133" s="184" t="s">
        <v>538</v>
      </c>
      <c r="C133" s="185"/>
      <c r="D133" s="185"/>
      <c r="E133" s="112"/>
      <c r="F133" s="112"/>
      <c r="G133" s="112"/>
      <c r="H133" s="112"/>
    </row>
    <row r="134" spans="1:8" ht="18.75" hidden="1" customHeight="1">
      <c r="A134" s="542"/>
      <c r="B134" s="525" t="s">
        <v>539</v>
      </c>
      <c r="C134" s="147"/>
      <c r="D134" s="539"/>
      <c r="E134" s="112"/>
      <c r="F134" s="112"/>
      <c r="G134" s="112"/>
      <c r="H134" s="112"/>
    </row>
    <row r="135" spans="1:8" ht="15.75" hidden="1">
      <c r="A135" s="542"/>
      <c r="B135" s="525"/>
      <c r="C135" s="147"/>
      <c r="D135" s="539"/>
      <c r="E135" s="112"/>
      <c r="F135" s="112"/>
      <c r="G135" s="112"/>
      <c r="H135" s="112"/>
    </row>
    <row r="136" spans="1:8" ht="15.75" hidden="1">
      <c r="A136" s="542"/>
      <c r="B136" s="525"/>
      <c r="C136" s="147"/>
      <c r="D136" s="539"/>
      <c r="E136" s="112"/>
      <c r="F136" s="112"/>
      <c r="G136" s="112"/>
      <c r="H136" s="112"/>
    </row>
    <row r="137" spans="1:8" ht="15.75" hidden="1">
      <c r="A137" s="542"/>
      <c r="B137" s="525"/>
      <c r="C137" s="147"/>
      <c r="D137" s="539"/>
      <c r="E137" s="112"/>
      <c r="F137" s="112"/>
      <c r="G137" s="112"/>
      <c r="H137" s="112"/>
    </row>
    <row r="138" spans="1:8" ht="42.75" hidden="1">
      <c r="A138" s="188"/>
      <c r="B138" s="73" t="s">
        <v>540</v>
      </c>
      <c r="C138" s="147"/>
      <c r="D138" s="147"/>
      <c r="E138" s="112"/>
      <c r="F138" s="112"/>
      <c r="G138" s="112"/>
      <c r="H138" s="112"/>
    </row>
    <row r="139" spans="1:8" ht="15.75" hidden="1">
      <c r="A139" s="188"/>
      <c r="B139" s="73"/>
      <c r="C139" s="147"/>
      <c r="D139" s="147"/>
      <c r="E139" s="112"/>
      <c r="F139" s="112"/>
      <c r="G139" s="112"/>
      <c r="H139" s="112"/>
    </row>
    <row r="140" spans="1:8" ht="15.75" hidden="1">
      <c r="A140" s="188"/>
      <c r="B140" s="73"/>
      <c r="C140" s="147"/>
      <c r="D140" s="147"/>
      <c r="E140" s="112"/>
      <c r="F140" s="112"/>
      <c r="G140" s="112"/>
      <c r="H140" s="112"/>
    </row>
    <row r="141" spans="1:8" ht="15.75" hidden="1">
      <c r="A141" s="188"/>
      <c r="B141" s="73"/>
      <c r="C141" s="147"/>
      <c r="D141" s="147"/>
      <c r="E141" s="112"/>
      <c r="F141" s="112"/>
      <c r="G141" s="112"/>
      <c r="H141" s="112"/>
    </row>
    <row r="142" spans="1:8" ht="15.75" hidden="1">
      <c r="A142" s="188"/>
      <c r="B142" s="73"/>
      <c r="C142" s="147"/>
      <c r="D142" s="147"/>
      <c r="E142" s="112"/>
      <c r="F142" s="112"/>
      <c r="G142" s="112"/>
      <c r="H142" s="112"/>
    </row>
    <row r="143" spans="1:8" ht="18.75" hidden="1" customHeight="1">
      <c r="A143" s="188"/>
      <c r="B143" s="73" t="s">
        <v>541</v>
      </c>
      <c r="C143" s="147"/>
      <c r="D143" s="147"/>
      <c r="E143" s="112"/>
      <c r="F143" s="112"/>
      <c r="G143" s="112"/>
      <c r="H143" s="112"/>
    </row>
    <row r="144" spans="1:8" ht="15.75" hidden="1">
      <c r="A144" s="188"/>
      <c r="B144" s="73"/>
      <c r="C144" s="147"/>
      <c r="D144" s="147"/>
      <c r="E144" s="112"/>
      <c r="F144" s="112"/>
      <c r="G144" s="112"/>
      <c r="H144" s="112"/>
    </row>
    <row r="145" spans="1:8" ht="15.75" hidden="1">
      <c r="A145" s="188"/>
      <c r="B145" s="73"/>
      <c r="C145" s="147"/>
      <c r="D145" s="147"/>
      <c r="E145" s="112"/>
      <c r="F145" s="112"/>
      <c r="G145" s="112"/>
      <c r="H145" s="112"/>
    </row>
    <row r="146" spans="1:8" ht="15.75" hidden="1">
      <c r="A146" s="188"/>
      <c r="B146" s="73"/>
      <c r="C146" s="147"/>
      <c r="D146" s="147"/>
      <c r="E146" s="112"/>
      <c r="F146" s="112"/>
      <c r="G146" s="112"/>
      <c r="H146" s="112"/>
    </row>
    <row r="147" spans="1:8" ht="33.75" hidden="1" customHeight="1">
      <c r="A147" s="140"/>
      <c r="B147" s="184" t="s">
        <v>542</v>
      </c>
      <c r="C147" s="185"/>
      <c r="D147" s="185"/>
      <c r="E147" s="112"/>
      <c r="F147" s="112"/>
      <c r="G147" s="112"/>
      <c r="H147" s="112"/>
    </row>
    <row r="148" spans="1:8" ht="28.5" hidden="1">
      <c r="A148" s="542"/>
      <c r="B148" s="525" t="s">
        <v>543</v>
      </c>
      <c r="C148" s="147"/>
      <c r="D148" s="539"/>
      <c r="E148" s="112"/>
      <c r="F148" s="112"/>
      <c r="G148" s="112"/>
      <c r="H148" s="112"/>
    </row>
    <row r="149" spans="1:8" ht="15.75" hidden="1">
      <c r="A149" s="542"/>
      <c r="B149" s="525"/>
      <c r="C149" s="147"/>
      <c r="D149" s="539"/>
      <c r="E149" s="112"/>
      <c r="F149" s="112"/>
      <c r="G149" s="112"/>
      <c r="H149" s="112"/>
    </row>
    <row r="150" spans="1:8" ht="15.75" hidden="1">
      <c r="A150" s="542"/>
      <c r="B150" s="525"/>
      <c r="C150" s="147"/>
      <c r="D150" s="539"/>
      <c r="E150" s="112"/>
      <c r="F150" s="112"/>
      <c r="G150" s="112"/>
      <c r="H150" s="112"/>
    </row>
    <row r="151" spans="1:8" ht="15" hidden="1" customHeight="1">
      <c r="A151" s="542"/>
      <c r="B151" s="525" t="s">
        <v>544</v>
      </c>
      <c r="C151" s="147"/>
      <c r="D151" s="539"/>
      <c r="E151" s="112"/>
      <c r="F151" s="112"/>
      <c r="G151" s="112"/>
      <c r="H151" s="112"/>
    </row>
    <row r="152" spans="1:8" ht="15.75" hidden="1">
      <c r="A152" s="542"/>
      <c r="B152" s="525"/>
      <c r="C152" s="147"/>
      <c r="D152" s="539"/>
      <c r="E152" s="112"/>
      <c r="F152" s="112"/>
      <c r="G152" s="112"/>
      <c r="H152" s="112"/>
    </row>
    <row r="153" spans="1:8" ht="15.75" hidden="1">
      <c r="A153" s="542"/>
      <c r="B153" s="525"/>
      <c r="C153" s="147"/>
      <c r="D153" s="539"/>
      <c r="E153" s="112"/>
      <c r="F153" s="112"/>
      <c r="G153" s="112"/>
      <c r="H153" s="112"/>
    </row>
    <row r="154" spans="1:8" ht="15.75" hidden="1">
      <c r="A154" s="542"/>
      <c r="B154" s="525"/>
      <c r="C154" s="147"/>
      <c r="D154" s="539"/>
      <c r="E154" s="112"/>
      <c r="F154" s="112"/>
      <c r="G154" s="112"/>
      <c r="H154" s="112"/>
    </row>
    <row r="155" spans="1:8" ht="34.5" hidden="1" customHeight="1">
      <c r="A155" s="137"/>
      <c r="B155" s="191" t="s">
        <v>545</v>
      </c>
      <c r="C155" s="192"/>
      <c r="D155" s="192"/>
      <c r="E155" s="112"/>
      <c r="F155" s="112"/>
      <c r="G155" s="112"/>
      <c r="H155" s="112"/>
    </row>
    <row r="156" spans="1:8" ht="15.75" hidden="1">
      <c r="A156" s="140"/>
      <c r="B156" s="193" t="s">
        <v>546</v>
      </c>
      <c r="C156" s="194"/>
      <c r="D156" s="194"/>
      <c r="E156" s="112"/>
      <c r="F156" s="112"/>
      <c r="G156" s="112"/>
      <c r="H156" s="112"/>
    </row>
    <row r="157" spans="1:8" ht="28.5" hidden="1">
      <c r="A157" s="140"/>
      <c r="B157" s="193" t="s">
        <v>547</v>
      </c>
      <c r="C157" s="194"/>
      <c r="D157" s="194"/>
      <c r="E157" s="112"/>
      <c r="F157" s="112"/>
      <c r="G157" s="112"/>
      <c r="H157" s="112"/>
    </row>
    <row r="158" spans="1:8" ht="33.75" hidden="1" customHeight="1">
      <c r="A158" s="140"/>
      <c r="B158" s="193" t="s">
        <v>548</v>
      </c>
      <c r="C158" s="194"/>
      <c r="D158" s="194"/>
      <c r="E158" s="112"/>
      <c r="F158" s="112"/>
      <c r="G158" s="112"/>
      <c r="H158" s="112"/>
    </row>
    <row r="159" spans="1:8" ht="28.5" hidden="1">
      <c r="A159" s="195"/>
      <c r="B159" s="196" t="s">
        <v>549</v>
      </c>
      <c r="C159" s="197"/>
      <c r="D159" s="197"/>
      <c r="E159" s="112"/>
      <c r="F159" s="112"/>
      <c r="G159" s="112"/>
      <c r="H159" s="112"/>
    </row>
    <row r="160" spans="1:8" ht="15.75" hidden="1">
      <c r="A160" s="195"/>
      <c r="B160" s="196"/>
      <c r="C160" s="197"/>
      <c r="D160" s="197"/>
      <c r="E160" s="112"/>
      <c r="F160" s="112"/>
      <c r="G160" s="112"/>
      <c r="H160" s="112"/>
    </row>
    <row r="161" spans="1:8" ht="15.75" hidden="1">
      <c r="A161" s="195"/>
      <c r="B161" s="196"/>
      <c r="C161" s="197"/>
      <c r="D161" s="197"/>
      <c r="E161" s="112"/>
      <c r="F161" s="112"/>
      <c r="G161" s="112"/>
      <c r="H161" s="112"/>
    </row>
    <row r="162" spans="1:8" ht="15.75" hidden="1">
      <c r="A162" s="195"/>
      <c r="B162" s="196"/>
      <c r="C162" s="197"/>
      <c r="D162" s="197"/>
      <c r="E162" s="112"/>
      <c r="F162" s="112"/>
      <c r="G162" s="112"/>
      <c r="H162" s="112"/>
    </row>
    <row r="163" spans="1:8" ht="28.5" hidden="1">
      <c r="A163" s="182"/>
      <c r="B163" s="172" t="s">
        <v>550</v>
      </c>
      <c r="C163" s="147"/>
      <c r="D163" s="183"/>
      <c r="E163" s="112"/>
      <c r="F163" s="112"/>
      <c r="G163" s="112"/>
      <c r="H163" s="112"/>
    </row>
    <row r="164" spans="1:8" ht="15.75" hidden="1">
      <c r="A164" s="182"/>
      <c r="B164" s="172"/>
      <c r="C164" s="147"/>
      <c r="D164" s="183"/>
      <c r="E164" s="112"/>
      <c r="F164" s="112"/>
      <c r="G164" s="112"/>
      <c r="H164" s="112"/>
    </row>
    <row r="165" spans="1:8" ht="15.75" hidden="1">
      <c r="A165" s="182"/>
      <c r="B165" s="172"/>
      <c r="C165" s="147"/>
      <c r="D165" s="183"/>
      <c r="E165" s="112"/>
      <c r="F165" s="112"/>
      <c r="G165" s="112"/>
      <c r="H165" s="112"/>
    </row>
    <row r="166" spans="1:8" ht="33.75" hidden="1" customHeight="1">
      <c r="A166" s="140"/>
      <c r="B166" s="198" t="s">
        <v>551</v>
      </c>
      <c r="C166" s="199"/>
      <c r="D166" s="199"/>
      <c r="E166" s="112"/>
      <c r="F166" s="112"/>
      <c r="G166" s="112"/>
      <c r="H166" s="112"/>
    </row>
    <row r="167" spans="1:8" ht="19.5" hidden="1" customHeight="1">
      <c r="A167" s="180"/>
      <c r="B167" s="152" t="s">
        <v>552</v>
      </c>
      <c r="C167" s="181"/>
      <c r="D167" s="181"/>
      <c r="E167" s="112"/>
      <c r="F167" s="112"/>
      <c r="G167" s="112"/>
      <c r="H167" s="112"/>
    </row>
    <row r="168" spans="1:8" ht="15.75" hidden="1">
      <c r="A168" s="180"/>
      <c r="B168" s="152"/>
      <c r="C168" s="181"/>
      <c r="D168" s="181"/>
      <c r="E168" s="112"/>
      <c r="F168" s="112"/>
      <c r="G168" s="112"/>
      <c r="H168" s="112"/>
    </row>
    <row r="169" spans="1:8" ht="15.75" hidden="1">
      <c r="A169" s="180"/>
      <c r="B169" s="152"/>
      <c r="C169" s="181"/>
      <c r="D169" s="181"/>
      <c r="E169" s="112"/>
      <c r="F169" s="112"/>
      <c r="G169" s="112"/>
      <c r="H169" s="112"/>
    </row>
    <row r="170" spans="1:8" ht="33.75" hidden="1" customHeight="1">
      <c r="A170" s="140"/>
      <c r="B170" s="198" t="s">
        <v>553</v>
      </c>
      <c r="C170" s="199"/>
      <c r="D170" s="199"/>
      <c r="E170" s="112"/>
      <c r="F170" s="112"/>
      <c r="G170" s="112"/>
      <c r="H170" s="112"/>
    </row>
    <row r="171" spans="1:8" ht="21" hidden="1" customHeight="1">
      <c r="A171" s="188"/>
      <c r="B171" s="73" t="s">
        <v>554</v>
      </c>
      <c r="C171" s="147"/>
      <c r="D171" s="147"/>
      <c r="E171" s="112"/>
      <c r="F171" s="112"/>
      <c r="G171" s="112"/>
      <c r="H171" s="112"/>
    </row>
    <row r="172" spans="1:8" ht="15.75" hidden="1">
      <c r="A172" s="188"/>
      <c r="B172" s="73"/>
      <c r="C172" s="147"/>
      <c r="D172" s="147"/>
      <c r="E172" s="112"/>
      <c r="F172" s="112"/>
      <c r="G172" s="112"/>
      <c r="H172" s="112"/>
    </row>
    <row r="173" spans="1:8" ht="15.75" hidden="1">
      <c r="A173" s="188"/>
      <c r="B173" s="73"/>
      <c r="C173" s="147"/>
      <c r="D173" s="147"/>
      <c r="E173" s="112"/>
      <c r="F173" s="112"/>
      <c r="G173" s="112"/>
      <c r="H173" s="112"/>
    </row>
    <row r="174" spans="1:8" ht="15.75" hidden="1">
      <c r="A174" s="188"/>
      <c r="B174" s="73"/>
      <c r="C174" s="147"/>
      <c r="D174" s="147"/>
      <c r="E174" s="112"/>
      <c r="F174" s="112"/>
      <c r="G174" s="112"/>
      <c r="H174" s="112"/>
    </row>
    <row r="175" spans="1:8" ht="42.75" hidden="1">
      <c r="A175" s="177"/>
      <c r="B175" s="178" t="s">
        <v>555</v>
      </c>
      <c r="C175" s="147"/>
      <c r="D175" s="147"/>
      <c r="E175" s="112"/>
      <c r="F175" s="112"/>
      <c r="G175" s="112"/>
      <c r="H175" s="112"/>
    </row>
    <row r="176" spans="1:8" ht="15.75" hidden="1">
      <c r="A176" s="177"/>
      <c r="B176" s="178"/>
      <c r="C176" s="147"/>
      <c r="D176" s="147"/>
      <c r="E176" s="112"/>
      <c r="F176" s="112"/>
      <c r="G176" s="112"/>
      <c r="H176" s="112"/>
    </row>
    <row r="177" spans="1:8" ht="15.75" hidden="1">
      <c r="A177" s="177"/>
      <c r="B177" s="178"/>
      <c r="C177" s="147"/>
      <c r="D177" s="147"/>
      <c r="E177" s="112"/>
      <c r="F177" s="112"/>
      <c r="G177" s="112"/>
      <c r="H177" s="112"/>
    </row>
    <row r="178" spans="1:8" ht="15.75" hidden="1">
      <c r="A178" s="177"/>
      <c r="B178" s="178"/>
      <c r="C178" s="147"/>
      <c r="D178" s="147"/>
      <c r="E178" s="112"/>
      <c r="F178" s="112"/>
      <c r="G178" s="112"/>
      <c r="H178" s="112"/>
    </row>
    <row r="179" spans="1:8" ht="15.75" hidden="1">
      <c r="A179" s="177"/>
      <c r="B179" s="178"/>
      <c r="C179" s="147"/>
      <c r="D179" s="147"/>
      <c r="E179" s="112"/>
      <c r="F179" s="112"/>
      <c r="G179" s="112"/>
      <c r="H179" s="112"/>
    </row>
    <row r="180" spans="1:8" ht="28.5" hidden="1">
      <c r="A180" s="188"/>
      <c r="B180" s="73" t="s">
        <v>556</v>
      </c>
      <c r="C180" s="147"/>
      <c r="D180" s="147"/>
      <c r="E180" s="112"/>
      <c r="F180" s="112"/>
      <c r="G180" s="112"/>
      <c r="H180" s="112"/>
    </row>
    <row r="181" spans="1:8" ht="30" hidden="1" customHeight="1">
      <c r="A181" s="188"/>
      <c r="B181" s="73" t="s">
        <v>557</v>
      </c>
      <c r="C181" s="147"/>
      <c r="D181" s="539"/>
      <c r="E181" s="112"/>
      <c r="F181" s="112"/>
      <c r="G181" s="112"/>
      <c r="H181" s="112"/>
    </row>
    <row r="182" spans="1:8" ht="15.75" hidden="1">
      <c r="A182" s="188"/>
      <c r="B182" s="73"/>
      <c r="C182" s="147"/>
      <c r="D182" s="539"/>
      <c r="E182" s="112"/>
      <c r="F182" s="112"/>
      <c r="G182" s="112"/>
      <c r="H182" s="112"/>
    </row>
    <row r="183" spans="1:8" ht="43.5" hidden="1" customHeight="1">
      <c r="A183" s="140"/>
      <c r="B183" s="198" t="s">
        <v>558</v>
      </c>
      <c r="C183" s="199"/>
      <c r="D183" s="199"/>
      <c r="E183" s="112"/>
      <c r="F183" s="112"/>
      <c r="G183" s="112"/>
      <c r="H183" s="112"/>
    </row>
    <row r="184" spans="1:8" ht="15" hidden="1" customHeight="1">
      <c r="A184" s="542"/>
      <c r="B184" s="525" t="s">
        <v>559</v>
      </c>
      <c r="C184" s="147"/>
      <c r="D184" s="147"/>
      <c r="E184" s="112"/>
      <c r="F184" s="112"/>
      <c r="G184" s="112"/>
      <c r="H184" s="112"/>
    </row>
    <row r="185" spans="1:8" ht="15.75" hidden="1">
      <c r="A185" s="542"/>
      <c r="B185" s="525"/>
      <c r="C185" s="147"/>
      <c r="D185" s="147"/>
      <c r="E185" s="112"/>
      <c r="F185" s="112"/>
      <c r="G185" s="112"/>
      <c r="H185" s="112"/>
    </row>
    <row r="186" spans="1:8" ht="20.25" hidden="1" customHeight="1">
      <c r="A186" s="188"/>
      <c r="B186" s="73" t="s">
        <v>560</v>
      </c>
      <c r="C186" s="147"/>
      <c r="D186" s="147"/>
      <c r="E186" s="112"/>
      <c r="F186" s="112"/>
      <c r="G186" s="112"/>
      <c r="H186" s="112"/>
    </row>
    <row r="187" spans="1:8" ht="15.75" hidden="1">
      <c r="A187" s="188"/>
      <c r="B187" s="73"/>
      <c r="C187" s="147"/>
      <c r="D187" s="147"/>
      <c r="E187" s="112"/>
      <c r="F187" s="112"/>
      <c r="G187" s="112"/>
      <c r="H187" s="112"/>
    </row>
    <row r="188" spans="1:8" ht="33.75" hidden="1" customHeight="1">
      <c r="A188" s="140"/>
      <c r="B188" s="198" t="s">
        <v>561</v>
      </c>
      <c r="C188" s="199"/>
      <c r="D188" s="199"/>
      <c r="E188" s="112"/>
      <c r="F188" s="112"/>
      <c r="G188" s="112"/>
      <c r="H188" s="112"/>
    </row>
    <row r="189" spans="1:8" ht="28.5" hidden="1">
      <c r="A189" s="200"/>
      <c r="B189" s="201" t="s">
        <v>562</v>
      </c>
      <c r="C189" s="147"/>
      <c r="D189" s="181"/>
      <c r="E189" s="112"/>
      <c r="F189" s="112"/>
      <c r="G189" s="112"/>
      <c r="H189" s="112"/>
    </row>
    <row r="190" spans="1:8" ht="15.75" hidden="1">
      <c r="A190" s="180"/>
      <c r="B190" s="152"/>
      <c r="C190" s="147"/>
      <c r="D190" s="181"/>
      <c r="E190" s="112"/>
      <c r="F190" s="112"/>
      <c r="G190" s="112"/>
      <c r="H190" s="112"/>
    </row>
    <row r="191" spans="1:8" ht="57" hidden="1">
      <c r="A191" s="200"/>
      <c r="B191" s="201" t="s">
        <v>563</v>
      </c>
      <c r="C191" s="147"/>
      <c r="D191" s="181"/>
      <c r="E191" s="112"/>
      <c r="F191" s="112"/>
      <c r="G191" s="112"/>
      <c r="H191" s="112"/>
    </row>
    <row r="192" spans="1:8" ht="15.75" hidden="1">
      <c r="A192" s="189"/>
      <c r="B192" s="190"/>
      <c r="C192" s="147"/>
      <c r="D192" s="181"/>
      <c r="E192" s="112"/>
      <c r="F192" s="112"/>
      <c r="G192" s="112"/>
      <c r="H192" s="112"/>
    </row>
    <row r="193" spans="1:8" ht="28.5" hidden="1">
      <c r="A193" s="542"/>
      <c r="B193" s="525" t="s">
        <v>564</v>
      </c>
      <c r="C193" s="147"/>
      <c r="D193" s="147"/>
      <c r="E193" s="112"/>
      <c r="F193" s="112"/>
      <c r="G193" s="112"/>
      <c r="H193" s="112"/>
    </row>
    <row r="194" spans="1:8" ht="15.75" hidden="1">
      <c r="A194" s="542"/>
      <c r="B194" s="525"/>
      <c r="C194" s="147"/>
      <c r="D194" s="147"/>
      <c r="E194" s="112"/>
      <c r="F194" s="112"/>
      <c r="G194" s="112"/>
      <c r="H194" s="112"/>
    </row>
    <row r="195" spans="1:8" ht="15.75" hidden="1">
      <c r="A195" s="542"/>
      <c r="B195" s="525"/>
      <c r="C195" s="147"/>
      <c r="D195" s="147"/>
      <c r="E195" s="112"/>
      <c r="F195" s="112"/>
      <c r="G195" s="112"/>
      <c r="H195" s="112"/>
    </row>
    <row r="196" spans="1:8" ht="15.75" hidden="1">
      <c r="A196" s="542"/>
      <c r="B196" s="525"/>
      <c r="C196" s="147"/>
      <c r="D196" s="147"/>
      <c r="E196" s="112"/>
      <c r="F196" s="112"/>
      <c r="G196" s="112"/>
      <c r="H196" s="112"/>
    </row>
    <row r="197" spans="1:8" ht="15.75" hidden="1">
      <c r="A197" s="542"/>
      <c r="B197" s="525"/>
      <c r="C197" s="147"/>
      <c r="D197" s="147"/>
      <c r="E197" s="112"/>
      <c r="F197" s="112"/>
      <c r="G197" s="112"/>
      <c r="H197" s="112"/>
    </row>
    <row r="198" spans="1:8" ht="28.5" hidden="1">
      <c r="A198" s="543"/>
      <c r="B198" s="544" t="s">
        <v>565</v>
      </c>
      <c r="C198" s="147"/>
      <c r="D198" s="539"/>
      <c r="E198" s="112"/>
      <c r="F198" s="112"/>
      <c r="G198" s="112"/>
      <c r="H198" s="112"/>
    </row>
    <row r="199" spans="1:8" ht="42.75" hidden="1">
      <c r="A199" s="71"/>
      <c r="B199" s="73" t="s">
        <v>566</v>
      </c>
      <c r="C199" s="147"/>
      <c r="D199" s="147"/>
      <c r="E199" s="112"/>
      <c r="F199" s="112"/>
      <c r="G199" s="112"/>
      <c r="H199" s="112"/>
    </row>
    <row r="200" spans="1:8" ht="15.75" hidden="1">
      <c r="A200" s="188"/>
      <c r="B200" s="73"/>
      <c r="C200" s="147"/>
      <c r="D200" s="147"/>
      <c r="E200" s="112"/>
      <c r="F200" s="112"/>
      <c r="G200" s="112"/>
      <c r="H200" s="112"/>
    </row>
    <row r="201" spans="1:8" ht="15.75" hidden="1">
      <c r="A201" s="188"/>
      <c r="B201" s="73" t="s">
        <v>567</v>
      </c>
      <c r="C201" s="147"/>
      <c r="D201" s="179"/>
      <c r="E201" s="112"/>
      <c r="F201" s="112"/>
      <c r="G201" s="112"/>
      <c r="H201" s="112"/>
    </row>
    <row r="202" spans="1:8" ht="43.5" hidden="1" customHeight="1">
      <c r="A202" s="140"/>
      <c r="B202" s="198" t="s">
        <v>568</v>
      </c>
      <c r="C202" s="199"/>
      <c r="D202" s="199"/>
      <c r="E202" s="112"/>
      <c r="F202" s="112"/>
      <c r="G202" s="112"/>
      <c r="H202" s="112"/>
    </row>
    <row r="203" spans="1:8" ht="42.75" hidden="1">
      <c r="A203" s="177"/>
      <c r="B203" s="178" t="s">
        <v>569</v>
      </c>
      <c r="C203" s="147"/>
      <c r="D203" s="147"/>
      <c r="E203" s="112"/>
      <c r="F203" s="112"/>
      <c r="G203" s="112"/>
      <c r="H203" s="112"/>
    </row>
    <row r="204" spans="1:8" ht="15.75" hidden="1">
      <c r="A204" s="177"/>
      <c r="B204" s="178"/>
      <c r="C204" s="147"/>
      <c r="D204" s="147"/>
      <c r="E204" s="112"/>
      <c r="F204" s="112"/>
      <c r="G204" s="112"/>
      <c r="H204" s="112"/>
    </row>
    <row r="205" spans="1:8" ht="15.75" hidden="1">
      <c r="A205" s="177"/>
      <c r="B205" s="178"/>
      <c r="C205" s="147"/>
      <c r="D205" s="147"/>
      <c r="E205" s="112"/>
      <c r="F205" s="112"/>
      <c r="G205" s="112"/>
      <c r="H205" s="112"/>
    </row>
    <row r="206" spans="1:8" ht="15.75" hidden="1">
      <c r="A206" s="177"/>
      <c r="B206" s="178"/>
      <c r="C206" s="147"/>
      <c r="D206" s="147"/>
      <c r="E206" s="112"/>
      <c r="F206" s="112"/>
      <c r="G206" s="112"/>
      <c r="H206" s="112"/>
    </row>
    <row r="207" spans="1:8" ht="15.75" hidden="1">
      <c r="A207" s="177"/>
      <c r="B207" s="178"/>
      <c r="C207" s="147"/>
      <c r="D207" s="147"/>
      <c r="E207" s="112"/>
      <c r="F207" s="112"/>
      <c r="G207" s="112"/>
      <c r="H207" s="112"/>
    </row>
    <row r="208" spans="1:8" ht="15" hidden="1" customHeight="1">
      <c r="A208" s="137"/>
      <c r="B208" s="202" t="s">
        <v>570</v>
      </c>
      <c r="C208" s="203"/>
      <c r="D208" s="203"/>
      <c r="E208" s="112"/>
      <c r="F208" s="112"/>
      <c r="G208" s="112"/>
      <c r="H208" s="112"/>
    </row>
    <row r="209" spans="1:8" ht="15.75" hidden="1" customHeight="1">
      <c r="A209" s="137"/>
      <c r="B209" s="202"/>
      <c r="C209" s="203"/>
      <c r="D209" s="203"/>
      <c r="E209" s="112"/>
      <c r="F209" s="112"/>
      <c r="G209" s="112"/>
      <c r="H209" s="112"/>
    </row>
    <row r="210" spans="1:8" ht="24" hidden="1" customHeight="1">
      <c r="A210" s="140"/>
      <c r="B210" s="204" t="s">
        <v>571</v>
      </c>
      <c r="C210" s="205"/>
      <c r="D210" s="205"/>
      <c r="E210" s="112"/>
      <c r="F210" s="112"/>
      <c r="G210" s="112"/>
      <c r="H210" s="112"/>
    </row>
    <row r="211" spans="1:8" ht="42.75" hidden="1">
      <c r="A211" s="180"/>
      <c r="B211" s="152" t="s">
        <v>572</v>
      </c>
      <c r="C211" s="181"/>
      <c r="D211" s="181"/>
      <c r="E211" s="112"/>
      <c r="F211" s="112"/>
      <c r="G211" s="112"/>
      <c r="H211" s="112"/>
    </row>
    <row r="212" spans="1:8" ht="15.75" hidden="1">
      <c r="A212" s="180"/>
      <c r="B212" s="152"/>
      <c r="C212" s="181"/>
      <c r="D212" s="181"/>
      <c r="E212" s="112"/>
      <c r="F212" s="112"/>
      <c r="G212" s="112"/>
      <c r="H212" s="112"/>
    </row>
    <row r="213" spans="1:8" ht="21" hidden="1" customHeight="1">
      <c r="A213" s="542"/>
      <c r="B213" s="525" t="s">
        <v>573</v>
      </c>
      <c r="C213" s="147"/>
      <c r="D213" s="147"/>
      <c r="E213" s="112"/>
      <c r="F213" s="112"/>
      <c r="G213" s="112"/>
      <c r="H213" s="112"/>
    </row>
    <row r="214" spans="1:8" ht="15.75" hidden="1">
      <c r="A214" s="542"/>
      <c r="B214" s="525"/>
      <c r="C214" s="147"/>
      <c r="D214" s="147"/>
      <c r="E214" s="112"/>
      <c r="F214" s="112"/>
      <c r="G214" s="112"/>
      <c r="H214" s="112"/>
    </row>
    <row r="215" spans="1:8" ht="28.5" hidden="1">
      <c r="A215" s="542"/>
      <c r="B215" s="525" t="s">
        <v>574</v>
      </c>
      <c r="C215" s="147"/>
      <c r="D215" s="147"/>
      <c r="E215" s="112"/>
      <c r="F215" s="112"/>
      <c r="G215" s="112"/>
      <c r="H215" s="112"/>
    </row>
    <row r="216" spans="1:8" ht="15.75" hidden="1">
      <c r="A216" s="542"/>
      <c r="B216" s="525"/>
      <c r="C216" s="147"/>
      <c r="D216" s="147"/>
      <c r="E216" s="112"/>
      <c r="F216" s="112"/>
      <c r="G216" s="112"/>
      <c r="H216" s="112"/>
    </row>
    <row r="217" spans="1:8" ht="15.75" hidden="1">
      <c r="A217" s="542"/>
      <c r="B217" s="525"/>
      <c r="C217" s="147"/>
      <c r="D217" s="147"/>
      <c r="E217" s="112"/>
      <c r="F217" s="112"/>
      <c r="G217" s="112"/>
      <c r="H217" s="112"/>
    </row>
    <row r="218" spans="1:8" ht="28.5" hidden="1">
      <c r="A218" s="542"/>
      <c r="B218" s="525" t="s">
        <v>575</v>
      </c>
      <c r="C218" s="147"/>
      <c r="D218" s="147"/>
      <c r="E218" s="112"/>
      <c r="F218" s="112"/>
      <c r="G218" s="112"/>
      <c r="H218" s="112"/>
    </row>
    <row r="219" spans="1:8" ht="15.75" hidden="1">
      <c r="A219" s="542"/>
      <c r="B219" s="525"/>
      <c r="C219" s="147"/>
      <c r="D219" s="147"/>
      <c r="E219" s="112"/>
      <c r="F219" s="112"/>
      <c r="G219" s="112"/>
      <c r="H219" s="112"/>
    </row>
    <row r="220" spans="1:8" ht="15.75" hidden="1">
      <c r="A220" s="542"/>
      <c r="B220" s="525"/>
      <c r="C220" s="147"/>
      <c r="D220" s="147"/>
      <c r="E220" s="112"/>
      <c r="F220" s="112"/>
      <c r="G220" s="112"/>
      <c r="H220" s="112"/>
    </row>
    <row r="221" spans="1:8" ht="18" hidden="1" customHeight="1">
      <c r="A221" s="542"/>
      <c r="B221" s="525" t="s">
        <v>576</v>
      </c>
      <c r="C221" s="147"/>
      <c r="D221" s="147"/>
      <c r="E221" s="112"/>
      <c r="F221" s="112"/>
      <c r="G221" s="112"/>
      <c r="H221" s="112"/>
    </row>
    <row r="222" spans="1:8" ht="15.75" hidden="1">
      <c r="A222" s="542"/>
      <c r="B222" s="525"/>
      <c r="C222" s="147"/>
      <c r="D222" s="147"/>
      <c r="E222" s="112"/>
      <c r="F222" s="112"/>
      <c r="G222" s="112"/>
      <c r="H222" s="112"/>
    </row>
    <row r="223" spans="1:8" ht="24" hidden="1" customHeight="1">
      <c r="A223" s="140"/>
      <c r="B223" s="206" t="s">
        <v>577</v>
      </c>
      <c r="C223" s="207"/>
      <c r="D223" s="207"/>
      <c r="E223" s="112"/>
      <c r="F223" s="112"/>
      <c r="G223" s="112"/>
      <c r="H223" s="112"/>
    </row>
    <row r="224" spans="1:8" ht="28.5" hidden="1">
      <c r="A224" s="542"/>
      <c r="B224" s="525" t="s">
        <v>578</v>
      </c>
      <c r="C224" s="147"/>
      <c r="D224" s="539"/>
      <c r="E224" s="112"/>
      <c r="F224" s="112"/>
      <c r="G224" s="112"/>
      <c r="H224" s="112"/>
    </row>
    <row r="225" spans="1:8" ht="15.75" hidden="1">
      <c r="A225" s="542"/>
      <c r="B225" s="525"/>
      <c r="C225" s="147"/>
      <c r="D225" s="539"/>
      <c r="E225" s="112"/>
      <c r="F225" s="112"/>
      <c r="G225" s="112"/>
      <c r="H225" s="112"/>
    </row>
    <row r="226" spans="1:8" ht="15.75" hidden="1">
      <c r="A226" s="542"/>
      <c r="B226" s="525"/>
      <c r="C226" s="147"/>
      <c r="D226" s="539"/>
      <c r="E226" s="112"/>
      <c r="F226" s="112"/>
      <c r="G226" s="112"/>
      <c r="H226" s="112"/>
    </row>
    <row r="227" spans="1:8" ht="15.75" hidden="1">
      <c r="A227" s="542"/>
      <c r="B227" s="525"/>
      <c r="C227" s="539"/>
      <c r="D227" s="539"/>
      <c r="E227" s="112"/>
      <c r="F227" s="112"/>
      <c r="G227" s="112"/>
      <c r="H227" s="112"/>
    </row>
    <row r="228" spans="1:8" ht="15.75" hidden="1">
      <c r="A228" s="542"/>
      <c r="B228" s="525"/>
      <c r="C228" s="179"/>
      <c r="D228" s="539"/>
      <c r="E228" s="112"/>
      <c r="F228" s="112"/>
      <c r="G228" s="112"/>
      <c r="H228" s="112"/>
    </row>
    <row r="229" spans="1:8" ht="36" hidden="1" customHeight="1">
      <c r="A229" s="542"/>
      <c r="B229" s="525" t="s">
        <v>579</v>
      </c>
      <c r="C229" s="147"/>
      <c r="D229" s="539"/>
      <c r="E229" s="112"/>
      <c r="F229" s="112"/>
      <c r="G229" s="112"/>
      <c r="H229" s="112"/>
    </row>
    <row r="230" spans="1:8" ht="15.75" hidden="1">
      <c r="A230" s="542"/>
      <c r="B230" s="525"/>
      <c r="C230" s="147"/>
      <c r="D230" s="539"/>
      <c r="E230" s="112"/>
      <c r="F230" s="112"/>
      <c r="G230" s="112"/>
      <c r="H230" s="112"/>
    </row>
    <row r="231" spans="1:8" ht="15.75" hidden="1">
      <c r="A231" s="542"/>
      <c r="B231" s="525"/>
      <c r="C231" s="147"/>
      <c r="D231" s="539"/>
      <c r="E231" s="112"/>
      <c r="F231" s="112"/>
      <c r="G231" s="112"/>
      <c r="H231" s="112"/>
    </row>
    <row r="232" spans="1:8" ht="15.75" hidden="1">
      <c r="A232" s="542"/>
      <c r="B232" s="525"/>
      <c r="C232" s="147"/>
      <c r="D232" s="539"/>
      <c r="E232" s="112"/>
      <c r="F232" s="112"/>
      <c r="G232" s="112"/>
      <c r="H232" s="112"/>
    </row>
    <row r="233" spans="1:8" ht="15.75" hidden="1">
      <c r="A233" s="542"/>
      <c r="B233" s="525" t="s">
        <v>580</v>
      </c>
      <c r="C233" s="147"/>
      <c r="D233" s="539"/>
      <c r="E233" s="112"/>
      <c r="F233" s="112"/>
      <c r="G233" s="112"/>
      <c r="H233" s="112"/>
    </row>
    <row r="234" spans="1:8" ht="15.75" hidden="1">
      <c r="A234" s="542"/>
      <c r="B234" s="525"/>
      <c r="C234" s="147"/>
      <c r="D234" s="539"/>
      <c r="E234" s="112"/>
      <c r="F234" s="112"/>
      <c r="G234" s="112"/>
      <c r="H234" s="112"/>
    </row>
    <row r="235" spans="1:8" ht="15.75" hidden="1">
      <c r="A235" s="542"/>
      <c r="B235" s="525"/>
      <c r="C235" s="147"/>
      <c r="D235" s="539"/>
      <c r="E235" s="112"/>
      <c r="F235" s="112"/>
      <c r="G235" s="112"/>
      <c r="H235" s="112"/>
    </row>
    <row r="236" spans="1:8" ht="15.75" hidden="1">
      <c r="A236" s="542"/>
      <c r="B236" s="525"/>
      <c r="C236" s="179"/>
      <c r="D236" s="539"/>
      <c r="E236" s="112"/>
      <c r="F236" s="112"/>
      <c r="G236" s="112"/>
      <c r="H236" s="112"/>
    </row>
    <row r="237" spans="1:8" ht="15.75" hidden="1">
      <c r="A237" s="542"/>
      <c r="B237" s="525"/>
      <c r="C237" s="179"/>
      <c r="D237" s="539"/>
      <c r="E237" s="112"/>
      <c r="F237" s="112"/>
      <c r="G237" s="112"/>
      <c r="H237" s="112"/>
    </row>
    <row r="238" spans="1:8" ht="28.5" hidden="1">
      <c r="A238" s="542"/>
      <c r="B238" s="525" t="s">
        <v>581</v>
      </c>
      <c r="C238" s="147"/>
      <c r="D238" s="539"/>
      <c r="E238" s="112"/>
      <c r="F238" s="112"/>
      <c r="G238" s="112"/>
      <c r="H238" s="112"/>
    </row>
    <row r="239" spans="1:8" ht="15.75" hidden="1">
      <c r="A239" s="542"/>
      <c r="B239" s="525"/>
      <c r="C239" s="147"/>
      <c r="D239" s="539"/>
      <c r="E239" s="112"/>
      <c r="F239" s="112"/>
      <c r="G239" s="112"/>
      <c r="H239" s="112"/>
    </row>
    <row r="240" spans="1:8" ht="15.75" hidden="1">
      <c r="A240" s="542"/>
      <c r="B240" s="525"/>
      <c r="C240" s="147"/>
      <c r="D240" s="539"/>
      <c r="E240" s="112"/>
      <c r="F240" s="112"/>
      <c r="G240" s="112"/>
      <c r="H240" s="112"/>
    </row>
    <row r="241" spans="1:8" ht="15.75" hidden="1">
      <c r="A241" s="542"/>
      <c r="B241" s="525"/>
      <c r="C241" s="147"/>
      <c r="D241" s="539"/>
      <c r="E241" s="112"/>
      <c r="F241" s="112"/>
      <c r="G241" s="112"/>
      <c r="H241" s="112"/>
    </row>
    <row r="242" spans="1:8" ht="24" hidden="1" customHeight="1">
      <c r="A242" s="140"/>
      <c r="B242" s="206" t="s">
        <v>582</v>
      </c>
      <c r="C242" s="207"/>
      <c r="D242" s="207"/>
      <c r="E242" s="112"/>
      <c r="F242" s="112"/>
      <c r="G242" s="112"/>
      <c r="H242" s="112"/>
    </row>
    <row r="243" spans="1:8" ht="42.75" hidden="1">
      <c r="A243" s="543"/>
      <c r="B243" s="544" t="s">
        <v>583</v>
      </c>
      <c r="C243" s="539"/>
      <c r="D243" s="539"/>
      <c r="E243" s="112"/>
      <c r="F243" s="112"/>
      <c r="G243" s="112"/>
      <c r="H243" s="112"/>
    </row>
    <row r="244" spans="1:8" ht="24" hidden="1" customHeight="1">
      <c r="A244" s="140"/>
      <c r="B244" s="206" t="s">
        <v>584</v>
      </c>
      <c r="C244" s="207"/>
      <c r="D244" s="207"/>
      <c r="E244" s="112"/>
      <c r="F244" s="112"/>
      <c r="G244" s="112"/>
      <c r="H244" s="112"/>
    </row>
    <row r="245" spans="1:8" ht="73.5" hidden="1" customHeight="1">
      <c r="A245" s="542"/>
      <c r="B245" s="525" t="s">
        <v>585</v>
      </c>
      <c r="C245" s="147"/>
      <c r="D245" s="539"/>
      <c r="E245" s="112"/>
      <c r="F245" s="112"/>
      <c r="G245" s="112"/>
      <c r="H245" s="112"/>
    </row>
    <row r="246" spans="1:8" ht="15.75" hidden="1">
      <c r="A246" s="542"/>
      <c r="B246" s="525"/>
      <c r="C246" s="147"/>
      <c r="D246" s="539"/>
      <c r="E246" s="112"/>
      <c r="F246" s="112"/>
      <c r="G246" s="112"/>
      <c r="H246" s="112"/>
    </row>
    <row r="247" spans="1:8" ht="15.75" hidden="1">
      <c r="A247" s="542"/>
      <c r="B247" s="525"/>
      <c r="C247" s="147"/>
      <c r="D247" s="539"/>
      <c r="E247" s="112"/>
      <c r="F247" s="112"/>
      <c r="G247" s="112"/>
      <c r="H247" s="112"/>
    </row>
    <row r="248" spans="1:8" ht="50.25" hidden="1" customHeight="1">
      <c r="A248" s="542"/>
      <c r="B248" s="525" t="s">
        <v>586</v>
      </c>
      <c r="C248" s="539"/>
      <c r="D248" s="539"/>
      <c r="E248" s="112"/>
      <c r="F248" s="112"/>
      <c r="G248" s="112"/>
      <c r="H248" s="112"/>
    </row>
    <row r="249" spans="1:8" ht="15.75" hidden="1">
      <c r="A249" s="542"/>
      <c r="B249" s="525"/>
      <c r="C249" s="539"/>
      <c r="D249" s="539"/>
      <c r="E249" s="112"/>
      <c r="F249" s="112"/>
      <c r="G249" s="112"/>
      <c r="H249" s="112"/>
    </row>
    <row r="250" spans="1:8" ht="15.75" hidden="1">
      <c r="A250" s="542"/>
      <c r="B250" s="525"/>
      <c r="C250" s="539"/>
      <c r="D250" s="539"/>
      <c r="E250" s="112"/>
      <c r="F250" s="112"/>
      <c r="G250" s="112"/>
      <c r="H250" s="112"/>
    </row>
    <row r="251" spans="1:8" ht="24" hidden="1" customHeight="1">
      <c r="A251" s="140"/>
      <c r="B251" s="206" t="s">
        <v>587</v>
      </c>
      <c r="C251" s="207"/>
      <c r="D251" s="207"/>
      <c r="E251" s="112"/>
      <c r="F251" s="112"/>
      <c r="G251" s="112"/>
      <c r="H251" s="112"/>
    </row>
    <row r="252" spans="1:8" ht="28.5" hidden="1">
      <c r="A252" s="542"/>
      <c r="B252" s="525" t="s">
        <v>588</v>
      </c>
      <c r="C252" s="147"/>
      <c r="D252" s="539"/>
      <c r="E252" s="112"/>
      <c r="F252" s="112"/>
      <c r="G252" s="112"/>
      <c r="H252" s="112"/>
    </row>
    <row r="253" spans="1:8" ht="15.75" hidden="1">
      <c r="A253" s="542"/>
      <c r="B253" s="525"/>
      <c r="C253" s="147"/>
      <c r="D253" s="539"/>
      <c r="E253" s="112"/>
      <c r="F253" s="112"/>
      <c r="G253" s="112"/>
      <c r="H253" s="112"/>
    </row>
    <row r="254" spans="1:8" ht="15.75" hidden="1">
      <c r="A254" s="542"/>
      <c r="B254" s="525"/>
      <c r="C254" s="147"/>
      <c r="D254" s="539"/>
      <c r="E254" s="112"/>
      <c r="F254" s="112"/>
      <c r="G254" s="112"/>
      <c r="H254" s="112"/>
    </row>
    <row r="255" spans="1:8" ht="15.75" hidden="1">
      <c r="A255" s="542"/>
      <c r="B255" s="525"/>
      <c r="C255" s="147"/>
      <c r="D255" s="539"/>
      <c r="E255" s="112"/>
      <c r="F255" s="112"/>
      <c r="G255" s="112"/>
      <c r="H255" s="112"/>
    </row>
    <row r="256" spans="1:8" ht="15.75" hidden="1">
      <c r="A256" s="542"/>
      <c r="B256" s="525"/>
      <c r="C256" s="147"/>
      <c r="D256" s="539"/>
      <c r="E256" s="112"/>
      <c r="F256" s="112"/>
      <c r="G256" s="112"/>
      <c r="H256" s="112"/>
    </row>
    <row r="257" spans="1:8" ht="21" hidden="1">
      <c r="A257" s="208"/>
      <c r="B257" s="209" t="s">
        <v>589</v>
      </c>
      <c r="C257" s="210"/>
      <c r="D257" s="210"/>
      <c r="E257" s="112"/>
      <c r="F257" s="112"/>
      <c r="G257" s="112"/>
      <c r="H257" s="112"/>
    </row>
    <row r="258" spans="1:8" ht="26.25" hidden="1" customHeight="1">
      <c r="A258" s="211"/>
      <c r="B258" s="212" t="s">
        <v>590</v>
      </c>
      <c r="C258" s="213"/>
      <c r="D258" s="213"/>
      <c r="E258" s="112"/>
      <c r="F258" s="112"/>
      <c r="G258" s="112"/>
      <c r="H258" s="112"/>
    </row>
    <row r="259" spans="1:8" ht="18" hidden="1" customHeight="1">
      <c r="A259" s="195"/>
      <c r="B259" s="196" t="s">
        <v>591</v>
      </c>
      <c r="C259" s="197"/>
      <c r="D259" s="197"/>
      <c r="E259" s="112"/>
      <c r="F259" s="112"/>
      <c r="G259" s="112"/>
      <c r="H259" s="112"/>
    </row>
    <row r="260" spans="1:8" ht="15.75" hidden="1">
      <c r="A260" s="195"/>
      <c r="B260" s="196"/>
      <c r="C260" s="197"/>
      <c r="D260" s="197"/>
      <c r="E260" s="112"/>
      <c r="F260" s="112"/>
      <c r="G260" s="112"/>
      <c r="H260" s="112"/>
    </row>
    <row r="261" spans="1:8" ht="15.75" hidden="1">
      <c r="A261" s="195"/>
      <c r="B261" s="196"/>
      <c r="C261" s="197"/>
      <c r="D261" s="197"/>
      <c r="E261" s="112"/>
      <c r="F261" s="112"/>
      <c r="G261" s="112"/>
      <c r="H261" s="112"/>
    </row>
    <row r="262" spans="1:8" ht="57" hidden="1">
      <c r="A262" s="214"/>
      <c r="B262" s="215" t="s">
        <v>592</v>
      </c>
      <c r="C262" s="197"/>
      <c r="D262" s="197"/>
      <c r="E262" s="112"/>
      <c r="F262" s="112"/>
      <c r="G262" s="112"/>
      <c r="H262" s="112"/>
    </row>
    <row r="263" spans="1:8" ht="21" hidden="1" customHeight="1">
      <c r="A263" s="195"/>
      <c r="B263" s="196" t="s">
        <v>593</v>
      </c>
      <c r="C263" s="197"/>
      <c r="D263" s="197"/>
      <c r="E263" s="112"/>
      <c r="F263" s="112"/>
      <c r="G263" s="112"/>
      <c r="H263" s="112"/>
    </row>
    <row r="264" spans="1:8" ht="15.75" hidden="1">
      <c r="A264" s="195"/>
      <c r="B264" s="196"/>
      <c r="C264" s="197"/>
      <c r="D264" s="197"/>
      <c r="E264" s="112"/>
      <c r="F264" s="112"/>
      <c r="G264" s="112"/>
      <c r="H264" s="112"/>
    </row>
    <row r="265" spans="1:8" ht="15.75" hidden="1">
      <c r="A265" s="195"/>
      <c r="B265" s="196"/>
      <c r="C265" s="197"/>
      <c r="D265" s="197"/>
      <c r="E265" s="112"/>
      <c r="F265" s="112"/>
      <c r="G265" s="112"/>
      <c r="H265" s="112"/>
    </row>
    <row r="266" spans="1:8" ht="15.75" hidden="1">
      <c r="A266" s="195"/>
      <c r="B266" s="196" t="s">
        <v>594</v>
      </c>
      <c r="C266" s="197"/>
      <c r="D266" s="197"/>
      <c r="E266" s="112"/>
      <c r="F266" s="112"/>
      <c r="G266" s="112"/>
      <c r="H266" s="112"/>
    </row>
    <row r="267" spans="1:8" ht="28.5" hidden="1">
      <c r="A267" s="195"/>
      <c r="B267" s="196" t="s">
        <v>595</v>
      </c>
      <c r="C267" s="197"/>
      <c r="D267" s="197"/>
      <c r="E267" s="112"/>
      <c r="F267" s="112"/>
      <c r="G267" s="112"/>
      <c r="H267" s="112"/>
    </row>
    <row r="268" spans="1:8" ht="15.75" hidden="1">
      <c r="A268" s="195"/>
      <c r="B268" s="196"/>
      <c r="C268" s="197"/>
      <c r="D268" s="197"/>
      <c r="E268" s="112"/>
      <c r="F268" s="112"/>
      <c r="G268" s="112"/>
      <c r="H268" s="112"/>
    </row>
    <row r="269" spans="1:8" ht="15.75" hidden="1">
      <c r="A269" s="195"/>
      <c r="B269" s="196"/>
      <c r="C269" s="197"/>
      <c r="D269" s="197"/>
      <c r="E269" s="112"/>
      <c r="F269" s="112"/>
      <c r="G269" s="112"/>
      <c r="H269" s="112"/>
    </row>
    <row r="270" spans="1:8" ht="21" hidden="1" customHeight="1">
      <c r="A270" s="208"/>
      <c r="B270" s="216" t="s">
        <v>596</v>
      </c>
      <c r="C270" s="217"/>
      <c r="D270" s="217"/>
      <c r="E270" s="112"/>
      <c r="F270" s="112"/>
      <c r="G270" s="112"/>
      <c r="H270" s="112"/>
    </row>
    <row r="271" spans="1:8" ht="43.5" hidden="1" customHeight="1">
      <c r="A271" s="188"/>
      <c r="B271" s="218" t="s">
        <v>597</v>
      </c>
      <c r="C271" s="219"/>
      <c r="D271" s="219"/>
      <c r="E271" s="112"/>
      <c r="F271" s="112"/>
      <c r="G271" s="112"/>
      <c r="H271" s="112"/>
    </row>
    <row r="272" spans="1:8" ht="42.75" hidden="1">
      <c r="A272" s="188"/>
      <c r="B272" s="220" t="s">
        <v>598</v>
      </c>
      <c r="C272" s="545"/>
      <c r="D272" s="221"/>
      <c r="E272" s="112"/>
      <c r="F272" s="112"/>
      <c r="G272" s="112"/>
      <c r="H272" s="112"/>
    </row>
    <row r="273" spans="1:8" ht="15.75" hidden="1">
      <c r="A273" s="188"/>
      <c r="B273" s="220"/>
      <c r="C273" s="545"/>
      <c r="D273" s="221"/>
      <c r="E273" s="112"/>
      <c r="F273" s="112"/>
      <c r="G273" s="112"/>
      <c r="H273" s="112"/>
    </row>
    <row r="274" spans="1:8" ht="28.5" hidden="1">
      <c r="A274" s="186"/>
      <c r="B274" s="222" t="s">
        <v>599</v>
      </c>
      <c r="C274" s="221"/>
      <c r="D274" s="221"/>
      <c r="E274" s="112"/>
      <c r="F274" s="112"/>
      <c r="G274" s="112"/>
      <c r="H274" s="112"/>
    </row>
    <row r="275" spans="1:8" ht="28.5" hidden="1">
      <c r="A275" s="186"/>
      <c r="B275" s="222" t="s">
        <v>600</v>
      </c>
      <c r="C275" s="221"/>
      <c r="D275" s="221"/>
      <c r="E275" s="112"/>
      <c r="F275" s="112"/>
      <c r="G275" s="112"/>
      <c r="H275" s="112"/>
    </row>
    <row r="276" spans="1:8" ht="28.5" hidden="1">
      <c r="A276" s="186"/>
      <c r="B276" s="222" t="s">
        <v>601</v>
      </c>
      <c r="C276" s="221"/>
      <c r="D276" s="221"/>
      <c r="E276" s="112"/>
      <c r="F276" s="112"/>
      <c r="G276" s="112"/>
      <c r="H276" s="112"/>
    </row>
    <row r="277" spans="1:8" ht="15.75" hidden="1">
      <c r="A277" s="223"/>
      <c r="B277" s="224"/>
      <c r="C277" s="221"/>
      <c r="D277" s="221"/>
      <c r="E277" s="112"/>
      <c r="F277" s="112"/>
      <c r="G277" s="112"/>
      <c r="H277" s="112"/>
    </row>
    <row r="278" spans="1:8" ht="15.75" hidden="1">
      <c r="A278" s="223"/>
      <c r="B278" s="224"/>
      <c r="C278" s="221"/>
      <c r="D278" s="221"/>
      <c r="E278" s="112"/>
      <c r="F278" s="112"/>
      <c r="G278" s="112"/>
      <c r="H278" s="112"/>
    </row>
    <row r="279" spans="1:8" ht="15.75" hidden="1">
      <c r="A279" s="223"/>
      <c r="B279" s="224"/>
      <c r="C279" s="545"/>
      <c r="D279" s="221"/>
      <c r="E279" s="112"/>
      <c r="F279" s="112"/>
      <c r="G279" s="112"/>
      <c r="H279" s="112"/>
    </row>
    <row r="280" spans="1:8" ht="28.5" hidden="1">
      <c r="A280" s="186"/>
      <c r="B280" s="222" t="s">
        <v>602</v>
      </c>
      <c r="C280" s="221"/>
      <c r="D280" s="221"/>
      <c r="E280" s="112"/>
      <c r="F280" s="112"/>
      <c r="G280" s="112"/>
      <c r="H280" s="112"/>
    </row>
    <row r="281" spans="1:8" ht="28.5" hidden="1">
      <c r="A281" s="186"/>
      <c r="B281" s="222" t="s">
        <v>603</v>
      </c>
      <c r="C281" s="221"/>
      <c r="D281" s="221"/>
      <c r="E281" s="112"/>
      <c r="F281" s="112"/>
      <c r="G281" s="112"/>
      <c r="H281" s="112"/>
    </row>
    <row r="282" spans="1:8" ht="15.75" hidden="1">
      <c r="A282" s="186"/>
      <c r="B282" s="222"/>
      <c r="C282" s="221"/>
      <c r="D282" s="221"/>
      <c r="E282" s="112"/>
      <c r="F282" s="112"/>
      <c r="G282" s="112"/>
      <c r="H282" s="112"/>
    </row>
    <row r="283" spans="1:8" ht="15.75" hidden="1">
      <c r="A283" s="186"/>
      <c r="B283" s="222"/>
      <c r="C283" s="221"/>
      <c r="D283" s="221"/>
      <c r="E283" s="112"/>
      <c r="F283" s="112"/>
      <c r="G283" s="112"/>
      <c r="H283" s="112"/>
    </row>
    <row r="284" spans="1:8" ht="15.75" hidden="1">
      <c r="A284" s="186"/>
      <c r="B284" s="222"/>
      <c r="C284" s="225"/>
      <c r="D284" s="225"/>
      <c r="E284" s="112"/>
      <c r="F284" s="112"/>
      <c r="G284" s="112"/>
      <c r="H284" s="112"/>
    </row>
    <row r="285" spans="1:8" ht="15.75" hidden="1">
      <c r="A285" s="186"/>
      <c r="B285" s="222"/>
      <c r="C285" s="225"/>
      <c r="D285" s="225"/>
      <c r="E285" s="112"/>
      <c r="F285" s="112"/>
      <c r="G285" s="112"/>
      <c r="H285" s="112"/>
    </row>
    <row r="286" spans="1:8" ht="15.75" hidden="1">
      <c r="A286" s="186"/>
      <c r="B286" s="222"/>
      <c r="C286" s="225"/>
      <c r="D286" s="225"/>
      <c r="E286" s="112"/>
      <c r="F286" s="112"/>
      <c r="G286" s="112"/>
      <c r="H286" s="112"/>
    </row>
    <row r="287" spans="1:8" ht="28.5" hidden="1">
      <c r="A287" s="186"/>
      <c r="B287" s="222" t="s">
        <v>604</v>
      </c>
      <c r="C287" s="221"/>
      <c r="D287" s="221"/>
      <c r="E287" s="112"/>
      <c r="F287" s="112"/>
      <c r="G287" s="112"/>
      <c r="H287" s="112"/>
    </row>
    <row r="288" spans="1:8" ht="15.75" hidden="1">
      <c r="A288" s="186"/>
      <c r="B288" s="222"/>
      <c r="C288" s="545"/>
      <c r="D288" s="221"/>
      <c r="E288" s="112"/>
      <c r="F288" s="112"/>
      <c r="G288" s="112"/>
      <c r="H288" s="112"/>
    </row>
    <row r="289" spans="1:8" ht="15.75" hidden="1">
      <c r="A289" s="186"/>
      <c r="B289" s="222"/>
      <c r="C289" s="225"/>
      <c r="D289" s="221"/>
      <c r="E289" s="112"/>
      <c r="F289" s="112"/>
      <c r="G289" s="112"/>
      <c r="H289" s="112"/>
    </row>
    <row r="290" spans="1:8" ht="15.75" hidden="1">
      <c r="A290" s="186"/>
      <c r="B290" s="222"/>
      <c r="C290" s="225"/>
      <c r="D290" s="221"/>
      <c r="E290" s="112"/>
      <c r="F290" s="112"/>
      <c r="G290" s="112"/>
      <c r="H290" s="112"/>
    </row>
    <row r="291" spans="1:8" ht="28.5" hidden="1">
      <c r="A291" s="186"/>
      <c r="B291" s="222" t="s">
        <v>605</v>
      </c>
      <c r="C291" s="221"/>
      <c r="D291" s="221"/>
      <c r="E291" s="112"/>
      <c r="F291" s="112"/>
      <c r="G291" s="112"/>
      <c r="H291" s="112"/>
    </row>
    <row r="292" spans="1:8" ht="15.75" hidden="1">
      <c r="A292" s="186"/>
      <c r="B292" s="222"/>
      <c r="C292" s="221"/>
      <c r="D292" s="221"/>
      <c r="E292" s="112"/>
      <c r="F292" s="112"/>
      <c r="G292" s="112"/>
      <c r="H292" s="112"/>
    </row>
    <row r="293" spans="1:8" ht="15.75" hidden="1">
      <c r="A293" s="186"/>
      <c r="B293" s="222"/>
      <c r="C293" s="221"/>
      <c r="D293" s="221"/>
      <c r="E293" s="112"/>
      <c r="F293" s="112"/>
      <c r="G293" s="112"/>
      <c r="H293" s="112"/>
    </row>
    <row r="294" spans="1:8" ht="15.75" hidden="1">
      <c r="A294" s="186"/>
      <c r="B294" s="222"/>
      <c r="C294" s="221"/>
      <c r="D294" s="221"/>
      <c r="E294" s="112"/>
      <c r="F294" s="112"/>
      <c r="G294" s="112"/>
      <c r="H294" s="112"/>
    </row>
    <row r="295" spans="1:8" ht="15.75" hidden="1">
      <c r="A295" s="186"/>
      <c r="B295" s="222"/>
      <c r="C295" s="221"/>
      <c r="D295" s="225"/>
      <c r="E295" s="112"/>
      <c r="F295" s="112"/>
      <c r="G295" s="112"/>
      <c r="H295" s="112"/>
    </row>
    <row r="296" spans="1:8" ht="15.75" hidden="1">
      <c r="A296" s="186"/>
      <c r="B296" s="222"/>
      <c r="C296" s="221"/>
      <c r="D296" s="225"/>
      <c r="E296" s="112"/>
      <c r="F296" s="112"/>
      <c r="G296" s="112"/>
      <c r="H296" s="112"/>
    </row>
    <row r="297" spans="1:8" ht="15.75" hidden="1">
      <c r="A297" s="186"/>
      <c r="B297" s="222"/>
      <c r="C297" s="221"/>
      <c r="D297" s="225"/>
      <c r="E297" s="112"/>
      <c r="F297" s="112"/>
      <c r="G297" s="112"/>
      <c r="H297" s="112"/>
    </row>
    <row r="298" spans="1:8" ht="15.75" hidden="1">
      <c r="A298" s="186"/>
      <c r="B298" s="222"/>
      <c r="C298" s="221"/>
      <c r="D298" s="225"/>
      <c r="E298" s="112"/>
      <c r="F298" s="112"/>
      <c r="G298" s="112"/>
      <c r="H298" s="112"/>
    </row>
    <row r="299" spans="1:8" ht="42.75" hidden="1">
      <c r="A299" s="186"/>
      <c r="B299" s="222" t="s">
        <v>606</v>
      </c>
      <c r="C299" s="221"/>
      <c r="D299" s="221"/>
      <c r="E299" s="112"/>
      <c r="F299" s="112"/>
      <c r="G299" s="112"/>
      <c r="H299" s="112"/>
    </row>
    <row r="300" spans="1:8" ht="15.75" hidden="1">
      <c r="A300" s="186"/>
      <c r="B300" s="222"/>
      <c r="C300" s="221"/>
      <c r="D300" s="221"/>
      <c r="E300" s="112"/>
      <c r="F300" s="112"/>
      <c r="G300" s="112"/>
      <c r="H300" s="112"/>
    </row>
    <row r="301" spans="1:8" ht="15.75" hidden="1">
      <c r="A301" s="186"/>
      <c r="B301" s="222"/>
      <c r="C301" s="221"/>
      <c r="D301" s="221"/>
      <c r="E301" s="112"/>
      <c r="F301" s="112"/>
      <c r="G301" s="112"/>
      <c r="H301" s="112"/>
    </row>
    <row r="302" spans="1:8" ht="15.75" hidden="1">
      <c r="A302" s="186"/>
      <c r="B302" s="222"/>
      <c r="C302" s="221"/>
      <c r="D302" s="221"/>
      <c r="E302" s="112"/>
      <c r="F302" s="112"/>
      <c r="G302" s="112"/>
      <c r="H302" s="112"/>
    </row>
    <row r="303" spans="1:8" ht="15.75" hidden="1">
      <c r="A303" s="186"/>
      <c r="B303" s="222"/>
      <c r="C303" s="221"/>
      <c r="D303" s="225"/>
      <c r="E303" s="112"/>
      <c r="F303" s="112"/>
      <c r="G303" s="112"/>
      <c r="H303" s="112"/>
    </row>
    <row r="304" spans="1:8" ht="15.75" hidden="1">
      <c r="A304" s="186"/>
      <c r="B304" s="222"/>
      <c r="C304" s="221"/>
      <c r="D304" s="225"/>
      <c r="E304" s="112"/>
      <c r="F304" s="112"/>
      <c r="G304" s="112"/>
      <c r="H304" s="112"/>
    </row>
    <row r="305" spans="1:8" ht="28.5" hidden="1">
      <c r="A305" s="186"/>
      <c r="B305" s="222" t="s">
        <v>607</v>
      </c>
      <c r="C305" s="545"/>
      <c r="D305" s="221"/>
      <c r="E305" s="112"/>
      <c r="F305" s="112"/>
      <c r="G305" s="112"/>
      <c r="H305" s="112"/>
    </row>
    <row r="306" spans="1:8" ht="15.75" hidden="1">
      <c r="A306" s="186"/>
      <c r="B306" s="222"/>
      <c r="C306" s="545"/>
      <c r="D306" s="221"/>
      <c r="E306" s="112"/>
      <c r="F306" s="112"/>
      <c r="G306" s="112"/>
      <c r="H306" s="112"/>
    </row>
    <row r="307" spans="1:8" ht="15.75" hidden="1">
      <c r="A307" s="186"/>
      <c r="B307" s="222"/>
      <c r="C307" s="545"/>
      <c r="D307" s="221"/>
      <c r="E307" s="112"/>
      <c r="F307" s="112"/>
      <c r="G307" s="112"/>
      <c r="H307" s="112"/>
    </row>
    <row r="308" spans="1:8" ht="15.75" hidden="1">
      <c r="A308" s="186"/>
      <c r="B308" s="222"/>
      <c r="C308" s="545"/>
      <c r="D308" s="221"/>
      <c r="E308" s="112"/>
      <c r="F308" s="112"/>
      <c r="G308" s="112"/>
      <c r="H308" s="112"/>
    </row>
    <row r="309" spans="1:8" ht="15.75" hidden="1">
      <c r="A309" s="186"/>
      <c r="B309" s="222"/>
      <c r="C309" s="545"/>
      <c r="D309" s="225"/>
      <c r="E309" s="112"/>
      <c r="F309" s="112"/>
      <c r="G309" s="112"/>
      <c r="H309" s="112"/>
    </row>
    <row r="310" spans="1:8" ht="15.75" hidden="1">
      <c r="A310" s="186"/>
      <c r="B310" s="222"/>
      <c r="C310" s="545"/>
      <c r="D310" s="225"/>
      <c r="E310" s="112"/>
      <c r="F310" s="112"/>
      <c r="G310" s="112"/>
      <c r="H310" s="112"/>
    </row>
    <row r="311" spans="1:8" ht="15.75" hidden="1">
      <c r="A311" s="186"/>
      <c r="B311" s="222"/>
      <c r="C311" s="545"/>
      <c r="D311" s="225"/>
      <c r="E311" s="112"/>
      <c r="F311" s="112"/>
      <c r="G311" s="112"/>
      <c r="H311" s="112"/>
    </row>
    <row r="312" spans="1:8" ht="42.75" hidden="1">
      <c r="A312" s="186"/>
      <c r="B312" s="222" t="s">
        <v>608</v>
      </c>
      <c r="C312" s="545"/>
      <c r="D312" s="221"/>
      <c r="E312" s="112"/>
      <c r="F312" s="112"/>
      <c r="G312" s="112"/>
      <c r="H312" s="112"/>
    </row>
    <row r="313" spans="1:8" ht="15.75" hidden="1">
      <c r="A313" s="186"/>
      <c r="B313" s="222"/>
      <c r="C313" s="545"/>
      <c r="D313" s="221"/>
      <c r="E313" s="112"/>
      <c r="F313" s="112"/>
      <c r="G313" s="112"/>
      <c r="H313" s="112"/>
    </row>
    <row r="314" spans="1:8" ht="15.75" hidden="1">
      <c r="A314" s="186"/>
      <c r="B314" s="222"/>
      <c r="C314" s="545"/>
      <c r="D314" s="221"/>
      <c r="E314" s="112"/>
      <c r="F314" s="112"/>
      <c r="G314" s="112"/>
      <c r="H314" s="112"/>
    </row>
    <row r="315" spans="1:8" ht="15.75" hidden="1">
      <c r="A315" s="186"/>
      <c r="B315" s="222"/>
      <c r="C315" s="545"/>
      <c r="D315" s="221"/>
      <c r="E315" s="112"/>
      <c r="F315" s="112"/>
      <c r="G315" s="112"/>
      <c r="H315" s="112"/>
    </row>
    <row r="316" spans="1:8" ht="15.75" hidden="1">
      <c r="A316" s="186"/>
      <c r="B316" s="222"/>
      <c r="C316" s="545"/>
      <c r="D316" s="225"/>
      <c r="E316" s="112"/>
      <c r="F316" s="112"/>
      <c r="G316" s="112"/>
      <c r="H316" s="112"/>
    </row>
    <row r="317" spans="1:8" ht="15.75" hidden="1">
      <c r="A317" s="186"/>
      <c r="B317" s="222"/>
      <c r="C317" s="545"/>
      <c r="D317" s="225"/>
      <c r="E317" s="112"/>
      <c r="F317" s="112"/>
      <c r="G317" s="112"/>
      <c r="H317" s="112"/>
    </row>
    <row r="318" spans="1:8" ht="15.75" hidden="1">
      <c r="A318" s="186"/>
      <c r="B318" s="222"/>
      <c r="C318" s="545"/>
      <c r="D318" s="225"/>
      <c r="E318" s="112"/>
      <c r="F318" s="112"/>
      <c r="G318" s="112"/>
      <c r="H318" s="112"/>
    </row>
    <row r="319" spans="1:8" ht="15.75" hidden="1">
      <c r="A319" s="186"/>
      <c r="B319" s="222"/>
      <c r="C319" s="545"/>
      <c r="D319" s="225"/>
      <c r="E319" s="112"/>
      <c r="F319" s="112"/>
      <c r="G319" s="112"/>
      <c r="H319" s="112"/>
    </row>
    <row r="320" spans="1:8" ht="57" hidden="1">
      <c r="A320" s="186"/>
      <c r="B320" s="222" t="s">
        <v>609</v>
      </c>
      <c r="C320" s="545"/>
      <c r="D320" s="221"/>
      <c r="E320" s="112"/>
      <c r="F320" s="112"/>
      <c r="G320" s="112"/>
      <c r="H320" s="112"/>
    </row>
    <row r="321" spans="1:8" ht="15.75" hidden="1">
      <c r="A321" s="186"/>
      <c r="B321" s="222"/>
      <c r="C321" s="545"/>
      <c r="D321" s="221"/>
      <c r="E321" s="112"/>
      <c r="F321" s="112"/>
      <c r="G321" s="112"/>
      <c r="H321" s="112"/>
    </row>
    <row r="322" spans="1:8" ht="15.75" hidden="1">
      <c r="A322" s="186"/>
      <c r="B322" s="222"/>
      <c r="C322" s="545"/>
      <c r="D322" s="221"/>
      <c r="E322" s="112"/>
      <c r="F322" s="112"/>
      <c r="G322" s="112"/>
      <c r="H322" s="112"/>
    </row>
    <row r="323" spans="1:8" ht="15.75" hidden="1">
      <c r="A323" s="186"/>
      <c r="B323" s="222"/>
      <c r="C323" s="545"/>
      <c r="D323" s="221"/>
      <c r="E323" s="112"/>
      <c r="F323" s="112"/>
      <c r="G323" s="112"/>
      <c r="H323" s="112"/>
    </row>
    <row r="324" spans="1:8" ht="15.75" hidden="1">
      <c r="A324" s="186"/>
      <c r="B324" s="222"/>
      <c r="C324" s="545"/>
      <c r="D324" s="221"/>
      <c r="E324" s="112"/>
      <c r="F324" s="112"/>
      <c r="G324" s="112"/>
      <c r="H324" s="112"/>
    </row>
    <row r="325" spans="1:8" ht="15.75" hidden="1">
      <c r="A325" s="186"/>
      <c r="B325" s="222"/>
      <c r="C325" s="545"/>
      <c r="D325" s="221"/>
      <c r="E325" s="112"/>
      <c r="F325" s="112"/>
      <c r="G325" s="112"/>
      <c r="H325" s="112"/>
    </row>
    <row r="326" spans="1:8" ht="15.75" hidden="1">
      <c r="A326" s="186"/>
      <c r="B326" s="222"/>
      <c r="C326" s="545"/>
      <c r="D326" s="221"/>
      <c r="E326" s="112"/>
      <c r="F326" s="112"/>
      <c r="G326" s="112"/>
      <c r="H326" s="112"/>
    </row>
    <row r="327" spans="1:8" ht="15.75" hidden="1">
      <c r="A327" s="186"/>
      <c r="B327" s="222" t="s">
        <v>610</v>
      </c>
      <c r="C327" s="545"/>
      <c r="D327" s="221"/>
      <c r="E327" s="112"/>
      <c r="F327" s="112"/>
      <c r="G327" s="112"/>
      <c r="H327" s="112"/>
    </row>
    <row r="328" spans="1:8" ht="15.75" hidden="1">
      <c r="A328" s="223"/>
      <c r="B328" s="224"/>
      <c r="C328" s="545"/>
      <c r="D328" s="545"/>
      <c r="E328" s="112"/>
      <c r="F328" s="112"/>
      <c r="G328" s="112"/>
      <c r="H328" s="112"/>
    </row>
    <row r="329" spans="1:8" ht="28.5" hidden="1">
      <c r="A329" s="226"/>
      <c r="B329" s="227" t="s">
        <v>611</v>
      </c>
      <c r="C329" s="545"/>
      <c r="D329" s="221"/>
      <c r="E329" s="112"/>
      <c r="F329" s="112"/>
      <c r="G329" s="112"/>
      <c r="H329" s="112"/>
    </row>
    <row r="330" spans="1:8" ht="15.75" hidden="1">
      <c r="A330" s="543"/>
      <c r="B330" s="546"/>
      <c r="C330" s="545"/>
      <c r="D330" s="545"/>
      <c r="E330" s="112"/>
      <c r="F330" s="112"/>
      <c r="G330" s="112"/>
      <c r="H330" s="112"/>
    </row>
    <row r="331" spans="1:8" ht="42.75" hidden="1">
      <c r="A331" s="226"/>
      <c r="B331" s="227" t="s">
        <v>612</v>
      </c>
      <c r="C331" s="545"/>
      <c r="D331" s="225"/>
      <c r="E331" s="112"/>
      <c r="F331" s="112"/>
      <c r="G331" s="112"/>
      <c r="H331" s="112"/>
    </row>
    <row r="332" spans="1:8" ht="15.75" hidden="1">
      <c r="A332" s="543"/>
      <c r="B332" s="546"/>
      <c r="C332" s="545"/>
      <c r="D332" s="225"/>
      <c r="E332" s="112"/>
      <c r="F332" s="112"/>
      <c r="G332" s="112"/>
      <c r="H332" s="112"/>
    </row>
    <row r="333" spans="1:8" ht="57" hidden="1">
      <c r="A333" s="226"/>
      <c r="B333" s="227" t="s">
        <v>613</v>
      </c>
      <c r="C333" s="545"/>
      <c r="D333" s="225"/>
      <c r="E333" s="112"/>
      <c r="F333" s="112"/>
      <c r="G333" s="112"/>
      <c r="H333" s="112"/>
    </row>
    <row r="334" spans="1:8" ht="21">
      <c r="A334" s="228"/>
      <c r="B334" s="229" t="s">
        <v>163</v>
      </c>
      <c r="C334" s="230"/>
      <c r="D334" s="230"/>
      <c r="E334" s="112"/>
      <c r="F334" s="112"/>
      <c r="G334" s="112"/>
      <c r="H334" s="112"/>
    </row>
    <row r="335" spans="1:8" ht="28.5" customHeight="1">
      <c r="A335" s="153"/>
      <c r="B335" s="501" t="s">
        <v>614</v>
      </c>
      <c r="C335" s="534"/>
      <c r="D335" s="535"/>
      <c r="E335" s="112"/>
      <c r="F335" s="112"/>
      <c r="G335" s="112"/>
      <c r="H335" s="112"/>
    </row>
    <row r="336" spans="1:8" ht="21" customHeight="1">
      <c r="A336" s="169"/>
      <c r="B336" s="476" t="s">
        <v>525</v>
      </c>
      <c r="C336" s="143" t="s">
        <v>503</v>
      </c>
      <c r="D336" s="148">
        <f>SUM(D337:D341)</f>
        <v>1250</v>
      </c>
      <c r="E336" s="112"/>
      <c r="F336" s="112"/>
      <c r="G336" s="112"/>
      <c r="H336" s="112"/>
    </row>
    <row r="337" spans="1:8" ht="15.75">
      <c r="A337" s="169"/>
      <c r="B337" s="536"/>
      <c r="C337" s="150" t="s">
        <v>54</v>
      </c>
      <c r="D337" s="150">
        <v>1250</v>
      </c>
      <c r="E337" s="231"/>
      <c r="F337" s="112"/>
      <c r="G337" s="112"/>
      <c r="H337" s="112"/>
    </row>
    <row r="338" spans="1:8" ht="15.75">
      <c r="A338" s="169"/>
      <c r="B338" s="536"/>
      <c r="C338" s="147"/>
      <c r="D338" s="147"/>
      <c r="E338" s="112"/>
      <c r="F338" s="112"/>
      <c r="G338" s="112"/>
      <c r="H338" s="112"/>
    </row>
    <row r="339" spans="1:8" ht="15.75">
      <c r="A339" s="169"/>
      <c r="B339" s="536"/>
      <c r="C339" s="147"/>
      <c r="D339" s="147"/>
      <c r="E339" s="112"/>
      <c r="F339" s="112"/>
      <c r="G339" s="112"/>
      <c r="H339" s="112"/>
    </row>
    <row r="340" spans="1:8" ht="15.75">
      <c r="A340" s="169"/>
      <c r="B340" s="536"/>
      <c r="C340" s="147"/>
      <c r="D340" s="147"/>
      <c r="E340" s="112"/>
      <c r="F340" s="112"/>
      <c r="G340" s="112"/>
      <c r="H340" s="112"/>
    </row>
    <row r="341" spans="1:8" ht="15.75">
      <c r="A341" s="169"/>
      <c r="B341" s="537"/>
      <c r="C341" s="147"/>
      <c r="D341" s="147"/>
      <c r="E341" s="112"/>
      <c r="F341" s="112"/>
      <c r="G341" s="112"/>
      <c r="H341" s="112"/>
    </row>
    <row r="342" spans="1:8" ht="18" customHeight="1">
      <c r="A342" s="71"/>
      <c r="B342" s="471" t="s">
        <v>526</v>
      </c>
      <c r="C342" s="143" t="s">
        <v>503</v>
      </c>
      <c r="D342" s="148">
        <f>SUM(D343:D347)</f>
        <v>970</v>
      </c>
      <c r="E342" s="112"/>
      <c r="F342" s="112"/>
      <c r="G342" s="112"/>
      <c r="H342" s="112"/>
    </row>
    <row r="343" spans="1:8" ht="15.75">
      <c r="A343" s="71"/>
      <c r="B343" s="536"/>
      <c r="C343" s="147" t="s">
        <v>54</v>
      </c>
      <c r="D343" s="150">
        <v>970</v>
      </c>
      <c r="E343" s="231"/>
      <c r="F343" s="232"/>
      <c r="G343" s="232"/>
      <c r="H343" s="232"/>
    </row>
    <row r="344" spans="1:8" ht="15.75">
      <c r="A344" s="71"/>
      <c r="B344" s="536"/>
      <c r="C344" s="147"/>
      <c r="D344" s="233"/>
      <c r="E344" s="484"/>
      <c r="F344" s="503"/>
      <c r="G344" s="503"/>
      <c r="H344" s="503"/>
    </row>
    <row r="345" spans="1:8" ht="15.75">
      <c r="A345" s="71"/>
      <c r="B345" s="536"/>
      <c r="C345" s="147"/>
      <c r="D345" s="233"/>
      <c r="E345" s="484"/>
      <c r="F345" s="503"/>
      <c r="G345" s="503"/>
      <c r="H345" s="503"/>
    </row>
    <row r="346" spans="1:8" ht="15.75">
      <c r="A346" s="71"/>
      <c r="B346" s="536"/>
      <c r="C346" s="147"/>
      <c r="D346" s="147"/>
      <c r="E346" s="112"/>
      <c r="F346" s="112"/>
      <c r="G346" s="112"/>
      <c r="H346" s="112"/>
    </row>
    <row r="347" spans="1:8" ht="15.75">
      <c r="A347" s="71"/>
      <c r="B347" s="537"/>
      <c r="C347" s="147"/>
      <c r="D347" s="147"/>
      <c r="E347" s="112"/>
      <c r="F347" s="112"/>
      <c r="G347" s="112"/>
      <c r="H347" s="112"/>
    </row>
    <row r="348" spans="1:8" ht="18" customHeight="1">
      <c r="A348" s="526"/>
      <c r="B348" s="540" t="s">
        <v>527</v>
      </c>
      <c r="C348" s="143" t="s">
        <v>503</v>
      </c>
      <c r="D348" s="148">
        <f>SUM(D349:D353)</f>
        <v>6</v>
      </c>
      <c r="E348" s="112"/>
      <c r="F348" s="112"/>
      <c r="G348" s="112"/>
      <c r="H348" s="112"/>
    </row>
    <row r="349" spans="1:8" ht="15.75">
      <c r="A349" s="526"/>
      <c r="B349" s="536"/>
      <c r="C349" s="150" t="s">
        <v>54</v>
      </c>
      <c r="D349" s="150">
        <v>6</v>
      </c>
      <c r="E349" s="232"/>
      <c r="F349" s="112"/>
      <c r="G349" s="112"/>
      <c r="H349" s="112"/>
    </row>
    <row r="350" spans="1:8" ht="15.75">
      <c r="A350" s="526"/>
      <c r="B350" s="536"/>
      <c r="C350" s="147"/>
      <c r="D350" s="181"/>
      <c r="E350" s="112"/>
      <c r="F350" s="112"/>
      <c r="G350" s="112"/>
      <c r="H350" s="112"/>
    </row>
    <row r="351" spans="1:8" ht="15.75">
      <c r="A351" s="526"/>
      <c r="B351" s="536"/>
      <c r="C351" s="147"/>
      <c r="D351" s="181"/>
      <c r="E351" s="112"/>
      <c r="F351" s="112"/>
      <c r="G351" s="112"/>
      <c r="H351" s="112"/>
    </row>
    <row r="352" spans="1:8" ht="15.75">
      <c r="A352" s="526"/>
      <c r="B352" s="536"/>
      <c r="C352" s="147"/>
      <c r="D352" s="181"/>
      <c r="E352" s="112"/>
      <c r="F352" s="112"/>
      <c r="G352" s="112"/>
      <c r="H352" s="112"/>
    </row>
    <row r="353" spans="1:8" ht="15.75">
      <c r="A353" s="526"/>
      <c r="B353" s="537"/>
      <c r="C353" s="147"/>
      <c r="D353" s="181"/>
      <c r="E353" s="112"/>
      <c r="F353" s="112"/>
      <c r="G353" s="112"/>
      <c r="H353" s="112"/>
    </row>
    <row r="354" spans="1:8" ht="18" customHeight="1">
      <c r="A354" s="151"/>
      <c r="B354" s="496" t="s">
        <v>528</v>
      </c>
      <c r="C354" s="143" t="s">
        <v>503</v>
      </c>
      <c r="D354" s="148">
        <f>SUM(D355:D359)</f>
        <v>0</v>
      </c>
      <c r="E354" s="112"/>
      <c r="F354" s="112"/>
      <c r="G354" s="112"/>
      <c r="H354" s="112"/>
    </row>
    <row r="355" spans="1:8" ht="32.25" customHeight="1">
      <c r="A355" s="151"/>
      <c r="B355" s="536"/>
      <c r="C355" s="147"/>
      <c r="D355" s="271"/>
      <c r="E355" s="498" t="s">
        <v>615</v>
      </c>
      <c r="F355" s="112"/>
      <c r="G355" s="112"/>
      <c r="H355" s="112"/>
    </row>
    <row r="356" spans="1:8" ht="15.75">
      <c r="A356" s="151"/>
      <c r="B356" s="536"/>
      <c r="C356" s="147"/>
      <c r="D356" s="271"/>
      <c r="E356" s="498"/>
      <c r="F356" s="112"/>
      <c r="G356" s="112"/>
      <c r="H356" s="112"/>
    </row>
    <row r="357" spans="1:8" ht="15.75">
      <c r="A357" s="151"/>
      <c r="B357" s="536"/>
      <c r="C357" s="147"/>
      <c r="D357" s="271"/>
      <c r="E357" s="498"/>
      <c r="F357" s="112"/>
      <c r="G357" s="112"/>
      <c r="H357" s="112"/>
    </row>
    <row r="358" spans="1:8" ht="15.75">
      <c r="A358" s="151"/>
      <c r="B358" s="536"/>
      <c r="C358" s="147"/>
      <c r="D358" s="271"/>
      <c r="E358" s="498"/>
      <c r="F358" s="112"/>
      <c r="G358" s="112"/>
      <c r="H358" s="112"/>
    </row>
    <row r="359" spans="1:8" ht="15.75">
      <c r="A359" s="151"/>
      <c r="B359" s="537"/>
      <c r="C359" s="147"/>
      <c r="D359" s="271"/>
      <c r="E359" s="498"/>
      <c r="F359" s="112"/>
      <c r="G359" s="112"/>
      <c r="H359" s="112"/>
    </row>
    <row r="360" spans="1:8" ht="69.75" customHeight="1">
      <c r="A360" s="153"/>
      <c r="B360" s="154" t="s">
        <v>616</v>
      </c>
      <c r="C360" s="477" t="s">
        <v>507</v>
      </c>
      <c r="D360" s="535"/>
      <c r="E360" s="112"/>
      <c r="F360" s="112"/>
      <c r="G360" s="112"/>
      <c r="H360" s="112"/>
    </row>
    <row r="361" spans="1:8" ht="32.25" customHeight="1">
      <c r="A361" s="171"/>
      <c r="B361" s="172" t="s">
        <v>529</v>
      </c>
      <c r="C361" s="490" t="s">
        <v>518</v>
      </c>
      <c r="D361" s="535"/>
      <c r="E361" s="112"/>
      <c r="F361" s="112"/>
      <c r="G361" s="112"/>
      <c r="H361" s="112"/>
    </row>
    <row r="362" spans="1:8" ht="31.5" customHeight="1">
      <c r="A362" s="153"/>
      <c r="B362" s="497" t="s">
        <v>617</v>
      </c>
      <c r="C362" s="534"/>
      <c r="D362" s="535"/>
      <c r="E362" s="112"/>
      <c r="F362" s="112"/>
      <c r="G362" s="112"/>
      <c r="H362" s="112"/>
    </row>
    <row r="363" spans="1:8" ht="15.75">
      <c r="A363" s="155"/>
      <c r="B363" s="475" t="s">
        <v>531</v>
      </c>
      <c r="C363" s="234" t="s">
        <v>503</v>
      </c>
      <c r="D363" s="235">
        <f>SUM(D364:D368)</f>
        <v>1000</v>
      </c>
      <c r="E363" s="112"/>
      <c r="F363" s="112"/>
      <c r="G363" s="112"/>
      <c r="H363" s="112"/>
    </row>
    <row r="364" spans="1:8" ht="15.75">
      <c r="A364" s="155"/>
      <c r="B364" s="536"/>
      <c r="C364" s="158" t="s">
        <v>54</v>
      </c>
      <c r="D364" s="236">
        <v>1000</v>
      </c>
      <c r="E364" s="112"/>
      <c r="F364" s="112"/>
      <c r="G364" s="112"/>
      <c r="H364" s="112"/>
    </row>
    <row r="365" spans="1:8" ht="15.75">
      <c r="A365" s="155"/>
      <c r="B365" s="536"/>
      <c r="C365" s="158"/>
      <c r="D365" s="158"/>
      <c r="E365" s="112"/>
      <c r="F365" s="112"/>
      <c r="G365" s="112"/>
      <c r="H365" s="112"/>
    </row>
    <row r="366" spans="1:8" ht="15.75">
      <c r="A366" s="155"/>
      <c r="B366" s="536"/>
      <c r="C366" s="158"/>
      <c r="D366" s="158"/>
      <c r="E366" s="112"/>
      <c r="F366" s="112"/>
      <c r="G366" s="112"/>
      <c r="H366" s="112"/>
    </row>
    <row r="367" spans="1:8" ht="15.75">
      <c r="A367" s="155"/>
      <c r="B367" s="536"/>
      <c r="C367" s="158"/>
      <c r="D367" s="158"/>
      <c r="E367" s="112"/>
      <c r="F367" s="112"/>
      <c r="G367" s="112"/>
      <c r="H367" s="112"/>
    </row>
    <row r="368" spans="1:8" ht="15.75">
      <c r="A368" s="155"/>
      <c r="B368" s="537"/>
      <c r="C368" s="162"/>
      <c r="D368" s="237"/>
      <c r="E368" s="112"/>
      <c r="F368" s="112"/>
      <c r="G368" s="112"/>
      <c r="H368" s="112"/>
    </row>
    <row r="369" spans="1:8" ht="16.5" customHeight="1">
      <c r="A369" s="71"/>
      <c r="B369" s="471" t="s">
        <v>618</v>
      </c>
      <c r="C369" s="143" t="s">
        <v>503</v>
      </c>
      <c r="D369" s="148">
        <f>SUM(D370:D374)</f>
        <v>0</v>
      </c>
      <c r="E369" s="112"/>
      <c r="F369" s="112"/>
      <c r="G369" s="112"/>
      <c r="H369" s="112"/>
    </row>
    <row r="370" spans="1:8" ht="15.75">
      <c r="A370" s="71"/>
      <c r="B370" s="536"/>
      <c r="C370" s="147"/>
      <c r="D370" s="147"/>
      <c r="E370" s="112"/>
      <c r="F370" s="112"/>
      <c r="G370" s="112"/>
      <c r="H370" s="112"/>
    </row>
    <row r="371" spans="1:8" ht="15.75">
      <c r="A371" s="71"/>
      <c r="B371" s="536"/>
      <c r="C371" s="147"/>
      <c r="D371" s="147"/>
      <c r="E371" s="112"/>
      <c r="F371" s="112"/>
      <c r="G371" s="112"/>
      <c r="H371" s="112"/>
    </row>
    <row r="372" spans="1:8" ht="15.75">
      <c r="A372" s="71"/>
      <c r="B372" s="536"/>
      <c r="C372" s="147"/>
      <c r="D372" s="147"/>
      <c r="E372" s="112"/>
      <c r="F372" s="112"/>
      <c r="G372" s="112"/>
      <c r="H372" s="112"/>
    </row>
    <row r="373" spans="1:8" ht="15.75">
      <c r="A373" s="71"/>
      <c r="B373" s="536"/>
      <c r="C373" s="147"/>
      <c r="D373" s="147"/>
      <c r="E373" s="112"/>
      <c r="F373" s="112"/>
      <c r="G373" s="112"/>
      <c r="H373" s="112"/>
    </row>
    <row r="374" spans="1:8" ht="15.75">
      <c r="A374" s="71"/>
      <c r="B374" s="537"/>
      <c r="C374" s="147"/>
      <c r="D374" s="147"/>
      <c r="E374" s="112"/>
      <c r="F374" s="112"/>
      <c r="G374" s="112"/>
      <c r="H374" s="112"/>
    </row>
    <row r="375" spans="1:8" ht="17.25" customHeight="1">
      <c r="A375" s="526"/>
      <c r="B375" s="540" t="s">
        <v>619</v>
      </c>
      <c r="C375" s="143" t="s">
        <v>503</v>
      </c>
      <c r="D375" s="148">
        <f>SUM(D376:D380)</f>
        <v>700</v>
      </c>
      <c r="E375" s="112"/>
      <c r="F375" s="112"/>
      <c r="G375" s="112"/>
      <c r="H375" s="112"/>
    </row>
    <row r="376" spans="1:8" ht="15.75">
      <c r="A376" s="526"/>
      <c r="B376" s="536"/>
      <c r="C376" s="147" t="s">
        <v>54</v>
      </c>
      <c r="D376" s="539">
        <v>700</v>
      </c>
      <c r="E376" s="112"/>
      <c r="F376" s="112"/>
      <c r="G376" s="112"/>
      <c r="H376" s="112"/>
    </row>
    <row r="377" spans="1:8" ht="15.75">
      <c r="A377" s="526"/>
      <c r="B377" s="536"/>
      <c r="C377" s="147"/>
      <c r="D377" s="539"/>
      <c r="E377" s="112"/>
      <c r="F377" s="112"/>
      <c r="G377" s="112"/>
      <c r="H377" s="112"/>
    </row>
    <row r="378" spans="1:8" ht="15.75">
      <c r="A378" s="526"/>
      <c r="B378" s="536"/>
      <c r="C378" s="147"/>
      <c r="D378" s="539"/>
      <c r="E378" s="112"/>
      <c r="F378" s="112"/>
      <c r="G378" s="112"/>
      <c r="H378" s="112"/>
    </row>
    <row r="379" spans="1:8" ht="15.75">
      <c r="A379" s="526"/>
      <c r="B379" s="536"/>
      <c r="C379" s="147"/>
      <c r="D379" s="539"/>
      <c r="E379" s="112"/>
      <c r="F379" s="112"/>
      <c r="G379" s="112"/>
      <c r="H379" s="112"/>
    </row>
    <row r="380" spans="1:8" ht="15.75">
      <c r="A380" s="526"/>
      <c r="B380" s="537"/>
      <c r="C380" s="150"/>
      <c r="D380" s="150"/>
      <c r="E380" s="112"/>
      <c r="F380" s="112"/>
      <c r="G380" s="112"/>
      <c r="H380" s="112"/>
    </row>
    <row r="381" spans="1:8" ht="35.25" customHeight="1">
      <c r="A381" s="238"/>
      <c r="B381" s="495" t="s">
        <v>535</v>
      </c>
      <c r="C381" s="534"/>
      <c r="D381" s="535"/>
      <c r="E381" s="112"/>
      <c r="F381" s="112"/>
      <c r="G381" s="112"/>
      <c r="H381" s="112"/>
    </row>
    <row r="382" spans="1:8" ht="15.75">
      <c r="A382" s="526"/>
      <c r="B382" s="540" t="s">
        <v>536</v>
      </c>
      <c r="C382" s="239" t="s">
        <v>503</v>
      </c>
      <c r="D382" s="148">
        <f>SUM(D383:D386)</f>
        <v>2800000</v>
      </c>
      <c r="E382" s="112"/>
      <c r="F382" s="112"/>
      <c r="G382" s="112"/>
      <c r="H382" s="112"/>
    </row>
    <row r="383" spans="1:8" ht="15.75">
      <c r="A383" s="526"/>
      <c r="B383" s="536"/>
      <c r="C383" s="147" t="s">
        <v>105</v>
      </c>
      <c r="D383" s="150">
        <v>2800000</v>
      </c>
      <c r="E383" s="112"/>
      <c r="F383" s="112"/>
      <c r="G383" s="112"/>
      <c r="H383" s="112"/>
    </row>
    <row r="384" spans="1:8" ht="15.75">
      <c r="A384" s="526"/>
      <c r="B384" s="536"/>
      <c r="C384" s="147"/>
      <c r="D384" s="539"/>
      <c r="E384" s="112"/>
      <c r="F384" s="112"/>
      <c r="G384" s="112"/>
      <c r="H384" s="112"/>
    </row>
    <row r="385" spans="1:8" ht="15.75">
      <c r="A385" s="526"/>
      <c r="B385" s="536"/>
      <c r="C385" s="147"/>
      <c r="D385" s="539"/>
      <c r="E385" s="112"/>
      <c r="F385" s="112"/>
      <c r="G385" s="112"/>
      <c r="H385" s="112"/>
    </row>
    <row r="386" spans="1:8" ht="15.75">
      <c r="A386" s="526"/>
      <c r="B386" s="537"/>
      <c r="C386" s="147"/>
      <c r="D386" s="539"/>
      <c r="E386" s="112"/>
      <c r="F386" s="112"/>
      <c r="G386" s="112"/>
      <c r="H386" s="112"/>
    </row>
    <row r="387" spans="1:8" ht="18" customHeight="1">
      <c r="A387" s="71"/>
      <c r="B387" s="471" t="s">
        <v>620</v>
      </c>
      <c r="C387" s="143" t="s">
        <v>503</v>
      </c>
      <c r="D387" s="144">
        <f>SUM(D388:D392)</f>
        <v>40000</v>
      </c>
      <c r="E387" s="112"/>
      <c r="F387" s="112"/>
      <c r="G387" s="112"/>
      <c r="H387" s="112"/>
    </row>
    <row r="388" spans="1:8" ht="15.75">
      <c r="A388" s="71"/>
      <c r="B388" s="536"/>
      <c r="C388" s="147" t="s">
        <v>54</v>
      </c>
      <c r="D388" s="146">
        <v>40000</v>
      </c>
      <c r="E388" s="112"/>
      <c r="F388" s="112"/>
      <c r="G388" s="112"/>
      <c r="H388" s="112"/>
    </row>
    <row r="389" spans="1:8" ht="15.75">
      <c r="A389" s="71"/>
      <c r="B389" s="536"/>
      <c r="C389" s="147"/>
      <c r="D389" s="147"/>
      <c r="E389" s="112"/>
      <c r="F389" s="112"/>
      <c r="G389" s="112"/>
      <c r="H389" s="112"/>
    </row>
    <row r="390" spans="1:8" ht="15.75">
      <c r="A390" s="71"/>
      <c r="B390" s="536"/>
      <c r="C390" s="147"/>
      <c r="D390" s="147"/>
      <c r="E390" s="112"/>
      <c r="F390" s="112"/>
      <c r="G390" s="112"/>
      <c r="H390" s="112"/>
    </row>
    <row r="391" spans="1:8" ht="15.75">
      <c r="A391" s="71"/>
      <c r="B391" s="536"/>
      <c r="C391" s="147"/>
      <c r="D391" s="147"/>
      <c r="E391" s="112"/>
      <c r="F391" s="112"/>
      <c r="G391" s="112"/>
      <c r="H391" s="112"/>
    </row>
    <row r="392" spans="1:8" ht="15.75">
      <c r="A392" s="71"/>
      <c r="B392" s="537"/>
      <c r="C392" s="147"/>
      <c r="D392" s="147"/>
      <c r="E392" s="112"/>
      <c r="F392" s="112"/>
      <c r="G392" s="112"/>
      <c r="H392" s="112"/>
    </row>
    <row r="393" spans="1:8" ht="29.25" customHeight="1">
      <c r="A393" s="153"/>
      <c r="B393" s="486" t="s">
        <v>538</v>
      </c>
      <c r="C393" s="534"/>
      <c r="D393" s="535"/>
      <c r="E393" s="112"/>
      <c r="F393" s="112"/>
      <c r="G393" s="112"/>
      <c r="H393" s="112"/>
    </row>
    <row r="394" spans="1:8" ht="15.75" customHeight="1">
      <c r="A394" s="526"/>
      <c r="B394" s="540" t="s">
        <v>539</v>
      </c>
      <c r="C394" s="143" t="s">
        <v>503</v>
      </c>
      <c r="D394" s="148">
        <f>SUM(D395)</f>
        <v>250</v>
      </c>
      <c r="E394" s="112"/>
      <c r="F394" s="112"/>
      <c r="G394" s="112"/>
      <c r="H394" s="112"/>
    </row>
    <row r="395" spans="1:8" ht="15.75">
      <c r="A395" s="526"/>
      <c r="B395" s="536"/>
      <c r="C395" s="150" t="s">
        <v>54</v>
      </c>
      <c r="D395" s="240">
        <v>250</v>
      </c>
      <c r="E395" s="232"/>
      <c r="F395" s="112"/>
      <c r="G395" s="112"/>
      <c r="H395" s="112"/>
    </row>
    <row r="396" spans="1:8" ht="15.75">
      <c r="A396" s="526"/>
      <c r="B396" s="536"/>
      <c r="C396" s="147"/>
      <c r="D396" s="183"/>
      <c r="E396" s="112"/>
      <c r="F396" s="112"/>
      <c r="G396" s="112"/>
      <c r="H396" s="112"/>
    </row>
    <row r="397" spans="1:8" ht="15.75">
      <c r="A397" s="526"/>
      <c r="B397" s="536"/>
      <c r="C397" s="147"/>
      <c r="D397" s="183"/>
      <c r="E397" s="112"/>
      <c r="F397" s="112"/>
      <c r="G397" s="112"/>
      <c r="H397" s="112"/>
    </row>
    <row r="398" spans="1:8" ht="15.75">
      <c r="A398" s="526"/>
      <c r="B398" s="536"/>
      <c r="C398" s="147"/>
      <c r="D398" s="183"/>
      <c r="E398" s="112"/>
      <c r="F398" s="112"/>
      <c r="G398" s="112"/>
      <c r="H398" s="112"/>
    </row>
    <row r="399" spans="1:8" ht="15.75">
      <c r="A399" s="526"/>
      <c r="B399" s="537"/>
      <c r="C399" s="147"/>
      <c r="D399" s="183"/>
      <c r="E399" s="112"/>
      <c r="F399" s="112"/>
      <c r="G399" s="112"/>
      <c r="H399" s="112"/>
    </row>
    <row r="400" spans="1:8" ht="16.5" customHeight="1">
      <c r="A400" s="526"/>
      <c r="B400" s="540" t="s">
        <v>540</v>
      </c>
      <c r="C400" s="143" t="s">
        <v>503</v>
      </c>
      <c r="D400" s="148">
        <f>SUM(D401:D405)</f>
        <v>5335</v>
      </c>
      <c r="E400" s="112"/>
      <c r="F400" s="112"/>
      <c r="G400" s="112"/>
      <c r="H400" s="112"/>
    </row>
    <row r="401" spans="1:8" ht="15.75">
      <c r="A401" s="526"/>
      <c r="B401" s="536"/>
      <c r="C401" s="147" t="s">
        <v>105</v>
      </c>
      <c r="D401" s="539">
        <v>35</v>
      </c>
      <c r="E401" s="112"/>
      <c r="F401" s="112"/>
      <c r="G401" s="112"/>
      <c r="H401" s="112"/>
    </row>
    <row r="402" spans="1:8" ht="15.75">
      <c r="A402" s="526"/>
      <c r="B402" s="536"/>
      <c r="C402" s="150" t="s">
        <v>54</v>
      </c>
      <c r="D402" s="150">
        <v>1000</v>
      </c>
      <c r="E402" s="232"/>
      <c r="F402" s="232"/>
      <c r="G402" s="232"/>
      <c r="H402" s="112"/>
    </row>
    <row r="403" spans="1:8" ht="15.75">
      <c r="A403" s="526"/>
      <c r="B403" s="536"/>
      <c r="C403" s="150" t="s">
        <v>15</v>
      </c>
      <c r="D403" s="170">
        <v>4300</v>
      </c>
      <c r="E403" s="233"/>
      <c r="F403" s="241"/>
      <c r="G403" s="241"/>
      <c r="H403" s="112"/>
    </row>
    <row r="404" spans="1:8" ht="15.75">
      <c r="A404" s="526"/>
      <c r="B404" s="536"/>
      <c r="C404" s="147"/>
      <c r="D404" s="539"/>
      <c r="E404" s="112"/>
      <c r="F404" s="112"/>
      <c r="G404" s="112"/>
      <c r="H404" s="112"/>
    </row>
    <row r="405" spans="1:8" ht="15.75">
      <c r="A405" s="526"/>
      <c r="B405" s="537"/>
      <c r="C405" s="147"/>
      <c r="D405" s="539"/>
      <c r="E405" s="112"/>
      <c r="F405" s="112"/>
      <c r="G405" s="112"/>
      <c r="H405" s="112"/>
    </row>
    <row r="406" spans="1:8" ht="18" customHeight="1">
      <c r="A406" s="71"/>
      <c r="B406" s="471" t="s">
        <v>541</v>
      </c>
      <c r="C406" s="148" t="s">
        <v>503</v>
      </c>
      <c r="D406" s="148">
        <f>SUM(D407:D411)</f>
        <v>320</v>
      </c>
      <c r="E406" s="112"/>
      <c r="F406" s="112"/>
      <c r="G406" s="112"/>
      <c r="H406" s="112"/>
    </row>
    <row r="407" spans="1:8" ht="15.75">
      <c r="A407" s="71"/>
      <c r="B407" s="536"/>
      <c r="C407" s="150" t="s">
        <v>505</v>
      </c>
      <c r="D407" s="150">
        <v>320</v>
      </c>
      <c r="E407" s="485"/>
      <c r="F407" s="503"/>
      <c r="G407" s="503"/>
      <c r="H407" s="503"/>
    </row>
    <row r="408" spans="1:8" ht="15.75">
      <c r="A408" s="71"/>
      <c r="B408" s="536"/>
      <c r="C408" s="233"/>
      <c r="D408" s="233"/>
      <c r="E408" s="485"/>
      <c r="F408" s="503"/>
      <c r="G408" s="503"/>
      <c r="H408" s="503"/>
    </row>
    <row r="409" spans="1:8" ht="15.75">
      <c r="A409" s="71"/>
      <c r="B409" s="536"/>
      <c r="C409" s="179"/>
      <c r="D409" s="147"/>
      <c r="E409" s="112"/>
      <c r="F409" s="112"/>
      <c r="G409" s="112"/>
      <c r="H409" s="112"/>
    </row>
    <row r="410" spans="1:8" ht="15.75">
      <c r="A410" s="71"/>
      <c r="B410" s="536"/>
      <c r="C410" s="179"/>
      <c r="D410" s="179"/>
      <c r="E410" s="112"/>
      <c r="F410" s="112"/>
      <c r="G410" s="112"/>
      <c r="H410" s="112"/>
    </row>
    <row r="411" spans="1:8" ht="15.75">
      <c r="A411" s="71"/>
      <c r="B411" s="537"/>
      <c r="C411" s="179"/>
      <c r="D411" s="179"/>
      <c r="E411" s="112"/>
      <c r="F411" s="112"/>
      <c r="G411" s="112"/>
      <c r="H411" s="112"/>
    </row>
    <row r="412" spans="1:8" ht="29.25" customHeight="1">
      <c r="A412" s="153"/>
      <c r="B412" s="486" t="s">
        <v>542</v>
      </c>
      <c r="C412" s="534"/>
      <c r="D412" s="535"/>
      <c r="E412" s="112"/>
      <c r="F412" s="112"/>
      <c r="G412" s="112"/>
      <c r="H412" s="112"/>
    </row>
    <row r="413" spans="1:8" ht="19.5" customHeight="1">
      <c r="A413" s="71"/>
      <c r="B413" s="471" t="s">
        <v>621</v>
      </c>
      <c r="C413" s="143" t="s">
        <v>503</v>
      </c>
      <c r="D413" s="148">
        <f>SUM(D414:D418)</f>
        <v>20</v>
      </c>
      <c r="E413" s="112"/>
      <c r="F413" s="112"/>
      <c r="G413" s="112"/>
      <c r="H413" s="112"/>
    </row>
    <row r="414" spans="1:8" ht="15.75">
      <c r="A414" s="71"/>
      <c r="B414" s="536"/>
      <c r="C414" s="147" t="s">
        <v>54</v>
      </c>
      <c r="D414" s="147">
        <v>20</v>
      </c>
      <c r="E414" s="112"/>
      <c r="F414" s="112"/>
      <c r="G414" s="112"/>
      <c r="H414" s="112"/>
    </row>
    <row r="415" spans="1:8" ht="15.75">
      <c r="A415" s="71"/>
      <c r="B415" s="536"/>
      <c r="C415" s="147"/>
      <c r="D415" s="147"/>
      <c r="E415" s="112"/>
      <c r="F415" s="112"/>
      <c r="G415" s="112"/>
      <c r="H415" s="112"/>
    </row>
    <row r="416" spans="1:8" ht="15.75">
      <c r="A416" s="71"/>
      <c r="B416" s="536"/>
      <c r="C416" s="147"/>
      <c r="D416" s="147"/>
      <c r="E416" s="112"/>
      <c r="F416" s="112"/>
      <c r="G416" s="112"/>
      <c r="H416" s="112"/>
    </row>
    <row r="417" spans="1:8" ht="15.75">
      <c r="A417" s="71"/>
      <c r="B417" s="536"/>
      <c r="C417" s="147"/>
      <c r="D417" s="147"/>
      <c r="E417" s="112"/>
      <c r="F417" s="112"/>
      <c r="G417" s="112"/>
      <c r="H417" s="112"/>
    </row>
    <row r="418" spans="1:8" ht="15.75">
      <c r="A418" s="71"/>
      <c r="B418" s="537"/>
      <c r="C418" s="179"/>
      <c r="D418" s="147"/>
      <c r="E418" s="112"/>
      <c r="F418" s="112"/>
      <c r="G418" s="112"/>
      <c r="H418" s="112"/>
    </row>
    <row r="419" spans="1:8" ht="15.75">
      <c r="A419" s="71"/>
      <c r="B419" s="471" t="s">
        <v>544</v>
      </c>
      <c r="C419" s="242" t="s">
        <v>503</v>
      </c>
      <c r="D419" s="148">
        <f>SUM(D420:D424)</f>
        <v>1050</v>
      </c>
      <c r="E419" s="112"/>
      <c r="F419" s="112"/>
      <c r="G419" s="112"/>
      <c r="H419" s="112"/>
    </row>
    <row r="420" spans="1:8" ht="15.75">
      <c r="A420" s="71"/>
      <c r="B420" s="536"/>
      <c r="C420" s="272" t="s">
        <v>54</v>
      </c>
      <c r="D420" s="273">
        <v>1050</v>
      </c>
      <c r="E420" s="232"/>
      <c r="F420" s="232"/>
      <c r="G420" s="232"/>
      <c r="H420" s="112"/>
    </row>
    <row r="421" spans="1:8" ht="15.75">
      <c r="A421" s="71"/>
      <c r="B421" s="536"/>
      <c r="C421" s="274"/>
      <c r="D421" s="275"/>
      <c r="E421" s="485"/>
      <c r="F421" s="503"/>
      <c r="G421" s="503"/>
      <c r="H421" s="112"/>
    </row>
    <row r="422" spans="1:8" ht="15.75">
      <c r="A422" s="71"/>
      <c r="B422" s="536"/>
      <c r="C422" s="274"/>
      <c r="D422" s="275"/>
      <c r="E422" s="484"/>
      <c r="F422" s="503"/>
      <c r="G422" s="503"/>
      <c r="H422" s="112"/>
    </row>
    <row r="423" spans="1:8" ht="15.75">
      <c r="A423" s="71"/>
      <c r="B423" s="536"/>
      <c r="C423" s="276"/>
      <c r="D423" s="277"/>
      <c r="E423" s="112"/>
      <c r="F423" s="112"/>
      <c r="G423" s="112"/>
      <c r="H423" s="112"/>
    </row>
    <row r="424" spans="1:8" ht="15.75">
      <c r="A424" s="71"/>
      <c r="B424" s="537"/>
      <c r="C424" s="277"/>
      <c r="D424" s="277"/>
      <c r="E424" s="112"/>
      <c r="F424" s="112"/>
      <c r="G424" s="112"/>
      <c r="H424" s="112"/>
    </row>
    <row r="425" spans="1:8" ht="23.25" customHeight="1">
      <c r="A425" s="243"/>
      <c r="B425" s="488" t="s">
        <v>545</v>
      </c>
      <c r="C425" s="534"/>
      <c r="D425" s="535"/>
      <c r="E425" s="112"/>
      <c r="F425" s="112"/>
      <c r="G425" s="112"/>
      <c r="H425" s="112"/>
    </row>
    <row r="426" spans="1:8" ht="50.25" customHeight="1">
      <c r="A426" s="153"/>
      <c r="B426" s="478" t="s">
        <v>622</v>
      </c>
      <c r="C426" s="534"/>
      <c r="D426" s="535"/>
      <c r="E426" s="112"/>
      <c r="F426" s="112"/>
      <c r="G426" s="112"/>
      <c r="H426" s="112"/>
    </row>
    <row r="427" spans="1:8" ht="21.75" customHeight="1">
      <c r="A427" s="244"/>
      <c r="B427" s="489" t="s">
        <v>623</v>
      </c>
      <c r="C427" s="143" t="s">
        <v>503</v>
      </c>
      <c r="D427" s="148" t="s">
        <v>624</v>
      </c>
      <c r="E427" s="112"/>
      <c r="F427" s="112"/>
      <c r="G427" s="112"/>
      <c r="H427" s="112"/>
    </row>
    <row r="428" spans="1:8" ht="15.75">
      <c r="A428" s="244"/>
      <c r="B428" s="537"/>
      <c r="C428" s="147" t="s">
        <v>15</v>
      </c>
      <c r="D428" s="539"/>
      <c r="E428" s="112"/>
      <c r="F428" s="112"/>
      <c r="G428" s="112"/>
      <c r="H428" s="112"/>
    </row>
    <row r="429" spans="1:8" ht="69.75" customHeight="1">
      <c r="A429" s="153"/>
      <c r="B429" s="154" t="s">
        <v>625</v>
      </c>
      <c r="C429" s="477" t="s">
        <v>507</v>
      </c>
      <c r="D429" s="535"/>
      <c r="E429" s="112"/>
      <c r="F429" s="112"/>
      <c r="G429" s="112"/>
      <c r="H429" s="112"/>
    </row>
    <row r="430" spans="1:8" ht="30" customHeight="1">
      <c r="A430" s="171"/>
      <c r="B430" s="154" t="s">
        <v>626</v>
      </c>
      <c r="C430" s="477" t="s">
        <v>507</v>
      </c>
      <c r="D430" s="535"/>
      <c r="E430" s="112"/>
      <c r="F430" s="112"/>
      <c r="G430" s="112"/>
      <c r="H430" s="112"/>
    </row>
    <row r="431" spans="1:8" ht="30" customHeight="1">
      <c r="A431" s="171"/>
      <c r="B431" s="172" t="s">
        <v>550</v>
      </c>
      <c r="C431" s="490" t="s">
        <v>518</v>
      </c>
      <c r="D431" s="535"/>
      <c r="E431" s="112"/>
      <c r="F431" s="112"/>
      <c r="G431" s="112"/>
      <c r="H431" s="112"/>
    </row>
    <row r="432" spans="1:8" ht="30" customHeight="1">
      <c r="A432" s="238"/>
      <c r="B432" s="491" t="s">
        <v>551</v>
      </c>
      <c r="C432" s="534"/>
      <c r="D432" s="535"/>
      <c r="E432" s="112"/>
      <c r="F432" s="112"/>
      <c r="G432" s="112"/>
      <c r="H432" s="112"/>
    </row>
    <row r="433" spans="1:8" ht="28.5" customHeight="1">
      <c r="A433" s="151"/>
      <c r="B433" s="152" t="s">
        <v>552</v>
      </c>
      <c r="C433" s="477" t="s">
        <v>518</v>
      </c>
      <c r="D433" s="535"/>
      <c r="E433" s="397" t="s">
        <v>615</v>
      </c>
      <c r="F433" s="112"/>
      <c r="G433" s="112"/>
      <c r="H433" s="112"/>
    </row>
    <row r="434" spans="1:8" ht="75.75" customHeight="1">
      <c r="A434" s="153"/>
      <c r="B434" s="245" t="s">
        <v>350</v>
      </c>
      <c r="C434" s="477" t="s">
        <v>518</v>
      </c>
      <c r="D434" s="535"/>
      <c r="E434" s="397" t="s">
        <v>615</v>
      </c>
      <c r="F434" s="112"/>
      <c r="G434" s="112"/>
      <c r="H434" s="112"/>
    </row>
    <row r="435" spans="1:8" ht="29.25" customHeight="1">
      <c r="A435" s="153"/>
      <c r="B435" s="478" t="s">
        <v>553</v>
      </c>
      <c r="C435" s="534"/>
      <c r="D435" s="535"/>
      <c r="E435" s="112"/>
      <c r="F435" s="112"/>
      <c r="G435" s="112"/>
      <c r="H435" s="112"/>
    </row>
    <row r="436" spans="1:8" ht="18" customHeight="1">
      <c r="A436" s="71"/>
      <c r="B436" s="471" t="s">
        <v>554</v>
      </c>
      <c r="C436" s="143" t="s">
        <v>503</v>
      </c>
      <c r="D436" s="144">
        <f>SUM(D437:D441)</f>
        <v>124800</v>
      </c>
      <c r="E436" s="112"/>
      <c r="F436" s="112"/>
      <c r="G436" s="112"/>
      <c r="H436" s="112"/>
    </row>
    <row r="437" spans="1:8" ht="15.75">
      <c r="A437" s="71"/>
      <c r="B437" s="536"/>
      <c r="C437" s="147" t="s">
        <v>182</v>
      </c>
      <c r="D437" s="146">
        <v>124800</v>
      </c>
      <c r="E437" s="112"/>
      <c r="F437" s="112"/>
      <c r="G437" s="112"/>
      <c r="H437" s="112"/>
    </row>
    <row r="438" spans="1:8" ht="15.75">
      <c r="A438" s="71"/>
      <c r="B438" s="536"/>
      <c r="C438" s="147"/>
      <c r="D438" s="147"/>
      <c r="E438" s="112"/>
      <c r="F438" s="112"/>
      <c r="G438" s="112"/>
      <c r="H438" s="112"/>
    </row>
    <row r="439" spans="1:8" ht="15.75">
      <c r="A439" s="71"/>
      <c r="B439" s="536"/>
      <c r="C439" s="147"/>
      <c r="D439" s="147"/>
      <c r="E439" s="112"/>
      <c r="F439" s="112"/>
      <c r="G439" s="112"/>
      <c r="H439" s="112"/>
    </row>
    <row r="440" spans="1:8" ht="15.75">
      <c r="A440" s="71"/>
      <c r="B440" s="536"/>
      <c r="C440" s="147"/>
      <c r="D440" s="147"/>
      <c r="E440" s="112"/>
      <c r="F440" s="112"/>
      <c r="G440" s="112"/>
      <c r="H440" s="112"/>
    </row>
    <row r="441" spans="1:8" ht="15.75">
      <c r="A441" s="71"/>
      <c r="B441" s="537"/>
      <c r="C441" s="147"/>
      <c r="D441" s="147"/>
      <c r="E441" s="112"/>
      <c r="F441" s="112"/>
      <c r="G441" s="112"/>
      <c r="H441" s="112"/>
    </row>
    <row r="442" spans="1:8" ht="18" customHeight="1">
      <c r="A442" s="169"/>
      <c r="B442" s="476" t="s">
        <v>555</v>
      </c>
      <c r="C442" s="143" t="s">
        <v>503</v>
      </c>
      <c r="D442" s="148">
        <f>SUM(D443:D447)</f>
        <v>41722</v>
      </c>
      <c r="E442" s="112"/>
      <c r="F442" s="112"/>
      <c r="G442" s="112"/>
      <c r="H442" s="112"/>
    </row>
    <row r="443" spans="1:8" ht="15.75">
      <c r="A443" s="169"/>
      <c r="B443" s="536"/>
      <c r="C443" s="147" t="s">
        <v>54</v>
      </c>
      <c r="D443" s="147">
        <v>300</v>
      </c>
      <c r="E443" s="112"/>
      <c r="F443" s="112"/>
      <c r="G443" s="112"/>
      <c r="H443" s="112"/>
    </row>
    <row r="444" spans="1:8" ht="15.75">
      <c r="A444" s="169"/>
      <c r="B444" s="536"/>
      <c r="C444" s="147" t="s">
        <v>182</v>
      </c>
      <c r="D444" s="146">
        <v>26509</v>
      </c>
      <c r="E444" s="112"/>
      <c r="F444" s="112"/>
      <c r="G444" s="112"/>
      <c r="H444" s="112"/>
    </row>
    <row r="445" spans="1:8" ht="15.75">
      <c r="A445" s="169"/>
      <c r="B445" s="536"/>
      <c r="C445" s="150" t="s">
        <v>15</v>
      </c>
      <c r="D445" s="547">
        <v>14913</v>
      </c>
      <c r="E445" s="112"/>
      <c r="F445" s="112"/>
      <c r="G445" s="112"/>
      <c r="H445" s="112"/>
    </row>
    <row r="446" spans="1:8" ht="15.75">
      <c r="A446" s="169"/>
      <c r="B446" s="536"/>
      <c r="C446" s="147"/>
      <c r="D446" s="183"/>
      <c r="E446" s="112"/>
      <c r="F446" s="112"/>
      <c r="G446" s="112"/>
      <c r="H446" s="112"/>
    </row>
    <row r="447" spans="1:8" ht="15.75">
      <c r="A447" s="169"/>
      <c r="B447" s="537"/>
      <c r="C447" s="147"/>
      <c r="D447" s="183"/>
      <c r="E447" s="112"/>
      <c r="F447" s="112"/>
      <c r="G447" s="112"/>
      <c r="H447" s="112"/>
    </row>
    <row r="448" spans="1:8" ht="18" customHeight="1">
      <c r="A448" s="526"/>
      <c r="B448" s="540" t="s">
        <v>556</v>
      </c>
      <c r="C448" s="143" t="s">
        <v>503</v>
      </c>
      <c r="D448" s="144">
        <f>SUM(D449:D453)</f>
        <v>100000</v>
      </c>
      <c r="E448" s="112"/>
      <c r="F448" s="112"/>
      <c r="G448" s="112"/>
      <c r="H448" s="112"/>
    </row>
    <row r="449" spans="1:8" ht="15.75">
      <c r="A449" s="526"/>
      <c r="B449" s="536"/>
      <c r="C449" s="150" t="s">
        <v>15</v>
      </c>
      <c r="D449" s="149">
        <v>100000</v>
      </c>
      <c r="E449" s="112"/>
      <c r="F449" s="112"/>
      <c r="G449" s="112"/>
      <c r="H449" s="112"/>
    </row>
    <row r="450" spans="1:8" ht="15.75">
      <c r="A450" s="526"/>
      <c r="B450" s="536"/>
      <c r="C450" s="147"/>
      <c r="D450" s="539"/>
      <c r="E450" s="112"/>
      <c r="F450" s="112"/>
      <c r="G450" s="112"/>
      <c r="H450" s="112"/>
    </row>
    <row r="451" spans="1:8" ht="15.75">
      <c r="A451" s="526"/>
      <c r="B451" s="536"/>
      <c r="C451" s="147"/>
      <c r="D451" s="539"/>
      <c r="E451" s="112"/>
      <c r="F451" s="112"/>
      <c r="G451" s="112"/>
      <c r="H451" s="112"/>
    </row>
    <row r="452" spans="1:8" ht="15.75">
      <c r="A452" s="526"/>
      <c r="B452" s="536"/>
      <c r="C452" s="147"/>
      <c r="D452" s="539"/>
      <c r="E452" s="112"/>
      <c r="F452" s="112"/>
      <c r="G452" s="112"/>
      <c r="H452" s="112"/>
    </row>
    <row r="453" spans="1:8" ht="15.75">
      <c r="A453" s="526"/>
      <c r="B453" s="537"/>
      <c r="C453" s="147"/>
      <c r="D453" s="539"/>
      <c r="E453" s="112"/>
      <c r="F453" s="112"/>
      <c r="G453" s="112"/>
      <c r="H453" s="112"/>
    </row>
    <row r="454" spans="1:8" ht="19.5" customHeight="1">
      <c r="A454" s="71"/>
      <c r="B454" s="475" t="s">
        <v>557</v>
      </c>
      <c r="C454" s="234" t="s">
        <v>503</v>
      </c>
      <c r="D454" s="157">
        <f>SUM(D455:D459)</f>
        <v>0</v>
      </c>
      <c r="E454" s="112"/>
      <c r="F454" s="112"/>
      <c r="G454" s="112"/>
      <c r="H454" s="112"/>
    </row>
    <row r="455" spans="1:8" ht="15.75">
      <c r="A455" s="71"/>
      <c r="B455" s="536"/>
      <c r="C455" s="158"/>
      <c r="D455" s="158"/>
      <c r="E455" s="112"/>
      <c r="F455" s="112"/>
      <c r="G455" s="112"/>
      <c r="H455" s="112"/>
    </row>
    <row r="456" spans="1:8" ht="15.75">
      <c r="A456" s="71"/>
      <c r="B456" s="536"/>
      <c r="C456" s="158"/>
      <c r="D456" s="158"/>
      <c r="E456" s="112"/>
      <c r="F456" s="112"/>
      <c r="G456" s="112"/>
      <c r="H456" s="112"/>
    </row>
    <row r="457" spans="1:8" ht="15.75">
      <c r="A457" s="71"/>
      <c r="B457" s="536"/>
      <c r="C457" s="161"/>
      <c r="D457" s="158"/>
      <c r="E457" s="112"/>
      <c r="F457" s="112"/>
      <c r="G457" s="112"/>
      <c r="H457" s="112"/>
    </row>
    <row r="458" spans="1:8" ht="15.75">
      <c r="A458" s="71"/>
      <c r="B458" s="536"/>
      <c r="C458" s="161"/>
      <c r="D458" s="161"/>
      <c r="E458" s="112"/>
      <c r="F458" s="112"/>
      <c r="G458" s="112"/>
      <c r="H458" s="112"/>
    </row>
    <row r="459" spans="1:8" ht="15.75">
      <c r="A459" s="71"/>
      <c r="B459" s="537"/>
      <c r="C459" s="161"/>
      <c r="D459" s="161"/>
      <c r="E459" s="112"/>
      <c r="F459" s="112"/>
      <c r="G459" s="112"/>
      <c r="H459" s="112"/>
    </row>
    <row r="460" spans="1:8" ht="27.75" customHeight="1">
      <c r="A460" s="153"/>
      <c r="B460" s="478" t="s">
        <v>558</v>
      </c>
      <c r="C460" s="534"/>
      <c r="D460" s="535"/>
      <c r="E460" s="112"/>
      <c r="F460" s="112"/>
      <c r="G460" s="112"/>
      <c r="H460" s="112"/>
    </row>
    <row r="461" spans="1:8" ht="18.75" customHeight="1">
      <c r="A461" s="71"/>
      <c r="B461" s="471" t="s">
        <v>559</v>
      </c>
      <c r="C461" s="143" t="s">
        <v>503</v>
      </c>
      <c r="D461" s="144">
        <f>SUM(D462:D466)</f>
        <v>152000</v>
      </c>
      <c r="E461" s="112"/>
      <c r="F461" s="112"/>
      <c r="G461" s="112"/>
      <c r="H461" s="112"/>
    </row>
    <row r="462" spans="1:8" ht="15.75">
      <c r="A462" s="71"/>
      <c r="B462" s="536"/>
      <c r="C462" s="147" t="s">
        <v>182</v>
      </c>
      <c r="D462" s="146">
        <v>152000</v>
      </c>
      <c r="E462" s="112"/>
      <c r="F462" s="112"/>
      <c r="G462" s="112"/>
      <c r="H462" s="112"/>
    </row>
    <row r="463" spans="1:8" ht="15.75">
      <c r="A463" s="71"/>
      <c r="B463" s="536"/>
      <c r="C463" s="147"/>
      <c r="D463" s="147"/>
      <c r="E463" s="112"/>
      <c r="F463" s="112"/>
      <c r="G463" s="112"/>
      <c r="H463" s="112"/>
    </row>
    <row r="464" spans="1:8" ht="15.75">
      <c r="A464" s="71"/>
      <c r="B464" s="536"/>
      <c r="C464" s="147"/>
      <c r="D464" s="147"/>
      <c r="E464" s="112"/>
      <c r="F464" s="112"/>
      <c r="G464" s="112"/>
      <c r="H464" s="112"/>
    </row>
    <row r="465" spans="1:8" ht="15.75">
      <c r="A465" s="71"/>
      <c r="B465" s="536"/>
      <c r="C465" s="147"/>
      <c r="D465" s="147"/>
      <c r="E465" s="112"/>
      <c r="F465" s="112"/>
      <c r="G465" s="112"/>
      <c r="H465" s="112"/>
    </row>
    <row r="466" spans="1:8" ht="15.75">
      <c r="A466" s="71"/>
      <c r="B466" s="537"/>
      <c r="C466" s="179"/>
      <c r="D466" s="147"/>
      <c r="E466" s="112"/>
      <c r="F466" s="112"/>
      <c r="G466" s="112"/>
      <c r="H466" s="112"/>
    </row>
    <row r="467" spans="1:8" ht="22.5" customHeight="1">
      <c r="A467" s="71"/>
      <c r="B467" s="471" t="s">
        <v>627</v>
      </c>
      <c r="C467" s="143" t="s">
        <v>503</v>
      </c>
      <c r="D467" s="148">
        <f>SUM(D468:D472)</f>
        <v>0</v>
      </c>
      <c r="E467" s="112"/>
      <c r="F467" s="112"/>
      <c r="G467" s="112"/>
      <c r="H467" s="112"/>
    </row>
    <row r="468" spans="1:8" ht="15.75">
      <c r="A468" s="71"/>
      <c r="B468" s="536"/>
      <c r="C468" s="147"/>
      <c r="D468" s="147"/>
      <c r="E468" s="112"/>
      <c r="F468" s="112"/>
      <c r="G468" s="112"/>
      <c r="H468" s="112"/>
    </row>
    <row r="469" spans="1:8" ht="15.75">
      <c r="A469" s="71"/>
      <c r="B469" s="536"/>
      <c r="C469" s="147"/>
      <c r="D469" s="147"/>
      <c r="E469" s="112"/>
      <c r="F469" s="112"/>
      <c r="G469" s="112"/>
      <c r="H469" s="112"/>
    </row>
    <row r="470" spans="1:8" ht="15.75">
      <c r="A470" s="71"/>
      <c r="B470" s="536"/>
      <c r="C470" s="147"/>
      <c r="D470" s="147"/>
      <c r="E470" s="112"/>
      <c r="F470" s="112"/>
      <c r="G470" s="112"/>
      <c r="H470" s="112"/>
    </row>
    <row r="471" spans="1:8" ht="15.75">
      <c r="A471" s="71"/>
      <c r="B471" s="536"/>
      <c r="C471" s="147"/>
      <c r="D471" s="147"/>
      <c r="E471" s="112"/>
      <c r="F471" s="112"/>
      <c r="G471" s="112"/>
      <c r="H471" s="112"/>
    </row>
    <row r="472" spans="1:8" ht="15.75">
      <c r="A472" s="71"/>
      <c r="B472" s="537"/>
      <c r="C472" s="147"/>
      <c r="D472" s="147"/>
      <c r="E472" s="112"/>
      <c r="F472" s="112"/>
      <c r="G472" s="112"/>
      <c r="H472" s="112"/>
    </row>
    <row r="473" spans="1:8" ht="43.5" customHeight="1">
      <c r="A473" s="238"/>
      <c r="B473" s="491" t="s">
        <v>561</v>
      </c>
      <c r="C473" s="534"/>
      <c r="D473" s="535"/>
      <c r="E473" s="112"/>
      <c r="F473" s="112"/>
      <c r="G473" s="112"/>
      <c r="H473" s="112"/>
    </row>
    <row r="474" spans="1:8" ht="57">
      <c r="A474" s="151"/>
      <c r="B474" s="246" t="s">
        <v>628</v>
      </c>
      <c r="C474" s="492" t="s">
        <v>518</v>
      </c>
      <c r="D474" s="535"/>
      <c r="E474" s="112"/>
      <c r="F474" s="112"/>
      <c r="G474" s="112"/>
      <c r="H474" s="112"/>
    </row>
    <row r="475" spans="1:8" ht="21" customHeight="1">
      <c r="A475" s="526"/>
      <c r="B475" s="540" t="s">
        <v>629</v>
      </c>
      <c r="C475" s="143" t="s">
        <v>503</v>
      </c>
      <c r="D475" s="144">
        <f>SUM(D476:D480)</f>
        <v>2220</v>
      </c>
      <c r="E475" s="112"/>
      <c r="F475" s="112"/>
      <c r="G475" s="112"/>
      <c r="H475" s="112"/>
    </row>
    <row r="476" spans="1:8" ht="15.75">
      <c r="A476" s="526"/>
      <c r="B476" s="536"/>
      <c r="C476" s="150" t="s">
        <v>630</v>
      </c>
      <c r="D476" s="149">
        <v>2220</v>
      </c>
      <c r="E476" s="112"/>
      <c r="F476" s="112"/>
      <c r="G476" s="112"/>
      <c r="H476" s="112"/>
    </row>
    <row r="477" spans="1:8" ht="15.75">
      <c r="A477" s="526"/>
      <c r="B477" s="536"/>
      <c r="C477" s="147"/>
      <c r="D477" s="539"/>
      <c r="E477" s="112"/>
      <c r="F477" s="112"/>
      <c r="G477" s="112"/>
      <c r="H477" s="112"/>
    </row>
    <row r="478" spans="1:8" ht="15.75">
      <c r="A478" s="526"/>
      <c r="B478" s="536"/>
      <c r="C478" s="147"/>
      <c r="D478" s="539"/>
      <c r="E478" s="112"/>
      <c r="F478" s="112"/>
      <c r="G478" s="112"/>
      <c r="H478" s="112"/>
    </row>
    <row r="479" spans="1:8" ht="15.75">
      <c r="A479" s="526"/>
      <c r="B479" s="536"/>
      <c r="C479" s="147"/>
      <c r="D479" s="539"/>
      <c r="E479" s="112"/>
      <c r="F479" s="112"/>
      <c r="G479" s="112"/>
      <c r="H479" s="112"/>
    </row>
    <row r="480" spans="1:8" ht="15.75">
      <c r="A480" s="526"/>
      <c r="B480" s="537"/>
      <c r="C480" s="147"/>
      <c r="D480" s="539"/>
      <c r="E480" s="112"/>
      <c r="F480" s="112"/>
      <c r="G480" s="112"/>
      <c r="H480" s="112"/>
    </row>
    <row r="481" spans="1:8" ht="18" customHeight="1">
      <c r="A481" s="526"/>
      <c r="B481" s="540" t="s">
        <v>631</v>
      </c>
      <c r="C481" s="143" t="s">
        <v>503</v>
      </c>
      <c r="D481" s="148">
        <f>SUM(D482:D486)</f>
        <v>0</v>
      </c>
      <c r="E481" s="112"/>
      <c r="F481" s="112"/>
      <c r="G481" s="112"/>
      <c r="H481" s="112"/>
    </row>
    <row r="482" spans="1:8" ht="15.75">
      <c r="A482" s="526"/>
      <c r="B482" s="536"/>
      <c r="C482" s="147"/>
      <c r="D482" s="539"/>
      <c r="E482" s="112"/>
      <c r="F482" s="112"/>
      <c r="G482" s="112"/>
      <c r="H482" s="112"/>
    </row>
    <row r="483" spans="1:8" ht="15.75">
      <c r="A483" s="526"/>
      <c r="B483" s="536"/>
      <c r="C483" s="147"/>
      <c r="D483" s="539"/>
      <c r="E483" s="112"/>
      <c r="F483" s="112"/>
      <c r="G483" s="112"/>
      <c r="H483" s="112"/>
    </row>
    <row r="484" spans="1:8" ht="15.75">
      <c r="A484" s="526"/>
      <c r="B484" s="536"/>
      <c r="C484" s="147"/>
      <c r="D484" s="539"/>
      <c r="E484" s="112"/>
      <c r="F484" s="112"/>
      <c r="G484" s="112"/>
      <c r="H484" s="112"/>
    </row>
    <row r="485" spans="1:8" ht="15.75">
      <c r="A485" s="526"/>
      <c r="B485" s="536"/>
      <c r="C485" s="147"/>
      <c r="D485" s="539"/>
      <c r="E485" s="112"/>
      <c r="F485" s="112"/>
      <c r="G485" s="112"/>
      <c r="H485" s="112"/>
    </row>
    <row r="486" spans="1:8" ht="15.75">
      <c r="A486" s="526"/>
      <c r="B486" s="537"/>
      <c r="C486" s="147"/>
      <c r="D486" s="539"/>
      <c r="E486" s="112"/>
      <c r="F486" s="112"/>
      <c r="G486" s="112"/>
      <c r="H486" s="112"/>
    </row>
    <row r="487" spans="1:8" ht="19.5" customHeight="1">
      <c r="A487" s="155"/>
      <c r="B487" s="475" t="s">
        <v>566</v>
      </c>
      <c r="C487" s="234" t="s">
        <v>503</v>
      </c>
      <c r="D487" s="157">
        <f>SUM(D488:D492)</f>
        <v>0</v>
      </c>
      <c r="E487" s="112"/>
      <c r="F487" s="112"/>
      <c r="G487" s="112"/>
      <c r="H487" s="112"/>
    </row>
    <row r="488" spans="1:8" ht="15.75">
      <c r="A488" s="155"/>
      <c r="B488" s="536"/>
      <c r="C488" s="158"/>
      <c r="D488" s="158"/>
      <c r="E488" s="112"/>
      <c r="F488" s="112"/>
      <c r="G488" s="112"/>
      <c r="H488" s="112"/>
    </row>
    <row r="489" spans="1:8" ht="15.75">
      <c r="A489" s="155"/>
      <c r="B489" s="536"/>
      <c r="C489" s="158"/>
      <c r="D489" s="158"/>
      <c r="E489" s="112"/>
      <c r="F489" s="112"/>
      <c r="G489" s="112"/>
      <c r="H489" s="112"/>
    </row>
    <row r="490" spans="1:8" ht="15.75">
      <c r="A490" s="155"/>
      <c r="B490" s="536"/>
      <c r="C490" s="158"/>
      <c r="D490" s="158"/>
      <c r="E490" s="112"/>
      <c r="F490" s="112"/>
      <c r="G490" s="112"/>
      <c r="H490" s="112"/>
    </row>
    <row r="491" spans="1:8" ht="15.75">
      <c r="A491" s="155"/>
      <c r="B491" s="536"/>
      <c r="C491" s="158"/>
      <c r="D491" s="158"/>
      <c r="E491" s="112"/>
      <c r="F491" s="112"/>
      <c r="G491" s="112"/>
      <c r="H491" s="112"/>
    </row>
    <row r="492" spans="1:8" ht="15.75">
      <c r="A492" s="155"/>
      <c r="B492" s="537"/>
      <c r="C492" s="158"/>
      <c r="D492" s="158"/>
      <c r="E492" s="112"/>
      <c r="F492" s="112"/>
      <c r="G492" s="112"/>
      <c r="H492" s="112"/>
    </row>
    <row r="493" spans="1:8" ht="33" customHeight="1">
      <c r="A493" s="238"/>
      <c r="B493" s="491" t="s">
        <v>568</v>
      </c>
      <c r="C493" s="534"/>
      <c r="D493" s="535"/>
      <c r="E493" s="112"/>
      <c r="F493" s="112"/>
      <c r="G493" s="112"/>
      <c r="H493" s="112"/>
    </row>
    <row r="494" spans="1:8" ht="19.5" customHeight="1">
      <c r="A494" s="169"/>
      <c r="B494" s="476" t="s">
        <v>569</v>
      </c>
      <c r="C494" s="143" t="s">
        <v>503</v>
      </c>
      <c r="D494" s="144">
        <f>SUM(D495:D499)</f>
        <v>48040</v>
      </c>
      <c r="E494" s="112"/>
      <c r="F494" s="112"/>
      <c r="G494" s="112"/>
      <c r="H494" s="112"/>
    </row>
    <row r="495" spans="1:8" ht="15.75">
      <c r="A495" s="169"/>
      <c r="B495" s="536"/>
      <c r="C495" s="147"/>
      <c r="D495" s="146"/>
      <c r="E495" s="112" t="s">
        <v>632</v>
      </c>
      <c r="F495" s="112"/>
      <c r="G495" s="112"/>
      <c r="H495" s="112"/>
    </row>
    <row r="496" spans="1:8" ht="15.75">
      <c r="A496" s="169"/>
      <c r="B496" s="536"/>
      <c r="C496" s="147" t="s">
        <v>182</v>
      </c>
      <c r="D496" s="146">
        <v>48040</v>
      </c>
      <c r="E496" s="112"/>
      <c r="F496" s="112"/>
      <c r="G496" s="112"/>
      <c r="H496" s="112"/>
    </row>
    <row r="497" spans="1:8" ht="15.75">
      <c r="A497" s="169"/>
      <c r="B497" s="536"/>
      <c r="C497" s="147"/>
      <c r="D497" s="183"/>
      <c r="E497" s="112"/>
      <c r="F497" s="112"/>
      <c r="G497" s="112"/>
      <c r="H497" s="112"/>
    </row>
    <row r="498" spans="1:8" ht="15.75">
      <c r="A498" s="169"/>
      <c r="B498" s="536"/>
      <c r="C498" s="147"/>
      <c r="D498" s="183"/>
      <c r="E498" s="112"/>
      <c r="F498" s="112"/>
      <c r="G498" s="112"/>
      <c r="H498" s="112"/>
    </row>
    <row r="499" spans="1:8" ht="15.75">
      <c r="A499" s="169"/>
      <c r="B499" s="537"/>
      <c r="C499" s="147"/>
      <c r="D499" s="183"/>
      <c r="E499" s="112"/>
      <c r="F499" s="112"/>
      <c r="G499" s="112"/>
      <c r="H499" s="112"/>
    </row>
    <row r="500" spans="1:8" ht="27.75" customHeight="1">
      <c r="A500" s="247"/>
      <c r="B500" s="493" t="s">
        <v>570</v>
      </c>
      <c r="C500" s="534"/>
      <c r="D500" s="535"/>
      <c r="E500" s="112"/>
      <c r="F500" s="112"/>
      <c r="G500" s="112"/>
      <c r="H500" s="112"/>
    </row>
    <row r="501" spans="1:8" ht="28.5" customHeight="1">
      <c r="A501" s="238"/>
      <c r="B501" s="494" t="s">
        <v>571</v>
      </c>
      <c r="C501" s="534"/>
      <c r="D501" s="535"/>
      <c r="E501" s="112"/>
      <c r="F501" s="112"/>
      <c r="G501" s="112"/>
      <c r="H501" s="112"/>
    </row>
    <row r="502" spans="1:8" ht="57">
      <c r="A502" s="151"/>
      <c r="B502" s="152" t="s">
        <v>633</v>
      </c>
      <c r="C502" s="477" t="s">
        <v>518</v>
      </c>
      <c r="D502" s="535"/>
      <c r="E502" s="397" t="s">
        <v>615</v>
      </c>
      <c r="F502" s="112"/>
      <c r="G502" s="112"/>
      <c r="H502" s="112"/>
    </row>
    <row r="503" spans="1:8" ht="114" customHeight="1">
      <c r="A503" s="526"/>
      <c r="B503" s="154" t="s">
        <v>634</v>
      </c>
      <c r="C503" s="477" t="s">
        <v>518</v>
      </c>
      <c r="D503" s="535"/>
      <c r="E503" s="112"/>
      <c r="F503" s="112"/>
      <c r="G503" s="112"/>
      <c r="H503" s="112"/>
    </row>
    <row r="504" spans="1:8" ht="18" customHeight="1">
      <c r="A504" s="526"/>
      <c r="B504" s="473" t="s">
        <v>573</v>
      </c>
      <c r="C504" s="234" t="s">
        <v>503</v>
      </c>
      <c r="D504" s="157">
        <f>SUM(D505:D509)</f>
        <v>0</v>
      </c>
      <c r="E504" s="112"/>
      <c r="F504" s="112"/>
      <c r="G504" s="112"/>
      <c r="H504" s="112"/>
    </row>
    <row r="505" spans="1:8" ht="15.75">
      <c r="A505" s="526"/>
      <c r="B505" s="536"/>
      <c r="C505" s="158"/>
      <c r="D505" s="248"/>
      <c r="E505" s="112"/>
      <c r="F505" s="112"/>
      <c r="G505" s="112"/>
      <c r="H505" s="112"/>
    </row>
    <row r="506" spans="1:8" ht="15.75">
      <c r="A506" s="526"/>
      <c r="B506" s="536"/>
      <c r="C506" s="158"/>
      <c r="D506" s="248"/>
      <c r="E506" s="112"/>
      <c r="F506" s="112"/>
      <c r="G506" s="112"/>
      <c r="H506" s="112"/>
    </row>
    <row r="507" spans="1:8" ht="15.75">
      <c r="A507" s="526"/>
      <c r="B507" s="536"/>
      <c r="C507" s="158"/>
      <c r="D507" s="248"/>
      <c r="E507" s="112"/>
      <c r="F507" s="112"/>
      <c r="G507" s="112"/>
      <c r="H507" s="112"/>
    </row>
    <row r="508" spans="1:8" ht="15.75">
      <c r="A508" s="526"/>
      <c r="B508" s="536"/>
      <c r="C508" s="158"/>
      <c r="D508" s="248"/>
      <c r="E508" s="112"/>
      <c r="F508" s="112"/>
      <c r="G508" s="112"/>
      <c r="H508" s="112"/>
    </row>
    <row r="509" spans="1:8" ht="15.75">
      <c r="A509" s="526"/>
      <c r="B509" s="537"/>
      <c r="C509" s="158"/>
      <c r="D509" s="248"/>
      <c r="E509" s="112"/>
      <c r="F509" s="112"/>
      <c r="G509" s="112"/>
      <c r="H509" s="112"/>
    </row>
    <row r="510" spans="1:8" ht="18.75" customHeight="1">
      <c r="A510" s="71"/>
      <c r="B510" s="475" t="s">
        <v>574</v>
      </c>
      <c r="C510" s="234" t="s">
        <v>503</v>
      </c>
      <c r="D510" s="157">
        <f>SUM(D511:D515)</f>
        <v>0</v>
      </c>
      <c r="E510" s="112"/>
      <c r="F510" s="112"/>
      <c r="G510" s="112"/>
      <c r="H510" s="112"/>
    </row>
    <row r="511" spans="1:8" ht="15.75">
      <c r="A511" s="71"/>
      <c r="B511" s="536"/>
      <c r="C511" s="158"/>
      <c r="D511" s="158"/>
      <c r="E511" s="112"/>
      <c r="F511" s="112"/>
      <c r="G511" s="112"/>
      <c r="H511" s="112"/>
    </row>
    <row r="512" spans="1:8" ht="15.75">
      <c r="A512" s="71"/>
      <c r="B512" s="536"/>
      <c r="C512" s="158"/>
      <c r="D512" s="158"/>
      <c r="E512" s="112"/>
      <c r="F512" s="112"/>
      <c r="G512" s="112"/>
      <c r="H512" s="112"/>
    </row>
    <row r="513" spans="1:8" ht="15.75">
      <c r="A513" s="71"/>
      <c r="B513" s="536"/>
      <c r="C513" s="161"/>
      <c r="D513" s="158"/>
      <c r="E513" s="112"/>
      <c r="F513" s="112"/>
      <c r="G513" s="112"/>
      <c r="H513" s="112"/>
    </row>
    <row r="514" spans="1:8" ht="15.75">
      <c r="A514" s="71"/>
      <c r="B514" s="536"/>
      <c r="C514" s="161"/>
      <c r="D514" s="161"/>
      <c r="E514" s="112"/>
      <c r="F514" s="112"/>
      <c r="G514" s="112"/>
      <c r="H514" s="112"/>
    </row>
    <row r="515" spans="1:8" ht="15.75">
      <c r="A515" s="71"/>
      <c r="B515" s="537"/>
      <c r="C515" s="161"/>
      <c r="D515" s="161"/>
      <c r="E515" s="112"/>
      <c r="F515" s="112"/>
      <c r="G515" s="112"/>
      <c r="H515" s="112"/>
    </row>
    <row r="516" spans="1:8" ht="17.25" customHeight="1">
      <c r="A516" s="71"/>
      <c r="B516" s="475" t="s">
        <v>575</v>
      </c>
      <c r="C516" s="234" t="s">
        <v>503</v>
      </c>
      <c r="D516" s="157">
        <f>SUM(D517:D521)</f>
        <v>0</v>
      </c>
      <c r="E516" s="112"/>
      <c r="F516" s="112"/>
      <c r="G516" s="112"/>
      <c r="H516" s="112"/>
    </row>
    <row r="517" spans="1:8" ht="15.75">
      <c r="A517" s="71"/>
      <c r="B517" s="536"/>
      <c r="C517" s="158"/>
      <c r="D517" s="158"/>
      <c r="E517" s="112"/>
      <c r="F517" s="112"/>
      <c r="G517" s="112"/>
      <c r="H517" s="112"/>
    </row>
    <row r="518" spans="1:8" ht="15.75">
      <c r="A518" s="71"/>
      <c r="B518" s="536"/>
      <c r="C518" s="158"/>
      <c r="D518" s="158"/>
      <c r="E518" s="112"/>
      <c r="F518" s="112"/>
      <c r="G518" s="112"/>
      <c r="H518" s="112"/>
    </row>
    <row r="519" spans="1:8" ht="15.75">
      <c r="A519" s="71"/>
      <c r="B519" s="536"/>
      <c r="C519" s="158"/>
      <c r="D519" s="158"/>
      <c r="E519" s="112"/>
      <c r="F519" s="112"/>
      <c r="G519" s="112"/>
      <c r="H519" s="112"/>
    </row>
    <row r="520" spans="1:8" ht="15.75">
      <c r="A520" s="71"/>
      <c r="B520" s="536"/>
      <c r="C520" s="158"/>
      <c r="D520" s="158"/>
      <c r="E520" s="112"/>
      <c r="F520" s="112"/>
      <c r="G520" s="112"/>
      <c r="H520" s="112"/>
    </row>
    <row r="521" spans="1:8" ht="15.75">
      <c r="A521" s="71"/>
      <c r="B521" s="537"/>
      <c r="C521" s="161"/>
      <c r="D521" s="158"/>
      <c r="E521" s="112"/>
      <c r="F521" s="112"/>
      <c r="G521" s="112"/>
      <c r="H521" s="112"/>
    </row>
    <row r="522" spans="1:8" ht="15.75">
      <c r="A522" s="71"/>
      <c r="B522" s="475" t="s">
        <v>576</v>
      </c>
      <c r="C522" s="234" t="s">
        <v>503</v>
      </c>
      <c r="D522" s="157">
        <f>SUM(D523:D527)</f>
        <v>0</v>
      </c>
      <c r="E522" s="112"/>
      <c r="F522" s="112"/>
      <c r="G522" s="112"/>
      <c r="H522" s="112"/>
    </row>
    <row r="523" spans="1:8" ht="15.75">
      <c r="A523" s="71"/>
      <c r="B523" s="536"/>
      <c r="C523" s="158"/>
      <c r="D523" s="158"/>
      <c r="E523" s="112"/>
      <c r="F523" s="112"/>
      <c r="G523" s="112"/>
      <c r="H523" s="112"/>
    </row>
    <row r="524" spans="1:8" ht="15.75">
      <c r="A524" s="71"/>
      <c r="B524" s="536"/>
      <c r="C524" s="158"/>
      <c r="D524" s="158"/>
      <c r="E524" s="112"/>
      <c r="F524" s="112"/>
      <c r="G524" s="112"/>
      <c r="H524" s="112"/>
    </row>
    <row r="525" spans="1:8" ht="15.75">
      <c r="A525" s="71"/>
      <c r="B525" s="536"/>
      <c r="C525" s="158"/>
      <c r="D525" s="158"/>
      <c r="E525" s="112"/>
      <c r="F525" s="112"/>
      <c r="G525" s="112"/>
      <c r="H525" s="112"/>
    </row>
    <row r="526" spans="1:8" ht="15.75">
      <c r="A526" s="71"/>
      <c r="B526" s="536"/>
      <c r="C526" s="158"/>
      <c r="D526" s="158"/>
      <c r="E526" s="112"/>
      <c r="F526" s="112"/>
      <c r="G526" s="112"/>
      <c r="H526" s="112"/>
    </row>
    <row r="527" spans="1:8" ht="15.75">
      <c r="A527" s="71"/>
      <c r="B527" s="537"/>
      <c r="C527" s="158"/>
      <c r="D527" s="158"/>
      <c r="E527" s="112"/>
      <c r="F527" s="112"/>
      <c r="G527" s="112"/>
      <c r="H527" s="112"/>
    </row>
    <row r="528" spans="1:8" ht="15.75">
      <c r="A528" s="238"/>
      <c r="B528" s="472" t="s">
        <v>577</v>
      </c>
      <c r="C528" s="534"/>
      <c r="D528" s="535"/>
      <c r="E528" s="112"/>
      <c r="F528" s="112"/>
      <c r="G528" s="112"/>
      <c r="H528" s="112"/>
    </row>
    <row r="529" spans="1:8" ht="18.75" customHeight="1">
      <c r="A529" s="526"/>
      <c r="B529" s="540" t="s">
        <v>635</v>
      </c>
      <c r="C529" s="239" t="s">
        <v>503</v>
      </c>
      <c r="D529" s="144">
        <f>SUM(D530:D534)</f>
        <v>14500</v>
      </c>
      <c r="E529" s="112"/>
      <c r="F529" s="112"/>
      <c r="G529" s="112"/>
      <c r="H529" s="112"/>
    </row>
    <row r="530" spans="1:8" ht="15.75">
      <c r="A530" s="526"/>
      <c r="B530" s="536"/>
      <c r="C530" s="150" t="s">
        <v>15</v>
      </c>
      <c r="D530" s="149">
        <v>14500</v>
      </c>
      <c r="E530" s="112"/>
      <c r="F530" s="112"/>
      <c r="G530" s="112"/>
      <c r="H530" s="112"/>
    </row>
    <row r="531" spans="1:8" ht="15.75">
      <c r="A531" s="526"/>
      <c r="B531" s="536"/>
      <c r="C531" s="147"/>
      <c r="D531" s="539"/>
      <c r="E531" s="112"/>
      <c r="F531" s="112"/>
      <c r="G531" s="112"/>
      <c r="H531" s="112"/>
    </row>
    <row r="532" spans="1:8" ht="15.75">
      <c r="A532" s="526"/>
      <c r="B532" s="536"/>
      <c r="C532" s="147"/>
      <c r="D532" s="539"/>
      <c r="E532" s="112"/>
      <c r="F532" s="112"/>
      <c r="G532" s="112"/>
      <c r="H532" s="112"/>
    </row>
    <row r="533" spans="1:8" ht="15.75">
      <c r="A533" s="526"/>
      <c r="B533" s="536"/>
      <c r="C533" s="147"/>
      <c r="D533" s="539"/>
      <c r="E533" s="112"/>
      <c r="F533" s="112"/>
      <c r="G533" s="112"/>
      <c r="H533" s="112"/>
    </row>
    <row r="534" spans="1:8" ht="15.75">
      <c r="A534" s="526"/>
      <c r="B534" s="537"/>
      <c r="C534" s="147"/>
      <c r="D534" s="539"/>
      <c r="E534" s="112"/>
      <c r="F534" s="112"/>
      <c r="G534" s="112"/>
      <c r="H534" s="112"/>
    </row>
    <row r="535" spans="1:8" ht="18" customHeight="1">
      <c r="A535" s="526"/>
      <c r="B535" s="540" t="s">
        <v>636</v>
      </c>
      <c r="C535" s="143" t="s">
        <v>503</v>
      </c>
      <c r="D535" s="144">
        <f>SUM(D536:D540)</f>
        <v>14500</v>
      </c>
      <c r="E535" s="112"/>
      <c r="F535" s="112"/>
      <c r="G535" s="112"/>
      <c r="H535" s="112"/>
    </row>
    <row r="536" spans="1:8" ht="15.75">
      <c r="A536" s="526"/>
      <c r="B536" s="536"/>
      <c r="C536" s="150" t="s">
        <v>15</v>
      </c>
      <c r="D536" s="149">
        <v>14500</v>
      </c>
      <c r="E536" s="112"/>
      <c r="F536" s="112"/>
      <c r="G536" s="112"/>
      <c r="H536" s="112"/>
    </row>
    <row r="537" spans="1:8" ht="15.75">
      <c r="A537" s="526"/>
      <c r="B537" s="536"/>
      <c r="C537" s="147"/>
      <c r="D537" s="539"/>
      <c r="E537" s="112"/>
      <c r="F537" s="112"/>
      <c r="G537" s="112"/>
      <c r="H537" s="112"/>
    </row>
    <row r="538" spans="1:8" ht="15.75">
      <c r="A538" s="526"/>
      <c r="B538" s="536"/>
      <c r="C538" s="147"/>
      <c r="D538" s="539"/>
      <c r="E538" s="112"/>
      <c r="F538" s="112"/>
      <c r="G538" s="112"/>
      <c r="H538" s="112"/>
    </row>
    <row r="539" spans="1:8" ht="15.75">
      <c r="A539" s="526"/>
      <c r="B539" s="536"/>
      <c r="C539" s="147"/>
      <c r="D539" s="539"/>
      <c r="E539" s="112"/>
      <c r="F539" s="112"/>
      <c r="G539" s="112"/>
      <c r="H539" s="112"/>
    </row>
    <row r="540" spans="1:8" ht="15.75">
      <c r="A540" s="526"/>
      <c r="B540" s="537"/>
      <c r="C540" s="147"/>
      <c r="D540" s="539"/>
      <c r="E540" s="112"/>
      <c r="F540" s="112"/>
      <c r="G540" s="112"/>
      <c r="H540" s="112"/>
    </row>
    <row r="541" spans="1:8" ht="15.75">
      <c r="A541" s="71"/>
      <c r="B541" s="471" t="s">
        <v>580</v>
      </c>
      <c r="C541" s="143" t="s">
        <v>503</v>
      </c>
      <c r="D541" s="148">
        <f>SUM(D542:D546)</f>
        <v>500</v>
      </c>
      <c r="E541" s="112"/>
      <c r="F541" s="112"/>
      <c r="G541" s="112"/>
      <c r="H541" s="112"/>
    </row>
    <row r="542" spans="1:8" ht="15.75">
      <c r="A542" s="71"/>
      <c r="B542" s="536"/>
      <c r="C542" s="150" t="s">
        <v>15</v>
      </c>
      <c r="D542" s="168">
        <v>500</v>
      </c>
      <c r="E542" s="112"/>
      <c r="F542" s="112"/>
      <c r="G542" s="112"/>
      <c r="H542" s="112"/>
    </row>
    <row r="543" spans="1:8" ht="15.75">
      <c r="A543" s="71"/>
      <c r="B543" s="536"/>
      <c r="C543" s="147"/>
      <c r="D543" s="147"/>
      <c r="E543" s="112"/>
      <c r="F543" s="112"/>
      <c r="G543" s="112"/>
      <c r="H543" s="112"/>
    </row>
    <row r="544" spans="1:8" ht="15.75">
      <c r="A544" s="71"/>
      <c r="B544" s="536"/>
      <c r="C544" s="147"/>
      <c r="D544" s="147"/>
      <c r="E544" s="112"/>
      <c r="F544" s="112"/>
      <c r="G544" s="112"/>
      <c r="H544" s="112"/>
    </row>
    <row r="545" spans="1:8" ht="15.75">
      <c r="A545" s="71"/>
      <c r="B545" s="536"/>
      <c r="C545" s="147"/>
      <c r="D545" s="147"/>
      <c r="E545" s="112"/>
      <c r="F545" s="112"/>
      <c r="G545" s="112"/>
      <c r="H545" s="112"/>
    </row>
    <row r="546" spans="1:8" ht="15.75">
      <c r="A546" s="71"/>
      <c r="B546" s="537"/>
      <c r="C546" s="147"/>
      <c r="D546" s="147"/>
      <c r="E546" s="112"/>
      <c r="F546" s="112"/>
      <c r="G546" s="112"/>
      <c r="H546" s="112"/>
    </row>
    <row r="547" spans="1:8" ht="15.75">
      <c r="A547" s="526"/>
      <c r="B547" s="540" t="s">
        <v>581</v>
      </c>
      <c r="C547" s="143" t="s">
        <v>503</v>
      </c>
      <c r="D547" s="144">
        <f>SUM(D548:D552)</f>
        <v>7500</v>
      </c>
      <c r="E547" s="112"/>
      <c r="F547" s="112"/>
      <c r="G547" s="112"/>
      <c r="H547" s="112"/>
    </row>
    <row r="548" spans="1:8" ht="15.75">
      <c r="A548" s="526"/>
      <c r="B548" s="536"/>
      <c r="C548" s="150" t="s">
        <v>15</v>
      </c>
      <c r="D548" s="149">
        <v>7500</v>
      </c>
      <c r="E548" s="112"/>
      <c r="F548" s="112"/>
      <c r="G548" s="112"/>
      <c r="H548" s="112"/>
    </row>
    <row r="549" spans="1:8" ht="15.75">
      <c r="A549" s="526"/>
      <c r="B549" s="536"/>
      <c r="C549" s="147"/>
      <c r="D549" s="183"/>
      <c r="E549" s="112"/>
      <c r="F549" s="112"/>
      <c r="G549" s="112"/>
      <c r="H549" s="112"/>
    </row>
    <row r="550" spans="1:8" ht="15.75">
      <c r="A550" s="526"/>
      <c r="B550" s="536"/>
      <c r="C550" s="147"/>
      <c r="D550" s="183"/>
      <c r="E550" s="112"/>
      <c r="F550" s="112"/>
      <c r="G550" s="112"/>
      <c r="H550" s="112"/>
    </row>
    <row r="551" spans="1:8" ht="15.75">
      <c r="A551" s="526"/>
      <c r="B551" s="536"/>
      <c r="C551" s="147"/>
      <c r="D551" s="183"/>
      <c r="E551" s="112"/>
      <c r="F551" s="112"/>
      <c r="G551" s="112"/>
      <c r="H551" s="112"/>
    </row>
    <row r="552" spans="1:8" ht="15.75">
      <c r="A552" s="526"/>
      <c r="B552" s="537"/>
      <c r="C552" s="147"/>
      <c r="D552" s="183"/>
      <c r="E552" s="112"/>
      <c r="F552" s="112"/>
      <c r="G552" s="112"/>
      <c r="H552" s="112"/>
    </row>
    <row r="553" spans="1:8" ht="15.75">
      <c r="A553" s="238"/>
      <c r="B553" s="472" t="s">
        <v>582</v>
      </c>
      <c r="C553" s="534"/>
      <c r="D553" s="535"/>
      <c r="E553" s="112"/>
      <c r="F553" s="112"/>
      <c r="G553" s="112"/>
      <c r="H553" s="112"/>
    </row>
    <row r="554" spans="1:8" ht="84.75" customHeight="1">
      <c r="A554" s="526"/>
      <c r="B554" s="154" t="s">
        <v>637</v>
      </c>
      <c r="C554" s="249"/>
      <c r="D554" s="157"/>
      <c r="E554" s="112"/>
      <c r="F554" s="112"/>
      <c r="G554" s="112"/>
      <c r="H554" s="112"/>
    </row>
    <row r="555" spans="1:8" ht="13.5" customHeight="1">
      <c r="A555" s="526"/>
      <c r="B555" s="473" t="s">
        <v>583</v>
      </c>
      <c r="C555" s="249" t="s">
        <v>503</v>
      </c>
      <c r="D555" s="235">
        <f>SUM(D556:D560)</f>
        <v>7500</v>
      </c>
      <c r="E555" s="112"/>
      <c r="F555" s="112"/>
      <c r="G555" s="112"/>
      <c r="H555" s="112"/>
    </row>
    <row r="556" spans="1:8" ht="15.75">
      <c r="A556" s="526"/>
      <c r="B556" s="536"/>
      <c r="C556" s="159" t="s">
        <v>15</v>
      </c>
      <c r="D556" s="250">
        <v>7500</v>
      </c>
      <c r="E556" s="112"/>
      <c r="F556" s="112"/>
      <c r="G556" s="112"/>
      <c r="H556" s="112"/>
    </row>
    <row r="557" spans="1:8" ht="15.75">
      <c r="A557" s="526"/>
      <c r="B557" s="536"/>
      <c r="C557" s="158"/>
      <c r="D557" s="248"/>
      <c r="E557" s="112"/>
      <c r="F557" s="112"/>
      <c r="G557" s="112"/>
      <c r="H557" s="112"/>
    </row>
    <row r="558" spans="1:8" ht="15.75">
      <c r="A558" s="526"/>
      <c r="B558" s="536"/>
      <c r="C558" s="158"/>
      <c r="D558" s="248"/>
      <c r="E558" s="112"/>
      <c r="F558" s="112"/>
      <c r="G558" s="112"/>
      <c r="H558" s="112"/>
    </row>
    <row r="559" spans="1:8" ht="15.75">
      <c r="A559" s="526"/>
      <c r="B559" s="536"/>
      <c r="C559" s="158"/>
      <c r="D559" s="248"/>
      <c r="E559" s="112"/>
      <c r="F559" s="112"/>
      <c r="G559" s="112"/>
      <c r="H559" s="112"/>
    </row>
    <row r="560" spans="1:8" ht="15.75">
      <c r="A560" s="526"/>
      <c r="B560" s="537"/>
      <c r="C560" s="158"/>
      <c r="D560" s="248"/>
      <c r="E560" s="112"/>
      <c r="F560" s="112"/>
      <c r="G560" s="112"/>
      <c r="H560" s="112"/>
    </row>
    <row r="561" spans="1:8" ht="15.75">
      <c r="A561" s="153"/>
      <c r="B561" s="474" t="s">
        <v>584</v>
      </c>
      <c r="C561" s="534"/>
      <c r="D561" s="535"/>
      <c r="E561" s="112"/>
      <c r="F561" s="112"/>
      <c r="G561" s="112"/>
      <c r="H561" s="112"/>
    </row>
    <row r="562" spans="1:8" ht="15.75">
      <c r="A562" s="71"/>
      <c r="B562" s="471" t="s">
        <v>585</v>
      </c>
      <c r="C562" s="143" t="s">
        <v>503</v>
      </c>
      <c r="D562" s="144">
        <f>SUM(D563:D567)</f>
        <v>1664</v>
      </c>
      <c r="E562" s="112"/>
      <c r="F562" s="112"/>
      <c r="G562" s="112"/>
      <c r="H562" s="112"/>
    </row>
    <row r="563" spans="1:8" ht="15.75">
      <c r="A563" s="71"/>
      <c r="B563" s="536"/>
      <c r="C563" s="147" t="s">
        <v>182</v>
      </c>
      <c r="D563" s="146">
        <v>1664</v>
      </c>
      <c r="E563" s="112"/>
      <c r="F563" s="112"/>
      <c r="G563" s="112"/>
      <c r="H563" s="112"/>
    </row>
    <row r="564" spans="1:8" ht="15.75">
      <c r="A564" s="71"/>
      <c r="B564" s="536"/>
      <c r="C564" s="147"/>
      <c r="D564" s="147"/>
      <c r="E564" s="112"/>
      <c r="F564" s="112"/>
      <c r="G564" s="112"/>
      <c r="H564" s="112"/>
    </row>
    <row r="565" spans="1:8" ht="15.75">
      <c r="A565" s="71"/>
      <c r="B565" s="536"/>
      <c r="C565" s="179"/>
      <c r="D565" s="147"/>
      <c r="E565" s="112"/>
      <c r="F565" s="112"/>
      <c r="G565" s="112"/>
      <c r="H565" s="112"/>
    </row>
    <row r="566" spans="1:8" ht="15.75">
      <c r="A566" s="71"/>
      <c r="B566" s="536"/>
      <c r="C566" s="179"/>
      <c r="D566" s="179"/>
      <c r="E566" s="112"/>
      <c r="F566" s="112"/>
      <c r="G566" s="112"/>
      <c r="H566" s="112"/>
    </row>
    <row r="567" spans="1:8" ht="15.75">
      <c r="A567" s="71"/>
      <c r="B567" s="537"/>
      <c r="C567" s="179"/>
      <c r="D567" s="179"/>
      <c r="E567" s="112"/>
      <c r="F567" s="112"/>
      <c r="G567" s="112"/>
      <c r="H567" s="112"/>
    </row>
    <row r="568" spans="1:8" ht="15.75">
      <c r="A568" s="71"/>
      <c r="B568" s="471" t="s">
        <v>586</v>
      </c>
      <c r="C568" s="143" t="s">
        <v>503</v>
      </c>
      <c r="D568" s="148">
        <f>SUM(D569:D573)</f>
        <v>0</v>
      </c>
      <c r="E568" s="112"/>
      <c r="F568" s="112"/>
      <c r="G568" s="112"/>
      <c r="H568" s="112"/>
    </row>
    <row r="569" spans="1:8" ht="15.75">
      <c r="A569" s="71"/>
      <c r="B569" s="536"/>
      <c r="C569" s="147"/>
      <c r="D569" s="147"/>
      <c r="E569" s="112"/>
      <c r="F569" s="112"/>
      <c r="G569" s="112"/>
      <c r="H569" s="112"/>
    </row>
    <row r="570" spans="1:8" ht="15.75">
      <c r="A570" s="71"/>
      <c r="B570" s="536"/>
      <c r="C570" s="147"/>
      <c r="D570" s="147"/>
      <c r="E570" s="112"/>
      <c r="F570" s="112"/>
      <c r="G570" s="112"/>
      <c r="H570" s="112"/>
    </row>
    <row r="571" spans="1:8" ht="15.75">
      <c r="A571" s="71"/>
      <c r="B571" s="536"/>
      <c r="C571" s="147"/>
      <c r="D571" s="147"/>
      <c r="E571" s="112"/>
      <c r="F571" s="112"/>
      <c r="G571" s="112"/>
      <c r="H571" s="112"/>
    </row>
    <row r="572" spans="1:8" ht="15.75">
      <c r="A572" s="71"/>
      <c r="B572" s="536"/>
      <c r="C572" s="147"/>
      <c r="D572" s="147"/>
      <c r="E572" s="112"/>
      <c r="F572" s="112"/>
      <c r="G572" s="112"/>
      <c r="H572" s="112"/>
    </row>
    <row r="573" spans="1:8" ht="15.75">
      <c r="A573" s="71"/>
      <c r="B573" s="537"/>
      <c r="C573" s="179"/>
      <c r="D573" s="147"/>
      <c r="E573" s="112"/>
      <c r="F573" s="112"/>
      <c r="G573" s="112"/>
      <c r="H573" s="112"/>
    </row>
    <row r="574" spans="1:8" ht="15.75">
      <c r="A574" s="153"/>
      <c r="B574" s="474" t="s">
        <v>587</v>
      </c>
      <c r="C574" s="534"/>
      <c r="D574" s="535"/>
      <c r="E574" s="112"/>
      <c r="F574" s="112"/>
      <c r="G574" s="112"/>
      <c r="H574" s="112"/>
    </row>
    <row r="575" spans="1:8" ht="19.5" customHeight="1">
      <c r="A575" s="71"/>
      <c r="B575" s="471" t="s">
        <v>588</v>
      </c>
      <c r="C575" s="143" t="s">
        <v>503</v>
      </c>
      <c r="D575" s="148">
        <f>SUM(D576:D580)</f>
        <v>0</v>
      </c>
      <c r="E575" s="112"/>
      <c r="F575" s="112"/>
      <c r="G575" s="112"/>
      <c r="H575" s="112"/>
    </row>
    <row r="576" spans="1:8" ht="15.75">
      <c r="A576" s="71"/>
      <c r="B576" s="536"/>
      <c r="C576" s="147"/>
      <c r="D576" s="147"/>
      <c r="E576" s="112"/>
      <c r="F576" s="112"/>
      <c r="G576" s="112"/>
      <c r="H576" s="112"/>
    </row>
    <row r="577" spans="1:8" ht="15.75">
      <c r="A577" s="71"/>
      <c r="B577" s="536"/>
      <c r="C577" s="147"/>
      <c r="D577" s="147"/>
      <c r="E577" s="112"/>
      <c r="F577" s="112"/>
      <c r="G577" s="112"/>
      <c r="H577" s="112"/>
    </row>
    <row r="578" spans="1:8" ht="15.75">
      <c r="A578" s="71"/>
      <c r="B578" s="536"/>
      <c r="C578" s="147"/>
      <c r="D578" s="147"/>
      <c r="E578" s="112"/>
      <c r="F578" s="112"/>
      <c r="G578" s="112"/>
      <c r="H578" s="112"/>
    </row>
    <row r="579" spans="1:8" ht="15.75">
      <c r="A579" s="71"/>
      <c r="B579" s="536"/>
      <c r="C579" s="147"/>
      <c r="D579" s="147"/>
      <c r="E579" s="112"/>
      <c r="F579" s="112"/>
      <c r="G579" s="112"/>
      <c r="H579" s="112"/>
    </row>
    <row r="580" spans="1:8" ht="15.75">
      <c r="A580" s="71"/>
      <c r="B580" s="537"/>
      <c r="C580" s="147"/>
      <c r="D580" s="147"/>
      <c r="E580" s="112"/>
      <c r="F580" s="112"/>
      <c r="G580" s="112"/>
      <c r="H580" s="112"/>
    </row>
    <row r="581" spans="1:8" ht="21">
      <c r="A581" s="247"/>
      <c r="B581" s="487" t="s">
        <v>589</v>
      </c>
      <c r="C581" s="534"/>
      <c r="D581" s="535"/>
      <c r="E581" s="112"/>
      <c r="F581" s="112"/>
      <c r="G581" s="112"/>
      <c r="H581" s="112"/>
    </row>
    <row r="582" spans="1:8" ht="31.5" customHeight="1">
      <c r="A582" s="251"/>
      <c r="B582" s="483" t="s">
        <v>590</v>
      </c>
      <c r="C582" s="534"/>
      <c r="D582" s="535"/>
      <c r="E582" s="112"/>
      <c r="F582" s="112"/>
      <c r="G582" s="112"/>
      <c r="H582" s="112"/>
    </row>
    <row r="583" spans="1:8" ht="42.75">
      <c r="A583" s="252"/>
      <c r="B583" s="196" t="s">
        <v>591</v>
      </c>
      <c r="C583" s="548" t="s">
        <v>518</v>
      </c>
      <c r="D583" s="535"/>
      <c r="E583" s="112"/>
      <c r="F583" s="112"/>
      <c r="G583" s="112"/>
      <c r="H583" s="112"/>
    </row>
    <row r="584" spans="1:8" ht="57">
      <c r="A584" s="252"/>
      <c r="B584" s="196" t="s">
        <v>592</v>
      </c>
      <c r="C584" s="548" t="s">
        <v>518</v>
      </c>
      <c r="D584" s="535"/>
      <c r="E584" s="112"/>
      <c r="F584" s="112"/>
      <c r="G584" s="112"/>
      <c r="H584" s="112"/>
    </row>
    <row r="585" spans="1:8" ht="28.5">
      <c r="A585" s="252"/>
      <c r="B585" s="196" t="s">
        <v>593</v>
      </c>
      <c r="C585" s="548" t="s">
        <v>518</v>
      </c>
      <c r="D585" s="535"/>
      <c r="E585" s="112"/>
      <c r="F585" s="112"/>
      <c r="G585" s="112"/>
      <c r="H585" s="112"/>
    </row>
    <row r="586" spans="1:8" ht="20.25" customHeight="1">
      <c r="A586" s="252"/>
      <c r="B586" s="196" t="s">
        <v>594</v>
      </c>
      <c r="C586" s="548" t="s">
        <v>518</v>
      </c>
      <c r="D586" s="535"/>
      <c r="E586" s="112"/>
      <c r="F586" s="112"/>
      <c r="G586" s="112"/>
      <c r="H586" s="112"/>
    </row>
    <row r="587" spans="1:8" ht="28.5">
      <c r="A587" s="252"/>
      <c r="B587" s="196" t="s">
        <v>595</v>
      </c>
      <c r="C587" s="548" t="s">
        <v>518</v>
      </c>
      <c r="D587" s="535"/>
      <c r="E587" s="112"/>
      <c r="F587" s="112"/>
      <c r="G587" s="112"/>
      <c r="H587" s="112"/>
    </row>
    <row r="588" spans="1:8" ht="21">
      <c r="A588" s="228"/>
      <c r="B588" s="480" t="s">
        <v>596</v>
      </c>
      <c r="C588" s="534"/>
      <c r="D588" s="535"/>
      <c r="E588" s="112"/>
      <c r="F588" s="112"/>
      <c r="G588" s="112"/>
      <c r="H588" s="112"/>
    </row>
    <row r="589" spans="1:8" ht="42.75">
      <c r="A589" s="71"/>
      <c r="B589" s="253" t="s">
        <v>598</v>
      </c>
      <c r="C589" s="548" t="s">
        <v>518</v>
      </c>
      <c r="D589" s="535"/>
      <c r="E589" s="112"/>
      <c r="F589" s="112"/>
      <c r="G589" s="112"/>
      <c r="H589" s="112"/>
    </row>
    <row r="590" spans="1:8" ht="22.5" customHeight="1">
      <c r="A590" s="71"/>
      <c r="B590" s="481" t="s">
        <v>638</v>
      </c>
      <c r="C590" s="254" t="s">
        <v>503</v>
      </c>
      <c r="D590" s="541">
        <f>SUM(D591,D592)</f>
        <v>21148</v>
      </c>
      <c r="E590" s="112"/>
      <c r="F590" s="112"/>
      <c r="G590" s="112"/>
      <c r="H590" s="112"/>
    </row>
    <row r="591" spans="1:8" ht="30.75" customHeight="1">
      <c r="A591" s="71"/>
      <c r="B591" s="536"/>
      <c r="C591" s="147" t="s">
        <v>639</v>
      </c>
      <c r="D591" s="541">
        <v>1148</v>
      </c>
      <c r="E591" s="112"/>
      <c r="F591" s="112"/>
      <c r="G591" s="112"/>
      <c r="H591" s="112"/>
    </row>
    <row r="592" spans="1:8" ht="25.5" customHeight="1">
      <c r="A592" s="71"/>
      <c r="B592" s="537"/>
      <c r="C592" s="150" t="s">
        <v>15</v>
      </c>
      <c r="D592" s="149">
        <v>20000</v>
      </c>
      <c r="E592" s="112"/>
      <c r="F592" s="112"/>
      <c r="G592" s="112"/>
      <c r="H592" s="112"/>
    </row>
    <row r="593" spans="1:8" ht="30.75" customHeight="1">
      <c r="A593" s="71"/>
      <c r="B593" s="253" t="s">
        <v>602</v>
      </c>
      <c r="C593" s="482" t="s">
        <v>518</v>
      </c>
      <c r="D593" s="535"/>
      <c r="E593" s="112"/>
      <c r="F593" s="112"/>
      <c r="G593" s="112"/>
      <c r="H593" s="112"/>
    </row>
    <row r="594" spans="1:8" ht="15.75">
      <c r="A594" s="155"/>
      <c r="B594" s="475" t="s">
        <v>603</v>
      </c>
      <c r="C594" s="249" t="s">
        <v>503</v>
      </c>
      <c r="D594" s="255">
        <f>SUM(D595:D599)</f>
        <v>2</v>
      </c>
      <c r="E594" s="112"/>
      <c r="F594" s="112"/>
      <c r="G594" s="112"/>
      <c r="H594" s="112"/>
    </row>
    <row r="595" spans="1:8" ht="15.75">
      <c r="A595" s="155"/>
      <c r="B595" s="536"/>
      <c r="C595" s="158" t="s">
        <v>182</v>
      </c>
      <c r="D595" s="158">
        <v>2</v>
      </c>
      <c r="E595" s="112"/>
      <c r="F595" s="112"/>
      <c r="G595" s="112"/>
      <c r="H595" s="112"/>
    </row>
    <row r="596" spans="1:8" ht="15.75">
      <c r="A596" s="155"/>
      <c r="B596" s="536"/>
      <c r="C596" s="158"/>
      <c r="D596" s="158"/>
      <c r="E596" s="112"/>
      <c r="F596" s="112"/>
      <c r="G596" s="112"/>
      <c r="H596" s="112"/>
    </row>
    <row r="597" spans="1:8" ht="15.75">
      <c r="A597" s="155"/>
      <c r="B597" s="536"/>
      <c r="C597" s="158"/>
      <c r="D597" s="256"/>
      <c r="E597" s="112"/>
      <c r="F597" s="112"/>
      <c r="G597" s="112"/>
      <c r="H597" s="112"/>
    </row>
    <row r="598" spans="1:8" ht="15.75">
      <c r="A598" s="155"/>
      <c r="B598" s="536"/>
      <c r="C598" s="158"/>
      <c r="D598" s="256"/>
      <c r="E598" s="112"/>
      <c r="F598" s="112"/>
      <c r="G598" s="112"/>
      <c r="H598" s="112"/>
    </row>
    <row r="599" spans="1:8" ht="15.75">
      <c r="A599" s="155"/>
      <c r="B599" s="537"/>
      <c r="C599" s="158"/>
      <c r="D599" s="256"/>
      <c r="E599" s="112"/>
      <c r="F599" s="112"/>
      <c r="G599" s="112"/>
      <c r="H599" s="112"/>
    </row>
    <row r="600" spans="1:8" ht="19.5" customHeight="1">
      <c r="A600" s="257"/>
      <c r="B600" s="473" t="s">
        <v>604</v>
      </c>
      <c r="C600" s="234" t="s">
        <v>503</v>
      </c>
      <c r="D600" s="255">
        <f>SUM(D601:D605)</f>
        <v>863</v>
      </c>
      <c r="E600" s="112"/>
      <c r="F600" s="112"/>
      <c r="G600" s="112"/>
      <c r="H600" s="112"/>
    </row>
    <row r="601" spans="1:8" ht="15.75">
      <c r="A601" s="257"/>
      <c r="B601" s="536"/>
      <c r="C601" s="158" t="s">
        <v>182</v>
      </c>
      <c r="D601" s="256">
        <v>713</v>
      </c>
      <c r="E601" s="112"/>
      <c r="F601" s="112"/>
      <c r="G601" s="112"/>
      <c r="H601" s="112"/>
    </row>
    <row r="602" spans="1:8" ht="15.75">
      <c r="A602" s="257"/>
      <c r="B602" s="536"/>
      <c r="C602" s="159" t="s">
        <v>15</v>
      </c>
      <c r="D602" s="160">
        <v>150</v>
      </c>
      <c r="E602" s="112"/>
      <c r="F602" s="112"/>
      <c r="G602" s="112"/>
      <c r="H602" s="112"/>
    </row>
    <row r="603" spans="1:8" ht="15.75">
      <c r="A603" s="257"/>
      <c r="B603" s="536"/>
      <c r="C603" s="158"/>
      <c r="D603" s="248"/>
      <c r="E603" s="112"/>
      <c r="F603" s="112"/>
      <c r="G603" s="112"/>
      <c r="H603" s="112"/>
    </row>
    <row r="604" spans="1:8" ht="15.75">
      <c r="A604" s="257"/>
      <c r="B604" s="536"/>
      <c r="C604" s="158"/>
      <c r="D604" s="248"/>
      <c r="E604" s="112"/>
      <c r="F604" s="112"/>
      <c r="G604" s="112"/>
      <c r="H604" s="112"/>
    </row>
    <row r="605" spans="1:8" ht="15.75">
      <c r="A605" s="257"/>
      <c r="B605" s="537"/>
      <c r="C605" s="158"/>
      <c r="D605" s="248"/>
      <c r="E605" s="112"/>
      <c r="F605" s="112"/>
      <c r="G605" s="112"/>
      <c r="H605" s="112"/>
    </row>
    <row r="606" spans="1:8" ht="19.5" customHeight="1">
      <c r="A606" s="526"/>
      <c r="B606" s="540" t="s">
        <v>640</v>
      </c>
      <c r="C606" s="143" t="s">
        <v>503</v>
      </c>
      <c r="D606" s="549">
        <f>SUM(D607:D611)</f>
        <v>3</v>
      </c>
      <c r="E606" s="112"/>
      <c r="F606" s="112"/>
      <c r="G606" s="112"/>
      <c r="H606" s="112"/>
    </row>
    <row r="607" spans="1:8" ht="15.75">
      <c r="A607" s="526"/>
      <c r="B607" s="536"/>
      <c r="C607" s="150" t="s">
        <v>15</v>
      </c>
      <c r="D607" s="168">
        <v>3</v>
      </c>
      <c r="E607" s="112"/>
      <c r="F607" s="112"/>
      <c r="G607" s="112"/>
      <c r="H607" s="112"/>
    </row>
    <row r="608" spans="1:8" ht="15.75">
      <c r="A608" s="526"/>
      <c r="B608" s="536"/>
      <c r="C608" s="147"/>
      <c r="D608" s="539"/>
      <c r="E608" s="112"/>
      <c r="F608" s="112"/>
      <c r="G608" s="112"/>
      <c r="H608" s="112"/>
    </row>
    <row r="609" spans="1:8" ht="15.75">
      <c r="A609" s="526"/>
      <c r="B609" s="536"/>
      <c r="C609" s="278"/>
      <c r="D609" s="550"/>
      <c r="E609" s="112"/>
      <c r="F609" s="112"/>
      <c r="G609" s="112"/>
      <c r="H609" s="112"/>
    </row>
    <row r="610" spans="1:8" ht="15.75">
      <c r="A610" s="526"/>
      <c r="B610" s="536"/>
      <c r="C610" s="147"/>
      <c r="D610" s="539"/>
      <c r="E610" s="112"/>
      <c r="F610" s="112"/>
      <c r="G610" s="112"/>
      <c r="H610" s="112"/>
    </row>
    <row r="611" spans="1:8" ht="15.75">
      <c r="A611" s="526"/>
      <c r="B611" s="537"/>
      <c r="C611" s="147"/>
      <c r="D611" s="539"/>
      <c r="E611" s="112"/>
      <c r="F611" s="112"/>
      <c r="G611" s="112"/>
      <c r="H611" s="112"/>
    </row>
    <row r="612" spans="1:8" ht="201" customHeight="1">
      <c r="A612" s="257"/>
      <c r="B612" s="525" t="s">
        <v>641</v>
      </c>
      <c r="C612" s="234"/>
      <c r="D612" s="255"/>
      <c r="E612" s="112"/>
      <c r="F612" s="112"/>
      <c r="G612" s="112"/>
      <c r="H612" s="112"/>
    </row>
    <row r="613" spans="1:8" ht="18" customHeight="1">
      <c r="A613" s="257"/>
      <c r="B613" s="473" t="s">
        <v>606</v>
      </c>
      <c r="C613" s="234" t="s">
        <v>503</v>
      </c>
      <c r="D613" s="258">
        <f>SUM(D614:D618)</f>
        <v>35240</v>
      </c>
      <c r="E613" s="112"/>
      <c r="F613" s="112"/>
      <c r="G613" s="112"/>
      <c r="H613" s="112"/>
    </row>
    <row r="614" spans="1:8" ht="15.75">
      <c r="A614" s="257"/>
      <c r="B614" s="536"/>
      <c r="C614" s="159" t="s">
        <v>15</v>
      </c>
      <c r="D614" s="250">
        <v>35240</v>
      </c>
      <c r="E614" s="112"/>
      <c r="F614" s="112"/>
      <c r="G614" s="112"/>
      <c r="H614" s="112"/>
    </row>
    <row r="615" spans="1:8" ht="15.75">
      <c r="A615" s="257"/>
      <c r="B615" s="536"/>
      <c r="C615" s="158"/>
      <c r="D615" s="158"/>
      <c r="E615" s="112"/>
      <c r="F615" s="112"/>
      <c r="G615" s="112"/>
      <c r="H615" s="112"/>
    </row>
    <row r="616" spans="1:8" ht="15.75">
      <c r="A616" s="257"/>
      <c r="B616" s="536"/>
      <c r="C616" s="158"/>
      <c r="D616" s="158"/>
      <c r="E616" s="112"/>
      <c r="F616" s="112"/>
      <c r="G616" s="112"/>
      <c r="H616" s="112"/>
    </row>
    <row r="617" spans="1:8" ht="15.75">
      <c r="A617" s="257"/>
      <c r="B617" s="536"/>
      <c r="C617" s="158"/>
      <c r="D617" s="158"/>
      <c r="E617" s="112"/>
      <c r="F617" s="112"/>
      <c r="G617" s="112"/>
      <c r="H617" s="112"/>
    </row>
    <row r="618" spans="1:8" ht="15.75">
      <c r="A618" s="257"/>
      <c r="B618" s="537"/>
      <c r="C618" s="158"/>
      <c r="D618" s="158"/>
      <c r="E618" s="112"/>
      <c r="F618" s="112"/>
      <c r="G618" s="112"/>
      <c r="H618" s="112"/>
    </row>
    <row r="619" spans="1:8" ht="18.75" customHeight="1">
      <c r="A619" s="155"/>
      <c r="B619" s="475" t="s">
        <v>607</v>
      </c>
      <c r="C619" s="234" t="s">
        <v>503</v>
      </c>
      <c r="D619" s="255">
        <f>SUM(D620:D624)</f>
        <v>4</v>
      </c>
      <c r="E619" s="112"/>
      <c r="F619" s="112"/>
      <c r="G619" s="112"/>
      <c r="H619" s="112"/>
    </row>
    <row r="620" spans="1:8" ht="15.75">
      <c r="A620" s="155"/>
      <c r="B620" s="536"/>
      <c r="C620" s="159" t="s">
        <v>15</v>
      </c>
      <c r="D620" s="160">
        <v>4</v>
      </c>
      <c r="E620" s="112"/>
      <c r="F620" s="112"/>
      <c r="G620" s="112"/>
      <c r="H620" s="112"/>
    </row>
    <row r="621" spans="1:8" ht="15.75">
      <c r="A621" s="155"/>
      <c r="B621" s="536"/>
      <c r="C621" s="158"/>
      <c r="D621" s="256"/>
      <c r="E621" s="112"/>
      <c r="F621" s="112"/>
      <c r="G621" s="112"/>
      <c r="H621" s="112"/>
    </row>
    <row r="622" spans="1:8" ht="15.75">
      <c r="A622" s="155"/>
      <c r="B622" s="536"/>
      <c r="C622" s="158"/>
      <c r="D622" s="256"/>
      <c r="E622" s="112"/>
      <c r="F622" s="112"/>
      <c r="G622" s="112"/>
      <c r="H622" s="112"/>
    </row>
    <row r="623" spans="1:8" ht="15.75">
      <c r="A623" s="155"/>
      <c r="B623" s="536"/>
      <c r="C623" s="158"/>
      <c r="D623" s="256"/>
      <c r="E623" s="112"/>
      <c r="F623" s="112"/>
      <c r="G623" s="112"/>
      <c r="H623" s="112"/>
    </row>
    <row r="624" spans="1:8" ht="15.75">
      <c r="A624" s="155"/>
      <c r="B624" s="537"/>
      <c r="C624" s="158"/>
      <c r="D624" s="256"/>
      <c r="E624" s="112"/>
      <c r="F624" s="112"/>
      <c r="G624" s="112"/>
      <c r="H624" s="112"/>
    </row>
    <row r="625" spans="1:8" ht="18" customHeight="1">
      <c r="A625" s="257"/>
      <c r="B625" s="473" t="s">
        <v>608</v>
      </c>
      <c r="C625" s="234" t="s">
        <v>503</v>
      </c>
      <c r="D625" s="255">
        <f>SUM(D626:D630)</f>
        <v>2</v>
      </c>
      <c r="E625" s="112"/>
      <c r="F625" s="112"/>
      <c r="G625" s="112"/>
      <c r="H625" s="112"/>
    </row>
    <row r="626" spans="1:8" ht="15.75">
      <c r="A626" s="257"/>
      <c r="B626" s="536"/>
      <c r="C626" s="159" t="s">
        <v>15</v>
      </c>
      <c r="D626" s="160">
        <v>2</v>
      </c>
      <c r="E626" s="112"/>
      <c r="F626" s="112"/>
      <c r="G626" s="112"/>
      <c r="H626" s="112"/>
    </row>
    <row r="627" spans="1:8" ht="15.75">
      <c r="A627" s="257"/>
      <c r="B627" s="536"/>
      <c r="C627" s="158"/>
      <c r="D627" s="248"/>
      <c r="E627" s="112"/>
      <c r="F627" s="112"/>
      <c r="G627" s="112"/>
      <c r="H627" s="112"/>
    </row>
    <row r="628" spans="1:8" ht="15.75">
      <c r="A628" s="257"/>
      <c r="B628" s="536"/>
      <c r="C628" s="158"/>
      <c r="D628" s="248"/>
      <c r="E628" s="112"/>
      <c r="F628" s="112"/>
      <c r="G628" s="112"/>
      <c r="H628" s="112"/>
    </row>
    <row r="629" spans="1:8" ht="15.75">
      <c r="A629" s="257"/>
      <c r="B629" s="536"/>
      <c r="C629" s="158"/>
      <c r="D629" s="248"/>
      <c r="E629" s="112"/>
      <c r="F629" s="112"/>
      <c r="G629" s="112"/>
      <c r="H629" s="112"/>
    </row>
    <row r="630" spans="1:8" ht="15.75">
      <c r="A630" s="257"/>
      <c r="B630" s="537"/>
      <c r="C630" s="158"/>
      <c r="D630" s="248"/>
      <c r="E630" s="112"/>
      <c r="F630" s="112"/>
      <c r="G630" s="112"/>
      <c r="H630" s="112"/>
    </row>
    <row r="631" spans="1:8" ht="21" customHeight="1">
      <c r="A631" s="257"/>
      <c r="B631" s="473" t="s">
        <v>609</v>
      </c>
      <c r="C631" s="234" t="s">
        <v>503</v>
      </c>
      <c r="D631" s="255">
        <f>SUM(D632:D636)</f>
        <v>4</v>
      </c>
      <c r="E631" s="112"/>
      <c r="F631" s="112"/>
      <c r="G631" s="112"/>
      <c r="H631" s="112"/>
    </row>
    <row r="632" spans="1:8" ht="15.75">
      <c r="A632" s="257"/>
      <c r="B632" s="536"/>
      <c r="C632" s="159" t="s">
        <v>15</v>
      </c>
      <c r="D632" s="160">
        <v>4</v>
      </c>
      <c r="E632" s="112"/>
      <c r="F632" s="112"/>
      <c r="G632" s="112"/>
      <c r="H632" s="112"/>
    </row>
    <row r="633" spans="1:8" ht="15.75">
      <c r="A633" s="257"/>
      <c r="B633" s="536"/>
      <c r="C633" s="259"/>
      <c r="D633" s="259"/>
      <c r="E633" s="112"/>
      <c r="F633" s="112"/>
      <c r="G633" s="112"/>
      <c r="H633" s="112"/>
    </row>
    <row r="634" spans="1:8" ht="15.75">
      <c r="A634" s="257"/>
      <c r="B634" s="536"/>
      <c r="C634" s="259"/>
      <c r="D634" s="259"/>
      <c r="E634" s="112"/>
      <c r="F634" s="112"/>
      <c r="G634" s="112"/>
      <c r="H634" s="112"/>
    </row>
    <row r="635" spans="1:8" ht="15.75">
      <c r="A635" s="257"/>
      <c r="B635" s="536"/>
      <c r="C635" s="259"/>
      <c r="D635" s="259"/>
      <c r="E635" s="112"/>
      <c r="F635" s="112"/>
      <c r="G635" s="112"/>
      <c r="H635" s="112"/>
    </row>
    <row r="636" spans="1:8" ht="15.75">
      <c r="A636" s="257"/>
      <c r="B636" s="537"/>
      <c r="C636" s="259"/>
      <c r="D636" s="259"/>
      <c r="E636" s="112"/>
      <c r="F636" s="112"/>
      <c r="G636" s="112"/>
      <c r="H636" s="112"/>
    </row>
    <row r="637" spans="1:8" ht="15.75" customHeight="1">
      <c r="A637" s="260"/>
      <c r="B637" s="479" t="s">
        <v>642</v>
      </c>
      <c r="C637" s="261" t="s">
        <v>503</v>
      </c>
      <c r="D637" s="549">
        <f>SUM(D638:D643)</f>
        <v>0</v>
      </c>
      <c r="E637" s="112"/>
      <c r="F637" s="112"/>
      <c r="G637" s="112"/>
      <c r="H637" s="112"/>
    </row>
    <row r="638" spans="1:8" ht="15.75">
      <c r="A638" s="260"/>
      <c r="B638" s="536"/>
      <c r="C638" s="262"/>
      <c r="D638" s="262"/>
      <c r="E638" s="112"/>
      <c r="F638" s="112"/>
      <c r="G638" s="112"/>
      <c r="H638" s="112"/>
    </row>
    <row r="639" spans="1:8" ht="15.75">
      <c r="A639" s="260"/>
      <c r="B639" s="536"/>
      <c r="C639" s="262"/>
      <c r="D639" s="262"/>
      <c r="E639" s="112"/>
      <c r="F639" s="112"/>
      <c r="G639" s="112"/>
      <c r="H639" s="112"/>
    </row>
    <row r="640" spans="1:8" ht="15.75">
      <c r="A640" s="260"/>
      <c r="B640" s="536"/>
      <c r="C640" s="262"/>
      <c r="D640" s="262"/>
      <c r="E640" s="112"/>
      <c r="F640" s="112"/>
      <c r="G640" s="112"/>
      <c r="H640" s="112"/>
    </row>
    <row r="641" spans="1:8" ht="15.75">
      <c r="A641" s="260"/>
      <c r="B641" s="536"/>
      <c r="C641" s="262"/>
      <c r="D641" s="262"/>
      <c r="E641" s="112"/>
      <c r="F641" s="112"/>
      <c r="G641" s="112"/>
      <c r="H641" s="112"/>
    </row>
    <row r="642" spans="1:8" ht="15.75">
      <c r="A642" s="260"/>
      <c r="B642" s="537"/>
      <c r="C642" s="262"/>
      <c r="D642" s="262"/>
      <c r="E642" s="112"/>
      <c r="F642" s="112"/>
      <c r="G642" s="112"/>
      <c r="H642" s="112"/>
    </row>
    <row r="643" spans="1:8" ht="15.75">
      <c r="B643" s="79"/>
    </row>
    <row r="644" spans="1:8" ht="15.75">
      <c r="B644" s="79"/>
    </row>
    <row r="645" spans="1:8" ht="15.75">
      <c r="B645" s="79"/>
    </row>
    <row r="646" spans="1:8" ht="15.75">
      <c r="B646" s="79"/>
    </row>
    <row r="647" spans="1:8" ht="15.75">
      <c r="B647" s="79"/>
    </row>
    <row r="648" spans="1:8" ht="15.75">
      <c r="B648" s="79"/>
    </row>
    <row r="649" spans="1:8" ht="15.75">
      <c r="B649" s="79"/>
    </row>
    <row r="650" spans="1:8" ht="15.75">
      <c r="B650" s="79"/>
    </row>
    <row r="651" spans="1:8" ht="15.75">
      <c r="B651" s="79"/>
    </row>
    <row r="652" spans="1:8" ht="15.75">
      <c r="B652" s="79"/>
    </row>
    <row r="653" spans="1:8" ht="15.75">
      <c r="B653" s="79"/>
    </row>
    <row r="654" spans="1:8" ht="15.75">
      <c r="B654" s="79"/>
    </row>
    <row r="655" spans="1:8" ht="15.75">
      <c r="B655" s="79"/>
    </row>
    <row r="656" spans="1:8" ht="15.75">
      <c r="B656" s="79"/>
    </row>
    <row r="657" spans="2:2" ht="15.75">
      <c r="B657" s="79"/>
    </row>
    <row r="658" spans="2:2" ht="15.75">
      <c r="B658" s="79"/>
    </row>
    <row r="659" spans="2:2" ht="15.75">
      <c r="B659" s="79"/>
    </row>
    <row r="660" spans="2:2" ht="15.75">
      <c r="B660" s="79"/>
    </row>
    <row r="661" spans="2:2" ht="15.75">
      <c r="B661" s="79"/>
    </row>
    <row r="662" spans="2:2" ht="15.75">
      <c r="B662" s="79"/>
    </row>
    <row r="663" spans="2:2" ht="15.75">
      <c r="B663" s="79"/>
    </row>
    <row r="664" spans="2:2" ht="15.75">
      <c r="B664" s="79"/>
    </row>
    <row r="665" spans="2:2" ht="15.75">
      <c r="B665" s="79"/>
    </row>
    <row r="666" spans="2:2" ht="15.75">
      <c r="B666" s="79"/>
    </row>
    <row r="667" spans="2:2" ht="15.75">
      <c r="B667" s="79"/>
    </row>
    <row r="668" spans="2:2" ht="15.75">
      <c r="B668" s="79"/>
    </row>
    <row r="669" spans="2:2" ht="15.75">
      <c r="B669" s="79"/>
    </row>
    <row r="670" spans="2:2" ht="15.75">
      <c r="B670" s="79"/>
    </row>
    <row r="671" spans="2:2" ht="15.75">
      <c r="B671" s="79"/>
    </row>
    <row r="672" spans="2:2" ht="15.75">
      <c r="B672" s="79"/>
    </row>
    <row r="673" spans="2:2" ht="15.75">
      <c r="B673" s="79"/>
    </row>
    <row r="674" spans="2:2" ht="15.75">
      <c r="B674" s="79"/>
    </row>
    <row r="675" spans="2:2" ht="15.75">
      <c r="B675" s="79"/>
    </row>
    <row r="676" spans="2:2" ht="15.75">
      <c r="B676" s="79"/>
    </row>
    <row r="677" spans="2:2" ht="15.75">
      <c r="B677" s="79"/>
    </row>
    <row r="678" spans="2:2" ht="15.75">
      <c r="B678" s="79"/>
    </row>
    <row r="679" spans="2:2" ht="15.75">
      <c r="B679" s="79"/>
    </row>
    <row r="680" spans="2:2" ht="15.75">
      <c r="B680" s="79"/>
    </row>
    <row r="681" spans="2:2" ht="15.75">
      <c r="B681" s="79"/>
    </row>
    <row r="682" spans="2:2" ht="15.75">
      <c r="B682" s="79"/>
    </row>
    <row r="683" spans="2:2" ht="15.75">
      <c r="B683" s="79"/>
    </row>
    <row r="684" spans="2:2" ht="15.75">
      <c r="B684" s="79"/>
    </row>
    <row r="685" spans="2:2" ht="15.75">
      <c r="B685" s="79"/>
    </row>
    <row r="686" spans="2:2" ht="15.75">
      <c r="B686" s="79"/>
    </row>
    <row r="687" spans="2:2" ht="15.75">
      <c r="B687" s="79"/>
    </row>
    <row r="688" spans="2:2" ht="15.75">
      <c r="B688" s="79"/>
    </row>
    <row r="689" spans="2:2" ht="15.75">
      <c r="B689" s="79"/>
    </row>
    <row r="690" spans="2:2" ht="15.75">
      <c r="B690" s="79"/>
    </row>
    <row r="691" spans="2:2" ht="15.75">
      <c r="B691" s="79"/>
    </row>
    <row r="692" spans="2:2" ht="15.75">
      <c r="B692" s="79"/>
    </row>
    <row r="693" spans="2:2" ht="15.75">
      <c r="B693" s="79"/>
    </row>
    <row r="694" spans="2:2" ht="15.75">
      <c r="B694" s="79"/>
    </row>
    <row r="695" spans="2:2" ht="15.75">
      <c r="B695" s="79"/>
    </row>
    <row r="696" spans="2:2" ht="15.75">
      <c r="B696" s="79"/>
    </row>
    <row r="697" spans="2:2" ht="15.75">
      <c r="B697" s="79"/>
    </row>
    <row r="698" spans="2:2" ht="15.75">
      <c r="B698" s="79"/>
    </row>
    <row r="699" spans="2:2" ht="15.75">
      <c r="B699" s="79"/>
    </row>
    <row r="700" spans="2:2" ht="15.75">
      <c r="B700" s="79"/>
    </row>
    <row r="701" spans="2:2" ht="15.75">
      <c r="B701" s="79"/>
    </row>
    <row r="702" spans="2:2" ht="15.75">
      <c r="B702" s="79"/>
    </row>
    <row r="703" spans="2:2" ht="15.75">
      <c r="B703" s="79"/>
    </row>
    <row r="704" spans="2:2" ht="15.75">
      <c r="B704" s="79"/>
    </row>
    <row r="705" spans="2:2" ht="15.75">
      <c r="B705" s="79"/>
    </row>
    <row r="706" spans="2:2" ht="15.75">
      <c r="B706" s="79"/>
    </row>
    <row r="707" spans="2:2" ht="15.75">
      <c r="B707" s="79"/>
    </row>
    <row r="708" spans="2:2" ht="15.75">
      <c r="B708" s="79"/>
    </row>
    <row r="709" spans="2:2" ht="15.75">
      <c r="B709" s="79"/>
    </row>
    <row r="710" spans="2:2" ht="15.75">
      <c r="B710" s="79"/>
    </row>
    <row r="711" spans="2:2" ht="15.75">
      <c r="B711" s="79"/>
    </row>
    <row r="712" spans="2:2" ht="15.75">
      <c r="B712" s="79"/>
    </row>
    <row r="713" spans="2:2" ht="15.75">
      <c r="B713" s="79"/>
    </row>
    <row r="714" spans="2:2" ht="15.75">
      <c r="B714" s="79"/>
    </row>
    <row r="715" spans="2:2" ht="15.75">
      <c r="B715" s="79"/>
    </row>
    <row r="716" spans="2:2" ht="15.75">
      <c r="B716" s="79"/>
    </row>
    <row r="717" spans="2:2" ht="15.75">
      <c r="B717" s="79"/>
    </row>
    <row r="718" spans="2:2" ht="15.75">
      <c r="B718" s="79"/>
    </row>
    <row r="719" spans="2:2" ht="15.75">
      <c r="B719" s="79"/>
    </row>
    <row r="720" spans="2:2" ht="15.75">
      <c r="B720" s="79"/>
    </row>
    <row r="721" spans="2:2" ht="15.75">
      <c r="B721" s="79"/>
    </row>
    <row r="722" spans="2:2" ht="15.75">
      <c r="B722" s="79"/>
    </row>
    <row r="723" spans="2:2" ht="15.75">
      <c r="B723" s="79"/>
    </row>
    <row r="724" spans="2:2" ht="15.75">
      <c r="B724" s="79"/>
    </row>
    <row r="725" spans="2:2" ht="15.75">
      <c r="B725" s="79"/>
    </row>
    <row r="726" spans="2:2" ht="15.75">
      <c r="B726" s="79"/>
    </row>
    <row r="727" spans="2:2" ht="15.75">
      <c r="B727" s="79"/>
    </row>
    <row r="728" spans="2:2" ht="15.75">
      <c r="B728" s="79"/>
    </row>
    <row r="729" spans="2:2" ht="15.75">
      <c r="B729" s="79"/>
    </row>
    <row r="730" spans="2:2" ht="15.75">
      <c r="B730" s="79"/>
    </row>
    <row r="731" spans="2:2" ht="15.75">
      <c r="B731" s="79"/>
    </row>
    <row r="732" spans="2:2" ht="15.75">
      <c r="B732" s="79"/>
    </row>
    <row r="733" spans="2:2" ht="15.75">
      <c r="B733" s="79"/>
    </row>
    <row r="734" spans="2:2" ht="15.75">
      <c r="B734" s="79"/>
    </row>
    <row r="735" spans="2:2" ht="15.75">
      <c r="B735" s="79"/>
    </row>
    <row r="736" spans="2:2" ht="15.75">
      <c r="B736" s="79"/>
    </row>
    <row r="737" spans="2:2" ht="15.75">
      <c r="B737" s="79"/>
    </row>
    <row r="738" spans="2:2" ht="15.75">
      <c r="B738" s="79"/>
    </row>
    <row r="739" spans="2:2" ht="15.75">
      <c r="B739" s="79"/>
    </row>
    <row r="740" spans="2:2" ht="15.75">
      <c r="B740" s="79"/>
    </row>
    <row r="741" spans="2:2" ht="15.75">
      <c r="B741" s="79"/>
    </row>
    <row r="742" spans="2:2" ht="15.75">
      <c r="B742" s="79"/>
    </row>
    <row r="743" spans="2:2" ht="15.75">
      <c r="B743" s="79"/>
    </row>
    <row r="744" spans="2:2" ht="15.75">
      <c r="B744" s="79"/>
    </row>
    <row r="745" spans="2:2" ht="15.75">
      <c r="B745" s="79"/>
    </row>
    <row r="746" spans="2:2" ht="15.75">
      <c r="B746" s="79"/>
    </row>
    <row r="747" spans="2:2" ht="15.75">
      <c r="B747" s="79"/>
    </row>
    <row r="748" spans="2:2" ht="15.75">
      <c r="B748" s="79"/>
    </row>
    <row r="749" spans="2:2" ht="15.75">
      <c r="B749" s="79"/>
    </row>
    <row r="750" spans="2:2" ht="15.75">
      <c r="B750" s="79"/>
    </row>
    <row r="751" spans="2:2" ht="15.75">
      <c r="B751" s="79"/>
    </row>
    <row r="752" spans="2:2" ht="15.75">
      <c r="B752" s="79"/>
    </row>
    <row r="753" spans="2:2" ht="15.75">
      <c r="B753" s="79"/>
    </row>
    <row r="754" spans="2:2" ht="15.75">
      <c r="B754" s="79"/>
    </row>
    <row r="755" spans="2:2" ht="15.75">
      <c r="B755" s="79"/>
    </row>
    <row r="756" spans="2:2" ht="15.75">
      <c r="B756" s="79"/>
    </row>
    <row r="757" spans="2:2" ht="15.75">
      <c r="B757" s="79"/>
    </row>
    <row r="758" spans="2:2" ht="15.75">
      <c r="B758" s="79"/>
    </row>
    <row r="759" spans="2:2" ht="15.75">
      <c r="B759" s="79"/>
    </row>
    <row r="760" spans="2:2" ht="15.75">
      <c r="B760" s="79"/>
    </row>
    <row r="761" spans="2:2" ht="15.75">
      <c r="B761" s="79"/>
    </row>
    <row r="762" spans="2:2" ht="15.75">
      <c r="B762" s="79"/>
    </row>
    <row r="763" spans="2:2" ht="15.75">
      <c r="B763" s="79"/>
    </row>
    <row r="764" spans="2:2" ht="15.75">
      <c r="B764" s="79"/>
    </row>
    <row r="765" spans="2:2" ht="15.75">
      <c r="B765" s="79"/>
    </row>
    <row r="766" spans="2:2" ht="15.75">
      <c r="B766" s="79"/>
    </row>
    <row r="767" spans="2:2" ht="15.75">
      <c r="B767" s="79"/>
    </row>
    <row r="768" spans="2:2" ht="15.75">
      <c r="B768" s="79"/>
    </row>
    <row r="769" spans="2:2" ht="15.75">
      <c r="B769" s="79"/>
    </row>
    <row r="770" spans="2:2" ht="15.75">
      <c r="B770" s="79"/>
    </row>
    <row r="771" spans="2:2" ht="15.75">
      <c r="B771" s="79"/>
    </row>
    <row r="772" spans="2:2" ht="15.75">
      <c r="B772" s="79"/>
    </row>
    <row r="773" spans="2:2" ht="15.75">
      <c r="B773" s="79"/>
    </row>
    <row r="774" spans="2:2" ht="15.75">
      <c r="B774" s="79"/>
    </row>
    <row r="775" spans="2:2" ht="15.75">
      <c r="B775" s="79"/>
    </row>
    <row r="776" spans="2:2" ht="15.75">
      <c r="B776" s="79"/>
    </row>
    <row r="777" spans="2:2" ht="15.75">
      <c r="B777" s="79"/>
    </row>
    <row r="778" spans="2:2" ht="15.75">
      <c r="B778" s="79"/>
    </row>
    <row r="779" spans="2:2" ht="15.75">
      <c r="B779" s="79"/>
    </row>
    <row r="780" spans="2:2" ht="15.75">
      <c r="B780" s="79"/>
    </row>
    <row r="781" spans="2:2" ht="15.75">
      <c r="B781" s="79"/>
    </row>
    <row r="782" spans="2:2" ht="15.75">
      <c r="B782" s="79"/>
    </row>
    <row r="783" spans="2:2" ht="15.75">
      <c r="B783" s="79"/>
    </row>
    <row r="784" spans="2:2" ht="15.75">
      <c r="B784" s="79"/>
    </row>
    <row r="785" spans="2:2" ht="15.75">
      <c r="B785" s="79"/>
    </row>
    <row r="786" spans="2:2" ht="15.75">
      <c r="B786" s="79"/>
    </row>
    <row r="787" spans="2:2" ht="15.75">
      <c r="B787" s="79"/>
    </row>
    <row r="788" spans="2:2" ht="15.75">
      <c r="B788" s="79"/>
    </row>
    <row r="789" spans="2:2" ht="15.75">
      <c r="B789" s="79"/>
    </row>
    <row r="790" spans="2:2" ht="15.75">
      <c r="B790" s="79"/>
    </row>
    <row r="791" spans="2:2" ht="15.75">
      <c r="B791" s="79"/>
    </row>
    <row r="792" spans="2:2" ht="15.75">
      <c r="B792" s="79"/>
    </row>
    <row r="793" spans="2:2" ht="15.75">
      <c r="B793" s="79"/>
    </row>
    <row r="794" spans="2:2" ht="15.75">
      <c r="B794" s="79"/>
    </row>
    <row r="795" spans="2:2" ht="15.75">
      <c r="B795" s="79"/>
    </row>
    <row r="796" spans="2:2" ht="15.75">
      <c r="B796" s="79"/>
    </row>
    <row r="797" spans="2:2" ht="15.75">
      <c r="B797" s="79"/>
    </row>
    <row r="798" spans="2:2" ht="15.75">
      <c r="B798" s="79"/>
    </row>
    <row r="799" spans="2:2" ht="15.75">
      <c r="B799" s="79"/>
    </row>
    <row r="800" spans="2:2" ht="15.75">
      <c r="B800" s="79"/>
    </row>
    <row r="801" spans="2:2" ht="15.75">
      <c r="B801" s="79"/>
    </row>
    <row r="802" spans="2:2" ht="15.75">
      <c r="B802" s="79"/>
    </row>
    <row r="803" spans="2:2" ht="15.75">
      <c r="B803" s="79"/>
    </row>
    <row r="804" spans="2:2" ht="15.75">
      <c r="B804" s="79"/>
    </row>
    <row r="805" spans="2:2" ht="15.75">
      <c r="B805" s="79"/>
    </row>
    <row r="806" spans="2:2" ht="15.75">
      <c r="B806" s="79"/>
    </row>
    <row r="807" spans="2:2" ht="15.75">
      <c r="B807" s="79"/>
    </row>
    <row r="808" spans="2:2" ht="15.75">
      <c r="B808" s="79"/>
    </row>
    <row r="809" spans="2:2" ht="15.75">
      <c r="B809" s="79"/>
    </row>
    <row r="810" spans="2:2" ht="15.75">
      <c r="B810" s="79"/>
    </row>
    <row r="811" spans="2:2" ht="15.75">
      <c r="B811" s="79"/>
    </row>
    <row r="812" spans="2:2" ht="15.75">
      <c r="B812" s="79"/>
    </row>
    <row r="813" spans="2:2" ht="15.75">
      <c r="B813" s="79"/>
    </row>
    <row r="814" spans="2:2" ht="15.75">
      <c r="B814" s="79"/>
    </row>
    <row r="815" spans="2:2" ht="15.75">
      <c r="B815" s="79"/>
    </row>
    <row r="816" spans="2:2" ht="15.75">
      <c r="B816" s="79"/>
    </row>
    <row r="817" spans="2:2" ht="15.75">
      <c r="B817" s="79"/>
    </row>
    <row r="818" spans="2:2" ht="15.75">
      <c r="B818" s="79"/>
    </row>
    <row r="819" spans="2:2" ht="15.75">
      <c r="B819" s="79"/>
    </row>
    <row r="820" spans="2:2" ht="15.75">
      <c r="B820" s="79"/>
    </row>
    <row r="821" spans="2:2" ht="15.75">
      <c r="B821" s="79"/>
    </row>
    <row r="822" spans="2:2" ht="15.75">
      <c r="B822" s="79"/>
    </row>
    <row r="823" spans="2:2" ht="15.75">
      <c r="B823" s="79"/>
    </row>
    <row r="824" spans="2:2" ht="15.75">
      <c r="B824" s="79"/>
    </row>
    <row r="825" spans="2:2" ht="15.75">
      <c r="B825" s="79"/>
    </row>
    <row r="826" spans="2:2" ht="15.75">
      <c r="B826" s="79"/>
    </row>
    <row r="827" spans="2:2" ht="15.75">
      <c r="B827" s="79"/>
    </row>
    <row r="828" spans="2:2" ht="15.75">
      <c r="B828" s="79"/>
    </row>
    <row r="829" spans="2:2" ht="15.75">
      <c r="B829" s="79"/>
    </row>
    <row r="830" spans="2:2" ht="15.75">
      <c r="B830" s="79"/>
    </row>
    <row r="831" spans="2:2" ht="15.75">
      <c r="B831" s="79"/>
    </row>
    <row r="832" spans="2:2" ht="15.75">
      <c r="B832" s="79"/>
    </row>
    <row r="833" spans="2:2" ht="15.75">
      <c r="B833" s="79"/>
    </row>
    <row r="834" spans="2:2" ht="15.75">
      <c r="B834" s="79"/>
    </row>
    <row r="835" spans="2:2" ht="15.75">
      <c r="B835" s="79"/>
    </row>
    <row r="836" spans="2:2" ht="15.75">
      <c r="B836" s="79"/>
    </row>
    <row r="837" spans="2:2" ht="15.75">
      <c r="B837" s="79"/>
    </row>
    <row r="838" spans="2:2" ht="15.75">
      <c r="B838" s="79"/>
    </row>
    <row r="839" spans="2:2" ht="15.75">
      <c r="B839" s="79"/>
    </row>
    <row r="840" spans="2:2" ht="15.75">
      <c r="B840" s="79"/>
    </row>
    <row r="841" spans="2:2" ht="15.75">
      <c r="B841" s="79"/>
    </row>
    <row r="842" spans="2:2" ht="15.75">
      <c r="B842" s="79"/>
    </row>
    <row r="843" spans="2:2" ht="15.75">
      <c r="B843" s="79"/>
    </row>
    <row r="844" spans="2:2" ht="15.75">
      <c r="B844" s="79"/>
    </row>
    <row r="845" spans="2:2" ht="15.75">
      <c r="B845" s="79"/>
    </row>
    <row r="846" spans="2:2" ht="15.75">
      <c r="B846" s="79"/>
    </row>
    <row r="847" spans="2:2" ht="15.75">
      <c r="B847" s="79"/>
    </row>
    <row r="848" spans="2:2" ht="15.75">
      <c r="B848" s="79"/>
    </row>
    <row r="849" spans="2:2" ht="15.75">
      <c r="B849" s="79"/>
    </row>
    <row r="850" spans="2:2" ht="15.75">
      <c r="B850" s="79"/>
    </row>
    <row r="851" spans="2:2" ht="15.75">
      <c r="B851" s="79"/>
    </row>
    <row r="852" spans="2:2" ht="15.75">
      <c r="B852" s="79"/>
    </row>
    <row r="853" spans="2:2" ht="15.75">
      <c r="B853" s="79"/>
    </row>
    <row r="854" spans="2:2" ht="15.75">
      <c r="B854" s="79"/>
    </row>
    <row r="855" spans="2:2" ht="15.75">
      <c r="B855" s="79"/>
    </row>
    <row r="856" spans="2:2" ht="15.75">
      <c r="B856" s="79"/>
    </row>
    <row r="857" spans="2:2" ht="15.75">
      <c r="B857" s="79"/>
    </row>
    <row r="858" spans="2:2" ht="15.75">
      <c r="B858" s="79"/>
    </row>
    <row r="859" spans="2:2" ht="15.75">
      <c r="B859" s="79"/>
    </row>
    <row r="860" spans="2:2" ht="15.75">
      <c r="B860" s="79"/>
    </row>
    <row r="861" spans="2:2" ht="15.75">
      <c r="B861" s="79"/>
    </row>
    <row r="862" spans="2:2" ht="15.75">
      <c r="B862" s="79"/>
    </row>
    <row r="863" spans="2:2" ht="15.75">
      <c r="B863" s="79"/>
    </row>
    <row r="864" spans="2:2" ht="15.75">
      <c r="B864" s="79"/>
    </row>
    <row r="865" spans="2:2" ht="15.75">
      <c r="B865" s="79"/>
    </row>
    <row r="866" spans="2:2" ht="15.75">
      <c r="B866" s="79"/>
    </row>
    <row r="867" spans="2:2" ht="15.75">
      <c r="B867" s="79"/>
    </row>
    <row r="868" spans="2:2" ht="15.75">
      <c r="B868" s="79"/>
    </row>
    <row r="869" spans="2:2" ht="15.75">
      <c r="B869" s="79"/>
    </row>
    <row r="870" spans="2:2" ht="15.75">
      <c r="B870" s="79"/>
    </row>
    <row r="871" spans="2:2" ht="15.75">
      <c r="B871" s="79"/>
    </row>
    <row r="872" spans="2:2" ht="15.75">
      <c r="B872" s="79"/>
    </row>
    <row r="873" spans="2:2" ht="15.75">
      <c r="B873" s="79"/>
    </row>
    <row r="874" spans="2:2" ht="15.75">
      <c r="B874" s="79"/>
    </row>
    <row r="875" spans="2:2" ht="15.75">
      <c r="B875" s="79"/>
    </row>
    <row r="876" spans="2:2" ht="15.75">
      <c r="B876" s="79"/>
    </row>
    <row r="877" spans="2:2" ht="15.75">
      <c r="B877" s="79"/>
    </row>
    <row r="878" spans="2:2" ht="15.75">
      <c r="B878" s="79"/>
    </row>
    <row r="879" spans="2:2" ht="15.75">
      <c r="B879" s="79"/>
    </row>
    <row r="880" spans="2:2" ht="15.75">
      <c r="B880" s="79"/>
    </row>
    <row r="881" spans="2:2" ht="15.75">
      <c r="B881" s="79"/>
    </row>
    <row r="882" spans="2:2" ht="15.75">
      <c r="B882" s="79"/>
    </row>
    <row r="883" spans="2:2" ht="15.75">
      <c r="B883" s="79"/>
    </row>
    <row r="884" spans="2:2" ht="15.75">
      <c r="B884" s="79"/>
    </row>
    <row r="885" spans="2:2" ht="15.75">
      <c r="B885" s="79"/>
    </row>
    <row r="886" spans="2:2" ht="15.75">
      <c r="B886" s="79"/>
    </row>
    <row r="887" spans="2:2" ht="15.75">
      <c r="B887" s="79"/>
    </row>
    <row r="888" spans="2:2" ht="15.75">
      <c r="B888" s="79"/>
    </row>
    <row r="889" spans="2:2" ht="15.75">
      <c r="B889" s="79"/>
    </row>
    <row r="890" spans="2:2" ht="15.75">
      <c r="B890" s="79"/>
    </row>
    <row r="891" spans="2:2" ht="15.75">
      <c r="B891" s="79"/>
    </row>
    <row r="892" spans="2:2" ht="15.75">
      <c r="B892" s="79"/>
    </row>
    <row r="893" spans="2:2" ht="15.75">
      <c r="B893" s="79"/>
    </row>
    <row r="894" spans="2:2" ht="15.75">
      <c r="B894" s="79"/>
    </row>
    <row r="895" spans="2:2" ht="15.75">
      <c r="B895" s="79"/>
    </row>
    <row r="896" spans="2:2" ht="15.75">
      <c r="B896" s="79"/>
    </row>
    <row r="897" spans="2:2" ht="15.75">
      <c r="B897" s="79"/>
    </row>
    <row r="898" spans="2:2" ht="15.75">
      <c r="B898" s="79"/>
    </row>
    <row r="899" spans="2:2" ht="15.75">
      <c r="B899" s="79"/>
    </row>
    <row r="900" spans="2:2" ht="15.75">
      <c r="B900" s="79"/>
    </row>
    <row r="901" spans="2:2" ht="15.75">
      <c r="B901" s="79"/>
    </row>
    <row r="902" spans="2:2" ht="15.75">
      <c r="B902" s="79"/>
    </row>
    <row r="903" spans="2:2" ht="15.75">
      <c r="B903" s="79"/>
    </row>
    <row r="904" spans="2:2" ht="15.75">
      <c r="B904" s="79"/>
    </row>
    <row r="905" spans="2:2" ht="15.75">
      <c r="B905" s="79"/>
    </row>
    <row r="906" spans="2:2" ht="15.75">
      <c r="B906" s="79"/>
    </row>
    <row r="907" spans="2:2" ht="15.75">
      <c r="B907" s="79"/>
    </row>
    <row r="908" spans="2:2" ht="15.75">
      <c r="B908" s="79"/>
    </row>
    <row r="909" spans="2:2" ht="15.75">
      <c r="B909" s="79"/>
    </row>
    <row r="910" spans="2:2" ht="15.75">
      <c r="B910" s="79"/>
    </row>
    <row r="911" spans="2:2" ht="15.75">
      <c r="B911" s="79"/>
    </row>
    <row r="912" spans="2:2" ht="15.75">
      <c r="B912" s="79"/>
    </row>
    <row r="913" spans="2:2" ht="15.75">
      <c r="B913" s="79"/>
    </row>
    <row r="914" spans="2:2" ht="15.75">
      <c r="B914" s="79"/>
    </row>
    <row r="915" spans="2:2" ht="15.75">
      <c r="B915" s="79"/>
    </row>
    <row r="916" spans="2:2" ht="15.75">
      <c r="B916" s="79"/>
    </row>
    <row r="917" spans="2:2" ht="15.75">
      <c r="B917" s="79"/>
    </row>
    <row r="918" spans="2:2" ht="15.75">
      <c r="B918" s="79"/>
    </row>
    <row r="919" spans="2:2" ht="15.75">
      <c r="B919" s="79"/>
    </row>
    <row r="920" spans="2:2" ht="15.75">
      <c r="B920" s="79"/>
    </row>
    <row r="921" spans="2:2" ht="15.75">
      <c r="B921" s="79"/>
    </row>
    <row r="922" spans="2:2" ht="15.75">
      <c r="B922" s="79"/>
    </row>
    <row r="923" spans="2:2" ht="15.75">
      <c r="B923" s="79"/>
    </row>
    <row r="924" spans="2:2" ht="15.75">
      <c r="B924" s="79"/>
    </row>
    <row r="925" spans="2:2" ht="15.75">
      <c r="B925" s="79"/>
    </row>
    <row r="926" spans="2:2" ht="15.75">
      <c r="B926" s="79"/>
    </row>
    <row r="927" spans="2:2" ht="15.75">
      <c r="B927" s="79"/>
    </row>
    <row r="928" spans="2:2" ht="15.75">
      <c r="B928" s="79"/>
    </row>
    <row r="929" spans="2:2" ht="15.75">
      <c r="B929" s="79"/>
    </row>
    <row r="930" spans="2:2" ht="15.75">
      <c r="B930" s="79"/>
    </row>
    <row r="931" spans="2:2" ht="15.75">
      <c r="B931" s="79"/>
    </row>
    <row r="932" spans="2:2" ht="15.75">
      <c r="B932" s="79"/>
    </row>
    <row r="933" spans="2:2" ht="15.75">
      <c r="B933" s="79"/>
    </row>
    <row r="934" spans="2:2" ht="15.75">
      <c r="B934" s="79"/>
    </row>
    <row r="935" spans="2:2" ht="15.75">
      <c r="B935" s="79"/>
    </row>
    <row r="936" spans="2:2" ht="15.75">
      <c r="B936" s="79"/>
    </row>
    <row r="937" spans="2:2" ht="15.75">
      <c r="B937" s="79"/>
    </row>
    <row r="938" spans="2:2" ht="15.75">
      <c r="B938" s="79"/>
    </row>
    <row r="939" spans="2:2" ht="15.75">
      <c r="B939" s="79"/>
    </row>
    <row r="940" spans="2:2" ht="15.75">
      <c r="B940" s="79"/>
    </row>
    <row r="941" spans="2:2" ht="15.75">
      <c r="B941" s="79"/>
    </row>
    <row r="942" spans="2:2" ht="15.75">
      <c r="B942" s="79"/>
    </row>
    <row r="943" spans="2:2" ht="15.75">
      <c r="B943" s="79"/>
    </row>
    <row r="944" spans="2:2" ht="15.75">
      <c r="B944" s="79"/>
    </row>
    <row r="945" spans="2:2" ht="15.75">
      <c r="B945" s="79"/>
    </row>
    <row r="946" spans="2:2" ht="15.75">
      <c r="B946" s="79"/>
    </row>
    <row r="947" spans="2:2" ht="15.75">
      <c r="B947" s="79"/>
    </row>
    <row r="948" spans="2:2" ht="15.75">
      <c r="B948" s="79"/>
    </row>
    <row r="949" spans="2:2" ht="15.75">
      <c r="B949" s="79"/>
    </row>
    <row r="950" spans="2:2" ht="15.75">
      <c r="B950" s="79"/>
    </row>
    <row r="951" spans="2:2" ht="15.75">
      <c r="B951" s="79"/>
    </row>
    <row r="952" spans="2:2" ht="15.75">
      <c r="B952" s="79"/>
    </row>
    <row r="953" spans="2:2" ht="15.75">
      <c r="B953" s="79"/>
    </row>
    <row r="954" spans="2:2" ht="15.75">
      <c r="B954" s="79"/>
    </row>
    <row r="955" spans="2:2" ht="15.75">
      <c r="B955" s="79"/>
    </row>
    <row r="956" spans="2:2" ht="15.75">
      <c r="B956" s="79"/>
    </row>
    <row r="957" spans="2:2" ht="15.75">
      <c r="B957" s="79"/>
    </row>
    <row r="958" spans="2:2" ht="15.75">
      <c r="B958" s="79"/>
    </row>
    <row r="959" spans="2:2" ht="15.75">
      <c r="B959" s="79"/>
    </row>
    <row r="960" spans="2:2" ht="15.75">
      <c r="B960" s="79"/>
    </row>
    <row r="961" spans="2:2" ht="15.75">
      <c r="B961" s="79"/>
    </row>
    <row r="962" spans="2:2" ht="15.75">
      <c r="B962" s="79"/>
    </row>
    <row r="963" spans="2:2" ht="15.75">
      <c r="B963" s="79"/>
    </row>
    <row r="964" spans="2:2" ht="15.75">
      <c r="B964" s="79"/>
    </row>
    <row r="965" spans="2:2" ht="15.75">
      <c r="B965" s="79"/>
    </row>
    <row r="966" spans="2:2" ht="15.75">
      <c r="B966" s="79"/>
    </row>
    <row r="967" spans="2:2" ht="15.75">
      <c r="B967" s="79"/>
    </row>
    <row r="968" spans="2:2" ht="15.75">
      <c r="B968" s="79"/>
    </row>
    <row r="969" spans="2:2" ht="15.75">
      <c r="B969" s="79"/>
    </row>
    <row r="970" spans="2:2" ht="15.75">
      <c r="B970" s="79"/>
    </row>
    <row r="971" spans="2:2" ht="15.75">
      <c r="B971" s="79"/>
    </row>
    <row r="972" spans="2:2" ht="15.75">
      <c r="B972" s="79"/>
    </row>
    <row r="973" spans="2:2" ht="15.75">
      <c r="B973" s="79"/>
    </row>
    <row r="974" spans="2:2" ht="15.75">
      <c r="B974" s="79"/>
    </row>
    <row r="975" spans="2:2" ht="15.75">
      <c r="B975" s="79"/>
    </row>
    <row r="976" spans="2:2" ht="15.75">
      <c r="B976" s="79"/>
    </row>
    <row r="977" spans="2:2" ht="15.75">
      <c r="B977" s="79"/>
    </row>
    <row r="978" spans="2:2" ht="15.75">
      <c r="B978" s="79"/>
    </row>
    <row r="979" spans="2:2" ht="15.75">
      <c r="B979" s="79"/>
    </row>
    <row r="980" spans="2:2" ht="15.75">
      <c r="B980" s="79"/>
    </row>
    <row r="981" spans="2:2" ht="15.75">
      <c r="B981" s="79"/>
    </row>
    <row r="982" spans="2:2" ht="15.75">
      <c r="B982" s="79"/>
    </row>
    <row r="983" spans="2:2" ht="15.75">
      <c r="B983" s="79"/>
    </row>
    <row r="984" spans="2:2" ht="15.75">
      <c r="B984" s="79"/>
    </row>
    <row r="985" spans="2:2" ht="15.75">
      <c r="B985" s="79"/>
    </row>
    <row r="986" spans="2:2" ht="15.75">
      <c r="B986" s="79"/>
    </row>
    <row r="987" spans="2:2" ht="15.75">
      <c r="B987" s="79"/>
    </row>
    <row r="988" spans="2:2" ht="15.75">
      <c r="B988" s="79"/>
    </row>
    <row r="989" spans="2:2" ht="15.75">
      <c r="B989" s="79"/>
    </row>
    <row r="990" spans="2:2" ht="15.75">
      <c r="B990" s="79"/>
    </row>
    <row r="991" spans="2:2" ht="15.75">
      <c r="B991" s="79"/>
    </row>
    <row r="992" spans="2:2" ht="15.75">
      <c r="B992" s="79"/>
    </row>
    <row r="993" spans="2:2" ht="15.75">
      <c r="B993" s="79"/>
    </row>
    <row r="994" spans="2:2" ht="15.75">
      <c r="B994" s="79"/>
    </row>
    <row r="995" spans="2:2" ht="15.75">
      <c r="B995" s="79"/>
    </row>
    <row r="996" spans="2:2" ht="15.75">
      <c r="B996" s="79"/>
    </row>
    <row r="997" spans="2:2" ht="15.75">
      <c r="B997" s="79"/>
    </row>
    <row r="998" spans="2:2" ht="15.75">
      <c r="B998" s="79"/>
    </row>
    <row r="999" spans="2:2" ht="15.75">
      <c r="B999" s="79"/>
    </row>
    <row r="1000" spans="2:2" ht="15.75">
      <c r="B1000" s="79"/>
    </row>
    <row r="1001" spans="2:2" ht="15.75">
      <c r="B1001" s="79"/>
    </row>
    <row r="1002" spans="2:2" ht="15.75">
      <c r="B1002" s="79"/>
    </row>
    <row r="1003" spans="2:2" ht="15.75">
      <c r="B1003" s="79"/>
    </row>
    <row r="1004" spans="2:2" ht="15.75">
      <c r="B1004" s="79"/>
    </row>
    <row r="1005" spans="2:2" ht="15.75">
      <c r="B1005" s="79"/>
    </row>
    <row r="1006" spans="2:2" ht="15.75">
      <c r="B1006" s="79"/>
    </row>
  </sheetData>
  <mergeCells count="108">
    <mergeCell ref="B6:B11"/>
    <mergeCell ref="B12:B17"/>
    <mergeCell ref="C18:D18"/>
    <mergeCell ref="C19:D19"/>
    <mergeCell ref="B20:D20"/>
    <mergeCell ref="B21:B26"/>
    <mergeCell ref="B27:B32"/>
    <mergeCell ref="B33:B38"/>
    <mergeCell ref="B39:D39"/>
    <mergeCell ref="B40:B45"/>
    <mergeCell ref="B46:B51"/>
    <mergeCell ref="B52:B57"/>
    <mergeCell ref="C58:D58"/>
    <mergeCell ref="B59:D59"/>
    <mergeCell ref="B60:B65"/>
    <mergeCell ref="B66:B71"/>
    <mergeCell ref="B72:B77"/>
    <mergeCell ref="B335:D335"/>
    <mergeCell ref="B336:B341"/>
    <mergeCell ref="E344:H344"/>
    <mergeCell ref="E345:H345"/>
    <mergeCell ref="B342:B347"/>
    <mergeCell ref="B348:B353"/>
    <mergeCell ref="B354:B359"/>
    <mergeCell ref="C360:D360"/>
    <mergeCell ref="C361:D361"/>
    <mergeCell ref="B362:D362"/>
    <mergeCell ref="E355:E359"/>
    <mergeCell ref="B363:B368"/>
    <mergeCell ref="B369:B374"/>
    <mergeCell ref="B375:B380"/>
    <mergeCell ref="B381:D381"/>
    <mergeCell ref="B382:B386"/>
    <mergeCell ref="B387:B392"/>
    <mergeCell ref="B393:D393"/>
    <mergeCell ref="B394:B399"/>
    <mergeCell ref="E421:G421"/>
    <mergeCell ref="E422:G422"/>
    <mergeCell ref="B400:B405"/>
    <mergeCell ref="B406:B411"/>
    <mergeCell ref="E407:H407"/>
    <mergeCell ref="E408:H408"/>
    <mergeCell ref="B412:D412"/>
    <mergeCell ref="B413:B418"/>
    <mergeCell ref="B419:B424"/>
    <mergeCell ref="B581:D581"/>
    <mergeCell ref="B425:D425"/>
    <mergeCell ref="B426:D426"/>
    <mergeCell ref="B427:B428"/>
    <mergeCell ref="C429:D429"/>
    <mergeCell ref="C430:D430"/>
    <mergeCell ref="C431:D431"/>
    <mergeCell ref="B432:D432"/>
    <mergeCell ref="B473:D473"/>
    <mergeCell ref="C474:D474"/>
    <mergeCell ref="B493:D493"/>
    <mergeCell ref="B500:D500"/>
    <mergeCell ref="B501:D501"/>
    <mergeCell ref="C502:D502"/>
    <mergeCell ref="C503:D503"/>
    <mergeCell ref="C433:D433"/>
    <mergeCell ref="B582:D582"/>
    <mergeCell ref="C583:D583"/>
    <mergeCell ref="C584:D584"/>
    <mergeCell ref="C585:D585"/>
    <mergeCell ref="C586:D586"/>
    <mergeCell ref="C587:D587"/>
    <mergeCell ref="B613:B618"/>
    <mergeCell ref="B619:B624"/>
    <mergeCell ref="B625:B630"/>
    <mergeCell ref="B631:B636"/>
    <mergeCell ref="B637:B642"/>
    <mergeCell ref="B588:D588"/>
    <mergeCell ref="C589:D589"/>
    <mergeCell ref="B590:B592"/>
    <mergeCell ref="C593:D593"/>
    <mergeCell ref="B594:B599"/>
    <mergeCell ref="B600:B605"/>
    <mergeCell ref="B606:B611"/>
    <mergeCell ref="C434:D434"/>
    <mergeCell ref="B435:D435"/>
    <mergeCell ref="B436:B441"/>
    <mergeCell ref="B442:B447"/>
    <mergeCell ref="B448:B453"/>
    <mergeCell ref="B460:D460"/>
    <mergeCell ref="B454:B459"/>
    <mergeCell ref="B461:B466"/>
    <mergeCell ref="B467:B472"/>
    <mergeCell ref="B475:B480"/>
    <mergeCell ref="B481:B486"/>
    <mergeCell ref="B487:B492"/>
    <mergeCell ref="B494:B499"/>
    <mergeCell ref="B504:B509"/>
    <mergeCell ref="B510:B515"/>
    <mergeCell ref="B516:B521"/>
    <mergeCell ref="B522:B527"/>
    <mergeCell ref="B528:D528"/>
    <mergeCell ref="B529:B534"/>
    <mergeCell ref="B535:B540"/>
    <mergeCell ref="B568:B573"/>
    <mergeCell ref="B575:B580"/>
    <mergeCell ref="B541:B546"/>
    <mergeCell ref="B547:B552"/>
    <mergeCell ref="B553:D553"/>
    <mergeCell ref="B555:B560"/>
    <mergeCell ref="B561:D561"/>
    <mergeCell ref="B562:B567"/>
    <mergeCell ref="B574:D574"/>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84AE6BE317E7F4AB87A82F5BF0595E9" ma:contentTypeVersion="15" ma:contentTypeDescription="Crear nuevo documento." ma:contentTypeScope="" ma:versionID="c06fa7b1f94540b25065dd9b7d747950">
  <xsd:schema xmlns:xsd="http://www.w3.org/2001/XMLSchema" xmlns:xs="http://www.w3.org/2001/XMLSchema" xmlns:p="http://schemas.microsoft.com/office/2006/metadata/properties" xmlns:ns2="1dcf0a39-3f8a-4cec-a6dd-00a61b587fea" xmlns:ns3="1517839c-5273-4994-b450-744d4789b94a" targetNamespace="http://schemas.microsoft.com/office/2006/metadata/properties" ma:root="true" ma:fieldsID="ef3153c70565198fc1dd91b639fce543" ns2:_="" ns3:_="">
    <xsd:import namespace="1dcf0a39-3f8a-4cec-a6dd-00a61b587fea"/>
    <xsd:import namespace="1517839c-5273-4994-b450-744d4789b94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cf0a39-3f8a-4cec-a6dd-00a61b587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8c8535de-971c-4b3f-9a4c-0511f7b4c7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17839c-5273-4994-b450-744d4789b94a" elementFormDefault="qualified">
    <xsd:import namespace="http://schemas.microsoft.com/office/2006/documentManagement/types"/>
    <xsd:import namespace="http://schemas.microsoft.com/office/infopath/2007/PartnerControls"/>
    <xsd:element name="TaxCatchAll" ma:index="17" nillable="true" ma:displayName="Columna global de taxonomía" ma:hidden="true" ma:list="{dc14e232-f2a0-4305-8614-e97af7cc8323}" ma:internalName="TaxCatchAll" ma:showField="CatchAllData" ma:web="1517839c-5273-4994-b450-744d4789b9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dcf0a39-3f8a-4cec-a6dd-00a61b587fea">
      <Terms xmlns="http://schemas.microsoft.com/office/infopath/2007/PartnerControls"/>
    </lcf76f155ced4ddcb4097134ff3c332f>
    <TaxCatchAll xmlns="1517839c-5273-4994-b450-744d4789b9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D42808-A890-443C-8D4F-892A0B089793}"/>
</file>

<file path=customXml/itemProps2.xml><?xml version="1.0" encoding="utf-8"?>
<ds:datastoreItem xmlns:ds="http://schemas.openxmlformats.org/officeDocument/2006/customXml" ds:itemID="{8185D69E-31F3-4F9D-B247-687E623D8DC1}"/>
</file>

<file path=customXml/itemProps3.xml><?xml version="1.0" encoding="utf-8"?>
<ds:datastoreItem xmlns:ds="http://schemas.openxmlformats.org/officeDocument/2006/customXml" ds:itemID="{B984048B-B730-4287-9314-51CF2199E7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Emiel Rouw</dc:creator>
  <cp:keywords/>
  <dc:description/>
  <cp:lastModifiedBy>Eduard Bonet Porqueras</cp:lastModifiedBy>
  <cp:revision/>
  <dcterms:created xsi:type="dcterms:W3CDTF">2023-06-02T12:52:02Z</dcterms:created>
  <dcterms:modified xsi:type="dcterms:W3CDTF">2026-03-19T14:49:55Z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0x010100284AE6BE317E7F4AB87A82F5BF0595E9</vt:lpwstr>
  </property>
  <property fmtid="{D5CDD505-2E9C-101B-9397-08002B2CF9AE}" pid="3" name="BZ_Country">
    <vt:lpwstr>2;#Not applicable|ec01d90b-9d0f-4785-8785-e1ea615196bf</vt:lpwstr>
  </property>
  <property fmtid="{D5CDD505-2E9C-101B-9397-08002B2CF9AE}" pid="4" name="BZ_Theme">
    <vt:lpwstr>1;#Refugees in neighboring countries|482ae687-de9e-4ede-aba7-a4da02ebc346</vt:lpwstr>
  </property>
  <property fmtid="{D5CDD505-2E9C-101B-9397-08002B2CF9AE}" pid="5" name="BZ_Classification">
    <vt:lpwstr>4;#UNCLASSIFIED|d92c6340-bc14-4cb2-a9a6-6deda93c493b;#5;#NO MARKING|879e64ec-6597-483b-94db-f5f70afd7299</vt:lpwstr>
  </property>
  <property fmtid="{D5CDD505-2E9C-101B-9397-08002B2CF9AE}" pid="6" name="BZ_Forum">
    <vt:lpwstr>3;#Not applicable|0049e722-bfb1-4a3f-9d08-af7366a9af40</vt:lpwstr>
  </property>
  <property fmtid="{D5CDD505-2E9C-101B-9397-08002B2CF9AE}" pid="7" name="TaxKeyword">
    <vt:lpwstr/>
  </property>
  <property fmtid="{D5CDD505-2E9C-101B-9397-08002B2CF9AE}" pid="8" name="SystemDTAC">
    <vt:lpwstr/>
  </property>
  <property fmtid="{D5CDD505-2E9C-101B-9397-08002B2CF9AE}" pid="9" name="Topic">
    <vt:lpwstr/>
  </property>
  <property fmtid="{D5CDD505-2E9C-101B-9397-08002B2CF9AE}" pid="10" name="MediaServiceImageTags">
    <vt:lpwstr/>
  </property>
  <property fmtid="{D5CDD505-2E9C-101B-9397-08002B2CF9AE}" pid="11" name="OfficeDivision">
    <vt:lpwstr>3;#Lebanon-2490|9edb7c65-e5d5-4e49-90eb-6706d834a52d</vt:lpwstr>
  </property>
  <property fmtid="{D5CDD505-2E9C-101B-9397-08002B2CF9AE}" pid="12" name="_dlc_DocIdItemGuid">
    <vt:lpwstr>67cf37c0-6fc9-46a0-86fc-f4d3389e9a26</vt:lpwstr>
  </property>
  <property fmtid="{D5CDD505-2E9C-101B-9397-08002B2CF9AE}" pid="13" name="CriticalForLongTermRetention">
    <vt:lpwstr/>
  </property>
  <property fmtid="{D5CDD505-2E9C-101B-9397-08002B2CF9AE}" pid="14" name="DocumentType">
    <vt:lpwstr/>
  </property>
  <property fmtid="{D5CDD505-2E9C-101B-9397-08002B2CF9AE}" pid="15" name="GeographicScope">
    <vt:lpwstr/>
  </property>
</Properties>
</file>