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omments3.xml" ContentType="application/vnd.openxmlformats-officedocument.spreadsheetml.comments+xml"/>
  <Override PartName="/xl/threadedComments/threadedComment3.xml" ContentType="application/vnd.ms-excel.threadedcomments+xml"/>
  <Override PartName="/xl/drawings/drawing3.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0"/>
  <workbookPr/>
  <mc:AlternateContent xmlns:mc="http://schemas.openxmlformats.org/markup-compatibility/2006">
    <mc:Choice Requires="x15">
      <x15ac:absPath xmlns:x15ac="http://schemas.microsoft.com/office/spreadsheetml/2010/11/ac" url="https://artivalre.sharepoint.com/sites/ArtivalResearch/Documentos compartidos/General/7_Proyectos/1_Proyectos en ejecución/UNICEF Prospects/5. Policy analysis/Products per country/2. Jordan/"/>
    </mc:Choice>
  </mc:AlternateContent>
  <xr:revisionPtr revIDLastSave="1265" documentId="13_ncr:1_{3337A6B0-181F-4419-83A2-5F263E2FCF85}" xr6:coauthVersionLast="47" xr6:coauthVersionMax="47" xr10:uidLastSave="{4BC7DB18-F118-41C3-ACD6-1F1589D073DD}"/>
  <bookViews>
    <workbookView xWindow="-98" yWindow="-98" windowWidth="21795" windowHeight="13695" tabRatio="694" firstSheet="3" activeTab="7" xr2:uid="{00000000-000D-0000-FFFF-FFFF00000000}"/>
  </bookViews>
  <sheets>
    <sheet name="Tab 1 Budget summary" sheetId="1" r:id="rId1"/>
    <sheet name="Tab 2 Programme Portfolio" sheetId="2" r:id="rId2"/>
    <sheet name="Tab 3 Policy Matrix" sheetId="3" r:id="rId3"/>
    <sheet name="Tab3b Policy Progress" sheetId="11" r:id="rId4"/>
    <sheet name="Graphs" sheetId="12" state="hidden" r:id="rId5"/>
    <sheet name="Lists" sheetId="6" state="hidden" r:id="rId6"/>
    <sheet name="Tab 4 Risk Assessment" sheetId="4" r:id="rId7"/>
    <sheet name="Tab 5 Multi-annual targets " sheetId="5" r:id="rId8"/>
    <sheet name="Symbols" sheetId="10" state="hidden" r:id="rId9"/>
  </sheets>
  <definedNames>
    <definedName name="_xlnm._FilterDatabase" localSheetId="1" hidden="1">'Tab 2 Programme Portfolio'!$A$1:$Z$1</definedName>
    <definedName name="_Hlk88571830" localSheetId="7">'Tab 5 Multi-annual targets '!#REF!</definedName>
    <definedName name="_Hlk95981819" localSheetId="7">'Tab 5 Multi-annual targets '!#REF!</definedName>
    <definedName name="_Hlk96267063" localSheetId="7">'Tab 5 Multi-annual targets '!#REF!</definedName>
    <definedName name="_Hlk96267083" localSheetId="7">'Tab 5 Multi-annual targets '!#REF!</definedName>
    <definedName name="_Int_joejLXOw" localSheetId="7">'Tab 5 Multi-annual targets '!#REF!</definedName>
    <definedName name="_Toc1343095740" localSheetId="7">'Tab 5 Multi-annual targets '!#REF!</definedName>
    <definedName name="_Toc369500605" localSheetId="7">'Tab 5 Multi-annual targets '!#REF!</definedName>
    <definedName name="_Toc512764507" localSheetId="7">'Tab 5 Multi-annual targets '!#REF!</definedName>
    <definedName name="_Toc632574498" localSheetId="7">'Tab 5 Multi-annual targets '!#REF!</definedName>
    <definedName name="_Toc872994150" localSheetId="7">'Tab 5 Multi-annual targets '!#REF!</definedName>
    <definedName name="_Toc919062024" localSheetId="7">'Tab 5 Multi-annual targets '!#REF!</definedName>
    <definedName name="Z_A5D5889C_AC23_4EC2_B64E_654A1E7F0388_.wvu.FilterData" localSheetId="1" hidden="1">'Tab 2 Programme Portfolio'!$A$1:$T$71</definedName>
  </definedNames>
  <calcPr calcId="191028"/>
  <customWorkbookViews>
    <customWorkbookView name="Filter 1" guid="{A5D5889C-AC23-4EC2-B64E-654A1E7F0388}"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b6VC3ye5ohEXiPMW80hRu89Y2o0bxhsonSCen/lEt7Y="/>
    </ext>
  </extLst>
</workbook>
</file>

<file path=xl/calcChain.xml><?xml version="1.0" encoding="utf-8"?>
<calcChain xmlns="http://schemas.openxmlformats.org/spreadsheetml/2006/main">
  <c r="E16" i="12" l="1"/>
  <c r="I16" i="12" s="1"/>
  <c r="D16" i="12"/>
  <c r="H16" i="12" s="1"/>
  <c r="C16" i="12"/>
  <c r="G16" i="12" s="1"/>
  <c r="B16" i="12"/>
  <c r="F16" i="12" s="1"/>
  <c r="E15" i="12"/>
  <c r="I15" i="12" s="1"/>
  <c r="D15" i="12"/>
  <c r="H15" i="12" s="1"/>
  <c r="C15" i="12"/>
  <c r="G15" i="12" s="1"/>
  <c r="B15" i="12"/>
  <c r="F15" i="12" s="1"/>
  <c r="E14" i="12"/>
  <c r="I14" i="12" s="1"/>
  <c r="D14" i="12"/>
  <c r="H14" i="12" s="1"/>
  <c r="C14" i="12"/>
  <c r="G14" i="12" s="1"/>
  <c r="B14" i="12"/>
  <c r="F14" i="12" s="1"/>
  <c r="E13" i="12"/>
  <c r="I13" i="12" s="1"/>
  <c r="D13" i="12"/>
  <c r="H13" i="12" s="1"/>
  <c r="C13" i="12"/>
  <c r="G13" i="12" s="1"/>
  <c r="B13" i="12"/>
  <c r="F13" i="12" s="1"/>
  <c r="E12" i="12"/>
  <c r="I12" i="12" s="1"/>
  <c r="D12" i="12"/>
  <c r="H12" i="12" s="1"/>
  <c r="C12" i="12"/>
  <c r="G12" i="12" s="1"/>
  <c r="B12" i="12"/>
  <c r="F12" i="12" s="1"/>
  <c r="E11" i="12"/>
  <c r="I11" i="12" s="1"/>
  <c r="D11" i="12"/>
  <c r="H11" i="12" s="1"/>
  <c r="C11" i="12"/>
  <c r="G11" i="12" s="1"/>
  <c r="B11" i="12"/>
  <c r="F11" i="12" s="1"/>
  <c r="E10" i="12"/>
  <c r="I10" i="12" s="1"/>
  <c r="D10" i="12"/>
  <c r="H10" i="12" s="1"/>
  <c r="C10" i="12"/>
  <c r="G10" i="12" s="1"/>
  <c r="B10" i="12"/>
  <c r="F10" i="12" s="1"/>
  <c r="E9" i="12"/>
  <c r="I9" i="12" s="1"/>
  <c r="D9" i="12"/>
  <c r="H9" i="12" s="1"/>
  <c r="C9" i="12"/>
  <c r="G9" i="12" s="1"/>
  <c r="B9" i="12"/>
  <c r="F9" i="12" s="1"/>
  <c r="E8" i="12"/>
  <c r="I8" i="12" s="1"/>
  <c r="D8" i="12"/>
  <c r="H8" i="12" s="1"/>
  <c r="C8" i="12"/>
  <c r="G8" i="12" s="1"/>
  <c r="B8" i="12"/>
  <c r="F8" i="12" s="1"/>
  <c r="E7" i="12"/>
  <c r="I7" i="12" s="1"/>
  <c r="D7" i="12"/>
  <c r="H7" i="12" s="1"/>
  <c r="C7" i="12"/>
  <c r="G7" i="12" s="1"/>
  <c r="B7" i="12"/>
  <c r="F7" i="12" s="1"/>
  <c r="E6" i="12"/>
  <c r="I6" i="12" s="1"/>
  <c r="D6" i="12"/>
  <c r="H6" i="12" s="1"/>
  <c r="C6" i="12"/>
  <c r="G6" i="12" s="1"/>
  <c r="B6" i="12"/>
  <c r="F6" i="12" s="1"/>
  <c r="E5" i="12"/>
  <c r="I5" i="12" s="1"/>
  <c r="D5" i="12"/>
  <c r="H5" i="12" s="1"/>
  <c r="C5" i="12"/>
  <c r="G5" i="12" s="1"/>
  <c r="B5" i="12"/>
  <c r="F5" i="12" s="1"/>
  <c r="E4" i="12"/>
  <c r="D4" i="12"/>
  <c r="C4" i="12"/>
  <c r="B4" i="12"/>
  <c r="F4" i="12" s="1"/>
  <c r="E3" i="12"/>
  <c r="I3" i="12" s="1"/>
  <c r="D3" i="12"/>
  <c r="H3" i="12" s="1"/>
  <c r="C3" i="12"/>
  <c r="G3" i="12" s="1"/>
  <c r="B3" i="12"/>
  <c r="F3" i="12" s="1"/>
  <c r="I4" i="12"/>
  <c r="H4" i="12"/>
  <c r="G4" i="12"/>
  <c r="M67" i="2"/>
  <c r="B77" i="2"/>
  <c r="C16" i="1"/>
  <c r="C631" i="5"/>
  <c r="C625" i="5"/>
  <c r="C619" i="5"/>
  <c r="C613" i="5"/>
  <c r="C607" i="5"/>
  <c r="C601" i="5"/>
  <c r="C595" i="5"/>
  <c r="C589" i="5"/>
  <c r="C570" i="5"/>
  <c r="C563" i="5"/>
  <c r="C557" i="5"/>
  <c r="C550" i="5"/>
  <c r="C543" i="5"/>
  <c r="C537" i="5"/>
  <c r="C531" i="5"/>
  <c r="C525" i="5"/>
  <c r="C518" i="5"/>
  <c r="C512" i="5"/>
  <c r="C506" i="5"/>
  <c r="C500" i="5"/>
  <c r="C491" i="5"/>
  <c r="C484" i="5"/>
  <c r="C478" i="5"/>
  <c r="C472" i="5"/>
  <c r="C464" i="5"/>
  <c r="C458" i="5"/>
  <c r="C451" i="5"/>
  <c r="C445" i="5"/>
  <c r="C439" i="5"/>
  <c r="C433" i="5"/>
  <c r="C419" i="5"/>
  <c r="C413" i="5"/>
  <c r="C406" i="5"/>
  <c r="C400" i="5"/>
  <c r="C394" i="5"/>
  <c r="C387" i="5"/>
  <c r="C382" i="5"/>
  <c r="C375" i="5"/>
  <c r="C369" i="5"/>
  <c r="C363" i="5"/>
  <c r="C355" i="5"/>
  <c r="C349" i="5"/>
  <c r="C343" i="5"/>
  <c r="C337" i="5"/>
  <c r="C73" i="5"/>
  <c r="C67" i="5"/>
  <c r="C61" i="5"/>
  <c r="C53" i="5"/>
  <c r="C47" i="5"/>
  <c r="C41" i="5"/>
  <c r="C34" i="5"/>
  <c r="C28" i="5"/>
  <c r="C22" i="5"/>
  <c r="C14" i="5"/>
  <c r="C8" i="5"/>
  <c r="B81" i="2"/>
  <c r="B80" i="2"/>
  <c r="E76" i="2"/>
  <c r="K73" i="2"/>
  <c r="J73" i="2"/>
  <c r="B78" i="2"/>
  <c r="M71" i="2"/>
  <c r="M70" i="2"/>
  <c r="M69" i="2"/>
  <c r="M68" i="2"/>
  <c r="M66" i="2"/>
  <c r="M65" i="2"/>
  <c r="M64" i="2"/>
  <c r="M62" i="2"/>
  <c r="M61" i="2"/>
  <c r="M60" i="2"/>
  <c r="M59" i="2"/>
  <c r="M58" i="2"/>
  <c r="M57" i="2"/>
  <c r="M56" i="2"/>
  <c r="M55" i="2"/>
  <c r="M54" i="2"/>
  <c r="M53" i="2"/>
  <c r="M52" i="2"/>
  <c r="M51" i="2"/>
  <c r="M50" i="2"/>
  <c r="M49" i="2"/>
  <c r="M48" i="2"/>
  <c r="M47" i="2"/>
  <c r="M45" i="2"/>
  <c r="M44" i="2"/>
  <c r="M43" i="2"/>
  <c r="M42" i="2"/>
  <c r="M41" i="2"/>
  <c r="M40" i="2"/>
  <c r="M39" i="2"/>
  <c r="M38" i="2"/>
  <c r="M37" i="2"/>
  <c r="M36" i="2"/>
  <c r="M35" i="2"/>
  <c r="M34" i="2"/>
  <c r="M33" i="2"/>
  <c r="M32" i="2"/>
  <c r="M31" i="2"/>
  <c r="M30" i="2"/>
  <c r="M29" i="2"/>
  <c r="M28" i="2"/>
  <c r="M27" i="2"/>
  <c r="M26" i="2"/>
  <c r="M25" i="2"/>
  <c r="M24" i="2"/>
  <c r="M22" i="2"/>
  <c r="M21" i="2"/>
  <c r="M20" i="2"/>
  <c r="M19" i="2"/>
  <c r="M18" i="2"/>
  <c r="M17" i="2"/>
  <c r="M16" i="2"/>
  <c r="M15" i="2"/>
  <c r="M14" i="2"/>
  <c r="M13" i="2"/>
  <c r="M12" i="2"/>
  <c r="M11" i="2"/>
  <c r="M10" i="2"/>
  <c r="M9" i="2"/>
  <c r="M8" i="2"/>
  <c r="M7" i="2"/>
  <c r="M6" i="2"/>
  <c r="M5" i="2"/>
  <c r="M4" i="2"/>
  <c r="M3" i="2"/>
  <c r="F38" i="1"/>
  <c r="F31" i="1"/>
  <c r="F20" i="1"/>
  <c r="C20" i="1"/>
  <c r="C9" i="1"/>
  <c r="F19" i="1"/>
  <c r="F8" i="1"/>
  <c r="C19" i="1"/>
  <c r="C8" i="1"/>
  <c r="F18" i="1"/>
  <c r="F7" i="1"/>
  <c r="F16" i="1"/>
  <c r="C7" i="1"/>
  <c r="F21" i="1"/>
  <c r="C10" i="1"/>
  <c r="F6" i="1"/>
  <c r="F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tc={E43AA79B-8F86-48D5-AE2F-DA7FC898E5A5}</author>
  </authors>
  <commentList>
    <comment ref="A13" authorId="0" shapeId="0" xr:uid="{00000000-0006-0000-0100-000001000000}">
      <text>
        <r>
          <rPr>
            <sz val="12"/>
            <color theme="1"/>
            <rFont val="Calibri"/>
            <family val="2"/>
            <scheme val="minor"/>
          </rPr>
          <t>======
ID#AAAA52J8MEE
Merry Byrne    (2023-09-25 16:22:27)
I put values that correspond to the MT and ST outcomes, then activity number. From UNICEF, not sure what ST outcome is for each?</t>
        </r>
      </text>
    </comment>
    <comment ref="E26" authorId="1" shapeId="0" xr:uid="{E43AA79B-8F86-48D5-AE2F-DA7FC898E5A5}">
      <text>
        <t>[Threaded comment]
Your version of Excel allows you to read this threaded comment; however, any edits to it will get removed if the file is opened in a newer version of Excel. Learn more: https://go.microsoft.com/fwlink/?linkid=870924
Comment:
    Integrated into 2.1.4 (now 2.1.3 after changing the numbering)</t>
      </text>
    </comment>
  </commentList>
  <extLst>
    <ext xmlns:r="http://schemas.openxmlformats.org/officeDocument/2006/relationships" uri="GoogleSheetsCustomDataVersion2">
      <go:sheetsCustomData xmlns:go="http://customooxmlschemas.google.com/" r:id="rId1" roundtripDataSignature="AMtx7mjtvUC9hzzNkTvG3OwbaURTAOBl1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tc={E3C5BA19-EE2B-4437-B4E3-CBD45D8181BD}</author>
  </authors>
  <commentList>
    <comment ref="B3" authorId="0" shapeId="0" xr:uid="{E3C5BA19-EE2B-4437-B4E3-CBD45D8181BD}">
      <text>
        <t>[Threaded comment]
Your version of Excel allows you to read this threaded comment; however, any edits to it will get removed if the file is opened in a newer version of Excel. Learn more: https://go.microsoft.com/fwlink/?linkid=870924
Comment:
    added a comment regarding the inclusion of overall AAP related aspects beyond Education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tc={B70ACF3A-1B57-4160-8351-18799ED47C8F}</author>
    <author>tc={3BE93763-83C2-450E-9185-8FA8F3637351}</author>
    <author>tc={74C6E0CD-875D-4F0E-9C9A-62B092AF19CD}</author>
    <author>tc={68AEFDE9-9B33-464E-AC11-1E39D3A618B2}</author>
    <author>tc={A6CFCEDF-1B3B-4CF5-88C2-F2504493A3A0}</author>
    <author/>
    <author>tc={DEC62B0A-C987-46CA-93B0-AE871E72E44E}</author>
    <author>tc={FA689786-34BC-45D7-B275-727A631E9C78}</author>
    <author>tc={81437FFF-1D42-4194-B438-6AE4DF5C541B}</author>
    <author>tc={276D145B-CC2F-4984-95B0-480C9CC4772F}</author>
    <author>tc={FDD2B9A7-596A-45F5-A51D-A05B25AD1AA9}</author>
    <author>tc={C5D3C746-F2B2-49C2-9D9C-A53BDB49EA61}</author>
    <author>tc={1C6F6A1A-C1CA-4AA9-913F-6335A319F0A1}</author>
  </authors>
  <commentList>
    <comment ref="C18" authorId="0" shapeId="0" xr:uid="{B70ACF3A-1B57-4160-8351-18799ED47C8F}">
      <text>
        <t>[Threaded comment]
Your version of Excel allows you to read this threaded comment; however, any edits to it will get removed if the file is opened in a newer version of Excel. Learn more: https://go.microsoft.com/fwlink/?linkid=870924
Comment:
    Updated. This indicator is 75% of indicator 1.3a. Additionally this indicator is 7,400 unique youth per year.</t>
      </text>
    </comment>
    <comment ref="C29" authorId="1" shapeId="0" xr:uid="{3BE93763-83C2-450E-9185-8FA8F3637351}">
      <text>
        <t>[Threaded comment]
Your version of Excel allows you to read this threaded comment; however, any edits to it will get removed if the file is opened in a newer version of Excel. Learn more: https://go.microsoft.com/fwlink/?linkid=870924
Comment:
    Updated
Reply:
    Revised number is based on information obtained from VTC and other training providers based on staff numbers.</t>
      </text>
    </comment>
    <comment ref="C35" authorId="2" shapeId="0" xr:uid="{74C6E0CD-875D-4F0E-9C9A-62B092AF19CD}">
      <text>
        <t>[Threaded comment]
Your version of Excel allows you to read this threaded comment; however, any edits to it will get removed if the file is opened in a newer version of Excel. Learn more: https://go.microsoft.com/fwlink/?linkid=870924
Comment:
    Updated</t>
      </text>
    </comment>
    <comment ref="C48" authorId="3" shapeId="0" xr:uid="{68AEFDE9-9B33-464E-AC11-1E39D3A618B2}">
      <text>
        <t>[Threaded comment]
Your version of Excel allows you to read this threaded comment; however, any edits to it will get removed if the file is opened in a newer version of Excel. Learn more: https://go.microsoft.com/fwlink/?linkid=870924
Comment:
    Number of children participating in RRP and EGR.</t>
      </text>
    </comment>
    <comment ref="C62" authorId="4" shapeId="0" xr:uid="{A6CFCEDF-1B3B-4CF5-88C2-F2504493A3A0}">
      <text>
        <t>[Threaded comment]
Your version of Excel allows you to read this threaded comment; however, any edits to it will get removed if the file is opened in a newer version of Excel. Learn more: https://go.microsoft.com/fwlink/?linkid=870924
Comment:
    Unique youth that enroll with a completion rate of 75%</t>
      </text>
    </comment>
    <comment ref="C64" authorId="5" shapeId="0" xr:uid="{00000000-0006-0000-0400-000006000000}">
      <text>
        <r>
          <rPr>
            <sz val="12"/>
            <color theme="1"/>
            <rFont val="Calibri"/>
            <family val="2"/>
            <scheme val="minor"/>
          </rPr>
          <t>======
ID#AAAA6wApGhc
Emanuela Paoletti    (2023-09-28 12:00:28)
UNHCR here shall report on # of refugee children and youth included in lifelong opportunities as provided by the Government. The target provided is yearly.</t>
        </r>
      </text>
    </comment>
    <comment ref="C345" authorId="5" shapeId="0" xr:uid="{00000000-0006-0000-0400-000004000000}">
      <text>
        <r>
          <rPr>
            <sz val="12"/>
            <color theme="1"/>
            <rFont val="Calibri"/>
            <family val="2"/>
            <scheme val="minor"/>
          </rPr>
          <t>======
ID#AAAA6wApGhk
Emanuela Paoletti    (2023-09-28 12:18:47)
UNHCR shall here report on the number of PoC who self-report increased income compared to last year (outcome indicator).</t>
        </r>
      </text>
    </comment>
    <comment ref="C370" authorId="5" shapeId="0" xr:uid="{00000000-0006-0000-0400-000001000000}">
      <text>
        <r>
          <rPr>
            <sz val="12"/>
            <color theme="1"/>
            <rFont val="Calibri"/>
            <family val="2"/>
            <scheme val="minor"/>
          </rPr>
          <t>======
ID#AAAA7pfhLI8
Alaa Arabiat    (2023-10-09 09:57:26)
EIIP</t>
        </r>
      </text>
    </comment>
    <comment ref="C376" authorId="6" shapeId="0" xr:uid="{DEC62B0A-C987-46CA-93B0-AE871E72E44E}">
      <text>
        <t xml:space="preserve">[Threaded comment]
Your version of Excel allows you to read this threaded comment; however, any edits to it will get removed if the file is opened in a newer version of Excel. Learn more: https://go.microsoft.com/fwlink/?linkid=870924
Comment:
    Number updated. The 29,600 youth will receive career counselling (2.1c), entrepreneurship training (2.3b), and lifeskills in one package. </t>
      </text>
    </comment>
    <comment ref="C401" authorId="7" shapeId="0" xr:uid="{FA689786-34BC-45D7-B275-727A631E9C78}">
      <text>
        <t xml:space="preserve">[Threaded comment]
Your version of Excel allows you to read this threaded comment; however, any edits to it will get removed if the file is opened in a newer version of Excel. Learn more: https://go.microsoft.com/fwlink/?linkid=870924
Comment:
    Number updated. The 29,600 youth will receive career counselling (2.1c), entrepreneurship training (2.3b), and lifeskills in one package. </t>
      </text>
    </comment>
    <comment ref="C440" authorId="8" shapeId="0" xr:uid="{81437FFF-1D42-4194-B438-6AE4DF5C541B}">
      <text>
        <t xml:space="preserve">[Threaded comment]
Your version of Excel allows you to read this threaded comment; however, any edits to it will get removed if the file is opened in a newer version of Excel. Learn more: https://go.microsoft.com/fwlink/?linkid=870924
Comment:
    Target updated to reflect 4 year programme. Previously it reflected just one year. </t>
      </text>
    </comment>
    <comment ref="C492" authorId="9" shapeId="0" xr:uid="{276D145B-CC2F-4984-95B0-480C9CC4772F}">
      <text>
        <t>[Threaded comment]
Your version of Excel allows you to read this threaded comment; however, any edits to it will get removed if the file is opened in a newer version of Excel. Learn more: https://go.microsoft.com/fwlink/?linkid=870924
Comment:
    1,600 previously indicated was the annual target. The target for 4 years is 6,400.</t>
      </text>
    </comment>
    <comment ref="C501" authorId="10" shapeId="0" xr:uid="{FDD2B9A7-596A-45F5-A51D-A05B25AD1AA9}">
      <text>
        <t xml:space="preserve">[Threaded comment]
Your version of Excel allows you to read this threaded comment; however, any edits to it will get removed if the file is opened in a newer version of Excel. Learn more: https://go.microsoft.com/fwlink/?linkid=870924
Comment:
    Updated: Expected interventions will not end up on a funded action plan. </t>
      </text>
    </comment>
    <comment ref="C507" authorId="11" shapeId="0" xr:uid="{C5D3C746-F2B2-49C2-9D9C-A53BDB49EA61}">
      <text>
        <t>[Threaded comment]
Your version of Excel allows you to read this threaded comment; however, any edits to it will get removed if the file is opened in a newer version of Excel. Learn more: https://go.microsoft.com/fwlink/?linkid=870924
Comment:
    The number previously indicated was from another cell as target number indicated (2) was meant to be in indicator 4.1.c</t>
      </text>
    </comment>
    <comment ref="C587" authorId="12" shapeId="0" xr:uid="{1C6F6A1A-C1CA-4AA9-913F-6335A319F0A1}">
      <text>
        <t>[Threaded comment]
Your version of Excel allows you to read this threaded comment; however, any edits to it will get removed if the file is opened in a newer version of Excel. Learn more: https://go.microsoft.com/fwlink/?linkid=870924
Comment:
    Number updated.</t>
      </text>
    </comment>
  </commentList>
  <extLst>
    <ext xmlns:r="http://schemas.openxmlformats.org/officeDocument/2006/relationships" uri="GoogleSheetsCustomDataVersion2">
      <go:sheetsCustomData xmlns:go="http://customooxmlschemas.google.com/" r:id="rId1" roundtripDataSignature="AMtx7mj+SaVyYCVkUr02S2ShAAWLbjIFKA=="/>
    </ext>
  </extLst>
</comments>
</file>

<file path=xl/sharedStrings.xml><?xml version="1.0" encoding="utf-8"?>
<sst xmlns="http://schemas.openxmlformats.org/spreadsheetml/2006/main" count="1534" uniqueCount="690">
  <si>
    <t>Table 1: Total budget MACP USD</t>
  </si>
  <si>
    <t>Table 5: Total budget OF USD</t>
  </si>
  <si>
    <r>
      <rPr>
        <b/>
        <sz val="10"/>
        <color theme="1"/>
        <rFont val="Calibri"/>
        <family val="2"/>
      </rPr>
      <t>Organization</t>
    </r>
    <r>
      <rPr>
        <sz val="10"/>
        <color theme="1"/>
        <rFont val="Calibri"/>
        <family val="2"/>
      </rPr>
      <t> </t>
    </r>
  </si>
  <si>
    <r>
      <rPr>
        <b/>
        <sz val="10"/>
        <color theme="1"/>
        <rFont val="Calibri"/>
        <family val="2"/>
      </rPr>
      <t>Total </t>
    </r>
    <r>
      <rPr>
        <sz val="10"/>
        <color theme="1"/>
        <rFont val="Calibri"/>
        <family val="2"/>
      </rPr>
      <t> </t>
    </r>
    <r>
      <rPr>
        <b/>
        <sz val="10"/>
        <color theme="1"/>
        <rFont val="Calibri"/>
        <family val="2"/>
      </rPr>
      <t>(2024-2027)</t>
    </r>
  </si>
  <si>
    <t>UNHCR </t>
  </si>
  <si>
    <t>UNICEF </t>
  </si>
  <si>
    <t>ILO                </t>
  </si>
  <si>
    <t>World Bank  </t>
  </si>
  <si>
    <t>IFC*</t>
  </si>
  <si>
    <t>IFC </t>
  </si>
  <si>
    <t>Total </t>
  </si>
  <si>
    <t>* Includes BF</t>
  </si>
  <si>
    <t>Table 2: Total activity costs MACP USD</t>
  </si>
  <si>
    <t>Table 6: Total activity costs OF USD</t>
  </si>
  <si>
    <t>UNICEF  cross-sectoral costs**</t>
  </si>
  <si>
    <t xml:space="preserve">**The successful implementation of the UNICEF programme involves incurring staff and operational expenses within the implementing programme section(s) as well as in the cross-sectoral and programme effectiveness functions. The cross sectoral support budget line includes advocacy, monitoring and evaluation and other operational support for the effective and efficient management of the interventions. Out of a desire to enhance UNICEF’s capacity to address gender, Social and Behavioural Change and climate, among others, UNICEF has recruited additional capacity to support cross cutting functions. </t>
  </si>
  <si>
    <t xml:space="preserve">Table 3: Indirect recovery costs MACP USD - optional </t>
  </si>
  <si>
    <t xml:space="preserve">Table 7: Indirect recovery costs OF USD - optional </t>
  </si>
  <si>
    <t>Table 4: UN Levy costs MACP USD</t>
  </si>
  <si>
    <t>Table 8: UN Levy costs OF USD</t>
  </si>
  <si>
    <t>Reference</t>
  </si>
  <si>
    <t>Title of Intervention</t>
  </si>
  <si>
    <t>Type of intervention</t>
  </si>
  <si>
    <t>MACP or OF</t>
  </si>
  <si>
    <t>Short description of Intervention</t>
  </si>
  <si>
    <t>Pillar</t>
  </si>
  <si>
    <t>Participating Partners (PROSPECTS only)</t>
  </si>
  <si>
    <t>UNICEF Budget (if applicable)</t>
  </si>
  <si>
    <t>UNHCR Budget (if applicable)</t>
  </si>
  <si>
    <t>ILO Budget (if applicable)</t>
  </si>
  <si>
    <t>WB Budget (if applicable)</t>
  </si>
  <si>
    <t>IFC Budget (if applicable)</t>
  </si>
  <si>
    <t>Total budget (= multi-annual)</t>
  </si>
  <si>
    <t xml:space="preserve">Geographic area </t>
  </si>
  <si>
    <t>Implementation period</t>
  </si>
  <si>
    <t xml:space="preserve">Target group         </t>
  </si>
  <si>
    <t>Government Counterparts</t>
  </si>
  <si>
    <t xml:space="preserve">Other implementing organizations </t>
  </si>
  <si>
    <t>Contribution to ToC Outcomes</t>
  </si>
  <si>
    <t xml:space="preserve">Other relevant information </t>
  </si>
  <si>
    <t>Pillar 1: EDUCATION AND LEARNING</t>
  </si>
  <si>
    <t xml:space="preserve">Support the MOE in its ambition to catch up students on learning and develop stronger mechanisms for retention </t>
  </si>
  <si>
    <t>Partner specific intervention</t>
  </si>
  <si>
    <t>MACP</t>
  </si>
  <si>
    <r>
      <t xml:space="preserve">UNICEF will support 50 schools in the most vulnerable field directorates to access learning outside of school hours, but inside schools.  A reading recovery programme that has already been tried and tested in Syrian refugee camps and is achieving positive outcomes and will be implemented for students, including refugees who do not have reading mastery at grade 3. A mathematics programme that will address critical concepts will be introduced for students, including refugees, who cannot manage at grade level.
UNICEF will build on the successful first three years of the nationally implemented MOE-UNICEF Learning Bridges programme. Learning Bridges is already reaching 67 per cent of schools nationally and with additional support the quality of implementation can be improved. This will include a strengthened emphasis on gender nuanced climate change, life and employment skills. UNICEF will continue supporting Learning Bridges champions in all Field Directorates and focus on improving implementation in boys’ schools. </t>
    </r>
    <r>
      <rPr>
        <strike/>
        <sz val="11"/>
        <color rgb="FF000000"/>
        <rFont val="Calibri"/>
        <family val="2"/>
      </rPr>
      <t xml:space="preserve">In order to ensure the most vulnerable children, including refugees, have the support they need UNICEF will continue to support Learning Bridges clubs. A referral system for the clubs is in place but will be strengthened.  Students attending clubs will be supported to complete their Learning Bridges projects and develop digital skills. </t>
    </r>
    <r>
      <rPr>
        <sz val="11"/>
        <color rgb="FFFF0000"/>
        <rFont val="Calibri"/>
        <family val="2"/>
      </rPr>
      <t>UNICEF will share lessons learned from the Learning Bridges programme to inform the implementation of the MOE National Blended Learning Strategy.</t>
    </r>
    <r>
      <rPr>
        <sz val="11"/>
        <color rgb="FF000000"/>
        <rFont val="Calibri"/>
        <family val="2"/>
      </rPr>
      <t xml:space="preserve">
Building on PROSPECTS 1.0, UNICEF will support the Ministry of Education (MOE) in the rollout of the Teacher of the Future (TOF) programme to target schools leading to an impact on the quality of teaching and learning, including gender inclusive values. Planned further development of the course includes upskilling the teacher professional on digital teaching and learning. UNICEF is planning the Teacher of the Future course as a product for use across the MENA region.
To support the MOE, Field Directorates and schools to promote regular attendance of vulnerable adolescents, including refugees who have a much higher risk of drop-out than their Jordanian countparts, UNICEF will contribute to research on out-of-school children. This research will inform national policy and programmes; support the MOE to develop a national and cross sectoral Retention and Prevention Strategy; and pilot prevention of drop-out intervention(s). UNICEF will also deliver its Reading Recovery programme in Syrian Refugee camp schools and Non-formal Education (NFE) centres (throughout </t>
    </r>
    <r>
      <rPr>
        <strike/>
        <sz val="11"/>
        <color rgb="FF000000"/>
        <rFont val="Calibri"/>
        <family val="2"/>
      </rPr>
      <t xml:space="preserve">2024 </t>
    </r>
    <r>
      <rPr>
        <sz val="11"/>
        <color rgb="FFFF0000"/>
        <rFont val="Calibri"/>
        <family val="2"/>
      </rPr>
      <t>2025</t>
    </r>
    <r>
      <rPr>
        <sz val="11"/>
        <color rgb="FF000000"/>
        <rFont val="Calibri"/>
        <family val="2"/>
      </rPr>
      <t xml:space="preserve">), as not being able to read is linked to drop out.
UNICEF will continue its work to support school leadership in Syrian refugee camp schools with a focus on use of evidence and data to inform the implementation of school development plans.
UNHCR will continue coordination and advocacy with education development donors and education stakeholders to ensure mainstreaming refugees in all programming and implementation of MoEs Inclusive Education Strategy.                                                              UNHCR will support provision of tertiary education programs that facilitate access to the job market in Jordan or through labor mobility.  UNHCR will strengthen   community based innovative education through its connected learning hubs and learning support programs.         Considering the importance of data for planning and reporting, UNHCR will prioritize providing technical support to the education national data systems; the OPENEMIS of Ministry of Education/QRC information management system in coordination with UNESCO through direct arrangement and technical support to ensure that international protection status is reflected in national information systems.
The Whole of Society Approach is essential in alignment with Global Compact on Refugees principles, based on that the operation will support Jordan Civil Society Network for Displacement efforts engaging in Global Refuge Forum 2023 and advocacting/pledging for supporting an inclusive refugee environment. An advocacy message aligned to the network’s 2023 theme will be drafted by think tanks members of the network to be presented at GRF 2023. Network members will develop a pledge.
 </t>
    </r>
  </si>
  <si>
    <t>UNICEF</t>
  </si>
  <si>
    <t>All governorates</t>
  </si>
  <si>
    <t>2024-2027</t>
  </si>
  <si>
    <t>Ministry of Education and DOE staff
Ministry of Education teachers 
Syrian Assistant Teachers
Students in grades 4 to 12</t>
  </si>
  <si>
    <t>Ministry of Education
Ministry of Youth
Ministry of Digital Economy and Entreprenurship
Directorates of Education</t>
  </si>
  <si>
    <t>Access to basic services</t>
  </si>
  <si>
    <t>Capacity building to formal and non-formal skills training programmes</t>
  </si>
  <si>
    <t>Aligned intervention</t>
  </si>
  <si>
    <t>The proposed intervention aims to improve the quality, agility and responsiveness of formal and non-formal vocational and skills training institutions to become more agile and responsive to market demands in real time.  UNICEF will work collaboratively with relevant line ministries to assess their strengths and weaknesses, deployment of enhanced Learning and Information Management Systems, greater capacity to link with demand driven employment opportunities, and increase the quality evidence to support policy and programming reforms within the current national skills building systems. To harness the opportunities of digital transformation, the intervention will support as a cross-cutting area efforts to embrace systemic changes that promote digitalization practices in skilling linked to civic engagement and employment.</t>
  </si>
  <si>
    <t>UNICEF
ILO
UNHCR</t>
  </si>
  <si>
    <t xml:space="preserve">Ministry of Labor ,technical and vocational skills development commission Staff, Ministry of Labor Staff,Vocational Training Corporation Staff  and Refugees and Jordanian youth </t>
  </si>
  <si>
    <t>Ministry of Labor ,technical and vocational skills development commission, Vocational Training Corporation</t>
  </si>
  <si>
    <t xml:space="preserve">Access to socio-economic opportunities </t>
  </si>
  <si>
    <t xml:space="preserve">Harmonized TVET stakeholders engagement </t>
  </si>
  <si>
    <t>The proposed intervention, through a coordinated response, seeks to improve the systemization of key social and behavioral messaging surrounding the perceptions of Technical and Vocational Education and Training (TVET) in Jordan.  Through a collaborative process with the Ministry of Labor, UNICEF will co-lead the testing and refinement of messages about the importance of TVET, available pathways and how to acquire the skills needed for young people to successfully transition into adulthood.   Importantly the increased awareness through a coordinated fashion will lead to an increase in the demand for TVET and participation in formal and in-formal education programmes.</t>
  </si>
  <si>
    <t>Ministry of Labor ,technical and vocational skills development commission Staff, Ministry of Labor Staff, Vocational Training Corporation  Staff</t>
  </si>
  <si>
    <t>Ministry of Labor, technical and vocational skills development commission, Vocational Training Corporation</t>
  </si>
  <si>
    <t>Meaningful young peoples engagment</t>
  </si>
  <si>
    <t xml:space="preserve">The proposed intervention aims to enhance the meaningful engagement of young people, especially girls, in addressing the specific barriers to skilling and employment. The component will work to address key concerns, develop a collaborative set of priorities and co-create interventions to shift the perceptions of career and job ready skills training (TVET).  Through youth led action in civic engagement, this component will address the negative perceptions regarding the relevancy and quality of education and TVET through a Social and Behaviour Change (SBC) lens.      </t>
  </si>
  <si>
    <t xml:space="preserve">Refugees and Jordanian youth </t>
  </si>
  <si>
    <t xml:space="preserve">Ministry of Youth </t>
  </si>
  <si>
    <t xml:space="preserve">21st century Skills including digital and financial literacy training </t>
  </si>
  <si>
    <t xml:space="preserve">The proposed intervention aims to improve the design, delivery and evaluation of skills service delivery on gender-responsive 21st century skills (e.g. communication, problem-solving, teamwork, emotional intelligence, critical thinking) and digital and financial literacy that is offered throughout all governorates across the country. It will help equip line ministries and trainers with the skills required to provide these foundation skills while addressing the entrenched inequities in the successful transition of young women into the labor market. </t>
  </si>
  <si>
    <t xml:space="preserve">Ministry of Youth staff, Ministry of Digital Economy and Entreprenership Staff, Syrians and Jordanian youth </t>
  </si>
  <si>
    <t>Ministry of Youth, Ministry of Digital Economy and Entreprenership</t>
  </si>
  <si>
    <t>Volunteering/Service Leadership</t>
  </si>
  <si>
    <t>The proposed intervention aims to co-create meaningful and incentivized volunteering and engagement opportunities with young people, especially girls.  Such opportunities will provide young people with the opportunities to exercise their skills in meaningful environments that serve to positively contribute to their communities.   In order to further develop their potential. UNICEF will cultivate and nurture young people's leadership skills in their homes, schools, and communities (including camp-based operations). These efforts support the government’s National Volunteer Strategy and National Modernization Strategy by specifically demonstrating the important role young play in social cohesion and nation building. This also includes support from UNICEF HQ to build capacity, roll out global goods like IASC youth guidelines and related capacity development materials for young people;  funding &amp; capacity building for young people to design and implement initiatives across sectors to address challenges they see in their communities.</t>
  </si>
  <si>
    <t xml:space="preserve">Ministry of Youth, Refugess and Jordanian youth </t>
  </si>
  <si>
    <t>Ministry of Youth</t>
  </si>
  <si>
    <t>UNHCR</t>
  </si>
  <si>
    <t xml:space="preserve">Increased access to green skills for climate action </t>
  </si>
  <si>
    <t>The proposed intervention aims to equip young people, especially girls, with a wide range of green skills in order to positively contribute to climate action across the country.  It will equip line ministries and training providers with the on and offline opportunities for blended learning while also creating the space for young people to exercise their agency through youth led actions that address local, national and global climate change impacts.  Under the component, capacity building will be provided to support the sustainability of youth-led networks and organizations to advocate for specific and targeted climate change initiatives in their communities.</t>
  </si>
  <si>
    <t xml:space="preserve">Syrians and Jordanian youth </t>
  </si>
  <si>
    <t>Ministry of Youth, Ministry of Environment, Ministry of Agriculture</t>
  </si>
  <si>
    <t xml:space="preserve">Career ready skills for employment </t>
  </si>
  <si>
    <t xml:space="preserve">The proposed intervention aims to enhance the available opportunities for accredited career ready skills training offered through multi-disciplinary channels including on and offline technical formal and non-formal TVET centers' vocational training or on-the-job training, linked to formal wage employment (including in sectors open to refugees).  In order to enhance the government’s abilities to harness the opportunities of digital transformation, the intervention will also identify specific areas for greater integration and collaboration along the learning to earning ecosystem.   </t>
  </si>
  <si>
    <t>Ministry of Labor, Vocational Training Corporation</t>
  </si>
  <si>
    <t>Internship programme</t>
  </si>
  <si>
    <t>The proposed intervention seeks to provide young people, especially girls with real time updated information on demand driven career and job opportunities within local environments.  Through greater collaboration with key stakeholders and the private sector, market insights on skills and qualifications requirements and on behavioral insights will be gathered and synthesized in a systemic fashion. The aim is to establish and strengthen a national internship and apprenticeship scheme in partnership with private sector companies that contributes to the national modernization strategy.</t>
  </si>
  <si>
    <t>Ministry of Labor, Ministry of Youth, Vocational Training Corporation</t>
  </si>
  <si>
    <t>ILO, UNHCR</t>
  </si>
  <si>
    <t>Mentorship</t>
  </si>
  <si>
    <t>Collective intervention</t>
  </si>
  <si>
    <t xml:space="preserve">The proposed intervention aims to increase the opportunities for young people’s, especially girls, successful transition into the labor market either through formal or self-employment.  Critical to addressing the barriers the impede their engagements is lacking an understanding of what is required within labor markets and the feeling of isolation without role models.  In conjunction with interventions above, this component will work to address the need for mentors and role models that are able to listen, engage and offer advice to engaging young people as they enter the labor market.  This intervention aims to not only strengthen the success of young people, especially girls, transition to employment but also offer opportunities for volunteerism and service leadership to the mentors.   </t>
  </si>
  <si>
    <t>UNICEF
ILO</t>
  </si>
  <si>
    <t xml:space="preserve">
Refugees and Jordanian youth 
</t>
  </si>
  <si>
    <t>1.1.1</t>
  </si>
  <si>
    <t>Support the skills and TVET system and private sector engagement to promote market relevant skills and lifelong learning in the context of future of work.</t>
  </si>
  <si>
    <r>
      <rPr>
        <sz val="11"/>
        <color rgb="FF000000"/>
        <rFont val="Calibri, sans-serif"/>
      </rPr>
      <t xml:space="preserve">Building on the support provided by PROSPECTS in Phase-I to the TVSDC and TVET system in Jordan, which supported the development of the RPL framework and its implementation guide and development of unified system for the National Occupational Standard (NOS) and contributed to accreditation criteria for Work Based Learning (WBL) programs and review of the TVET laws and legislation, Phase II will provide support  to the review of the national legislation and regulations related to TVET to reduce fragmentation, aligning the NOSs and the Jordanian Standard Classification of Occupations (JSCO), establishing framework for developing national TVET curricula based on the NOS, establishing national system for the apprenticeship/WBL, operationalizing the National Qualification Framework (NQF) and its main dimensions such as TVET providers listing, qualification placement, foreign qualifications alignment, etc.  </t>
    </r>
    <r>
      <rPr>
        <b/>
        <sz val="11"/>
        <color rgb="FF000000"/>
        <rFont val="Calibri, sans-serif"/>
      </rPr>
      <t>ILO will ensure to align the work under this intervention with UNICEF’s intervention on building the capacities of the formal and non-formal skills training programmes (UNICEF intervention 1.2) to avoid any duplication or overlapping and at the same time join the efforts on supporting some building blocks in the TVET national strategy.</t>
    </r>
  </si>
  <si>
    <t>ILO</t>
  </si>
  <si>
    <t>National wide</t>
  </si>
  <si>
    <t>TVET providers</t>
  </si>
  <si>
    <t>Technical Vocational and Skills Development Commission (TVSDC)</t>
  </si>
  <si>
    <t>Access to socio-economic opportunities</t>
  </si>
  <si>
    <t>1.1.2</t>
  </si>
  <si>
    <t>Build capacity of TVET institutions to design and implement more inclusive quality training</t>
  </si>
  <si>
    <t xml:space="preserve">Phase II will support building the capacities of vocational instructors and master craft people to implement quality competency-based vocational training and WBL programs with focus on  digital and green skills and jobs. This includes both methodological and technical domains where the capacities of the master craft people will be built on the methods and strategies of training, and the capacities of instructors and crafts person will be strengthened on the new technologies in the labour market. Phase II will explore the possibility and feasibility for establishing award and criteria for classification of TVET providers as a tool to improve the performance of TVET providers. Capacity building of TVET providers will also take into consideration gender mainstreaming and disability inclusion. ILO and UNICEF (intervention 1.5 on 21st century skills) will explore the possibility to joint efforts to establish a training guide for mainstreaming core life and work skills into skills training programmes and using this guide for building the capacities of the vocational instructors and master craft people on integrating the life and digital skills in the training and assessment processes of vocational training, WBL, and other skills training programmes. </t>
  </si>
  <si>
    <t xml:space="preserve">ILO, UNICEF </t>
  </si>
  <si>
    <t>National wide with focus on TVET providers in Amman, Balqa, and North</t>
  </si>
  <si>
    <t>1.1.3</t>
  </si>
  <si>
    <t>Enhance the capacity, contribution, and visibility of National Sector Skills Councils (NSSCs) in Jordan</t>
  </si>
  <si>
    <r>
      <rPr>
        <sz val="11"/>
        <color rgb="FF000000"/>
        <rFont val="Calibri"/>
        <family val="2"/>
      </rPr>
      <t xml:space="preserve">National Sector Skills councils help specify the nature of the skills needs based on industry needs. ILO under phase II will expand its support to the NSSCs in Jordan (initiated in phase I) and enhance their capacity to anticipate and identify the skills currently in demand in the labour market particularly in the green and digital sectors and develop </t>
    </r>
    <r>
      <rPr>
        <sz val="11"/>
        <color rgb="FFFF0000"/>
        <rFont val="Calibri"/>
        <family val="2"/>
      </rPr>
      <t xml:space="preserve">training programs </t>
    </r>
    <r>
      <rPr>
        <strike/>
        <sz val="11"/>
        <color rgb="FF000000"/>
        <rFont val="Calibri"/>
        <family val="2"/>
      </rPr>
      <t>vocational training and WBL programs on these skills</t>
    </r>
    <r>
      <rPr>
        <sz val="11"/>
        <color rgb="FF000000"/>
        <rFont val="Calibri"/>
        <family val="2"/>
      </rPr>
      <t xml:space="preserve">. </t>
    </r>
    <r>
      <rPr>
        <sz val="11"/>
        <color rgb="FFFF0000"/>
        <rFont val="Calibri"/>
        <family val="2"/>
      </rPr>
      <t>Phase II will also explore providing capacity training to partners in VR-AR technology and improve their capacities to design and implement training programs.</t>
    </r>
    <r>
      <rPr>
        <strike/>
        <sz val="11"/>
        <color rgb="FFFF0000"/>
        <rFont val="Calibri"/>
        <family val="2"/>
      </rPr>
      <t xml:space="preserve"> </t>
    </r>
    <r>
      <rPr>
        <strike/>
        <sz val="11"/>
        <color rgb="FF000000"/>
        <rFont val="Calibri"/>
        <family val="2"/>
      </rPr>
      <t>supporting the NSSCs and employers in digitalising their workforces for greater efficiency and technology optimization such as using VR-AR technology in industries like chemicals or plastics to skill, re-skill, or upskill the workers. Phase II will also support improving the capacities of the NSSCs on designing and implementing WBL and RPL programs based on the pilots of Phase I and expanding this to more NSSCs and sectors.</t>
    </r>
  </si>
  <si>
    <t>NSSCs , enterprises</t>
  </si>
  <si>
    <t>1.1.4</t>
  </si>
  <si>
    <t>Exploratory work towards a Public Private Partnership model for TVET in Jordan</t>
  </si>
  <si>
    <t xml:space="preserve">Public Private Partnerships (PPP) are recognized as an important means of establishing linkages between the private sector and government TVET providers in moving towards a more ‘demand-driven’ skills system. Through work-based learning (WBL), apprenticeship, or dual vocational training programs, PPP brings in the expertise, experience, and human resources of the private sector for the delivery of skills training services that are typically under the responsibility of the government. On the other hand, enterprises can access competent trainees, in addition to getting their existing workers trained on TVET pedagogy by the instructors of the TVET providers. On the basis of background research on international and regionally successful PPPs in TVET and knowledge exchange exercises, the ILO and IFC will collaborate with public TVET providers and private enterprises in Jordan to establish a PPP model that would be fit for purpose.  This model should take into account the private sector's needs and requirements for a competent workforce in order to increase productivity and competitiveness, as well as to be aligned with the Jordan Economic Modernization Vision and the Government Executive Programme 2023-2025. Pilots of this model  will be implemented to serve as showcases for the government to take into consideration in future interventions. These pilots will also leverage digital tools to improve skill development, as well as to develop modern educational facilities and operate them efficiently </t>
  </si>
  <si>
    <t>IFC, ILO</t>
  </si>
  <si>
    <t>2024 -2027</t>
  </si>
  <si>
    <t xml:space="preserve">Private and public sector TVET providers and Host and FDP communities with improved access to quality education/TVET services </t>
  </si>
  <si>
    <t>TVSDC</t>
  </si>
  <si>
    <t>TBD</t>
  </si>
  <si>
    <t>1.1.5</t>
  </si>
  <si>
    <t xml:space="preserve">Private sector education  / TVET - Blended Finance </t>
  </si>
  <si>
    <t xml:space="preserve">Leverage use of Prospects blended finance instrument to both help de-risk and increase financial viability of high impact projects in education, including in the TVET sector, benefiting FDPs and their host communities and increase development impact and reach. </t>
  </si>
  <si>
    <t>National Wide</t>
  </si>
  <si>
    <t xml:space="preserve">Host and FDP communities with improved access to quality education/TVET services </t>
  </si>
  <si>
    <t>1.3.1</t>
  </si>
  <si>
    <t>Roll out competency based training for HCs and Syrian refugees, with a focus on green and digital sectors</t>
  </si>
  <si>
    <t>Building on skills and labour market diagnostics undertaken by PROSPECTS and complementary ILO and UNICEF projects, ILO and UNICEF  will partner with TVSDC to develop and launch competency based trainings in emerging occupations that support a green and digital transformation of the economy (mainly UNICEF' interventions 1.7 &amp; 1.8). This will target occupations that are accessible to both Syrian refugees and host community members, and have higher appeal to young people. This will be linked to work under pillar 2 on Job Search Clubs, which include a focus on the search for jobs in green sectors and occupations</t>
  </si>
  <si>
    <t>Amman, Zarqa, Marfraq, Irbid, and Balqa</t>
  </si>
  <si>
    <t>HC &amp; refugees</t>
  </si>
  <si>
    <t>TVSDC, Public TVET providers</t>
  </si>
  <si>
    <t>1.3.2</t>
  </si>
  <si>
    <t>Expand work-based learning programs to target more HCs and Syrian refugees, with more engagement of private sector</t>
  </si>
  <si>
    <r>
      <rPr>
        <sz val="11"/>
        <color rgb="FF000000"/>
        <rFont val="Calibri"/>
        <family val="2"/>
      </rPr>
      <t xml:space="preserve">In Phase I, a model of WBL was implemented and benefited 350 job seekers from HC and refuges based on ILO principles and guidelines on WBL and apprenticeship. Phase II will support expanding WBL programs through additional pilots with the private sector, informing the development of a national framework for Work-Based Learning and apprenticeships. Phase II will build upon the partnerships and capacity-building efforts initiated in Phase I, collaborating with the NSSCs, chambers and implementing partners. Linking WBL to decent work, including social protection, will also be an area of focus. Efforts will be put in place with the Technical and Vocational Skills Development Commissions (TVSDC) for </t>
    </r>
    <r>
      <rPr>
        <strike/>
        <sz val="11"/>
        <color rgb="FF000000"/>
        <rFont val="Calibri"/>
        <family val="2"/>
      </rPr>
      <t xml:space="preserve">institutionalizing the WBL in Jordan through </t>
    </r>
    <r>
      <rPr>
        <sz val="11"/>
        <color rgb="FF000000"/>
        <rFont val="Calibri"/>
        <family val="2"/>
      </rPr>
      <t>supporting the different pillars of WBL including training and certifying in-the-company trainers, accreditation of workplaces as training places, integrating youth rights at work and core skills for life and work in the WBL programs, establishing unified portfolio for designing and implementing WBL (program profiles, training plans, assessment tools, etc). ILO and UNICEF will investigate the possibility and practicality of using UNICEF's intervention on internship programmes (Intervention 1.9) as one of the pilots for the improved WBL system.</t>
    </r>
  </si>
  <si>
    <t>TVSDC, Public TVET providers, NSSCs</t>
  </si>
  <si>
    <t>1.3.4</t>
  </si>
  <si>
    <t>Expand recognition of prior learning (RPL) to nationally accredit the skills and competencies of FDPs and HCs</t>
  </si>
  <si>
    <r>
      <rPr>
        <sz val="11"/>
        <color rgb="FF000000"/>
        <rFont val="Calibri"/>
        <family val="2"/>
      </rPr>
      <t xml:space="preserve">In Phase I, the ILO under the PROSPECTS partnership reached a key milestone in expanding RPL, where a national framework and implementation guide were developed </t>
    </r>
    <r>
      <rPr>
        <sz val="11"/>
        <color rgb="FFFF0000"/>
        <rFont val="Calibri"/>
        <family val="2"/>
      </rPr>
      <t>for</t>
    </r>
    <r>
      <rPr>
        <sz val="11"/>
        <color rgb="FF000000"/>
        <rFont val="Calibri"/>
        <family val="2"/>
      </rPr>
      <t xml:space="preserve"> </t>
    </r>
    <r>
      <rPr>
        <strike/>
        <sz val="11"/>
        <color rgb="FF000000"/>
        <rFont val="Calibri"/>
        <family val="2"/>
      </rPr>
      <t>and endorsed by</t>
    </r>
    <r>
      <rPr>
        <sz val="11"/>
        <color rgb="FF000000"/>
        <rFont val="Calibri"/>
        <family val="2"/>
      </rPr>
      <t xml:space="preserve"> the TVSDC in addition to strengthening the RPL system for TVET in Jordan and building the national institutional capacities to implement inclusive RPL schemes. Prior to establishing the RPL framework, Phase I also implemented RPL programs for another 1,000 workers in construction sector. </t>
    </r>
    <r>
      <rPr>
        <strike/>
        <sz val="11"/>
        <color rgb="FF000000"/>
        <rFont val="Calibri"/>
        <family val="2"/>
      </rPr>
      <t>There is a need I</t>
    </r>
    <r>
      <rPr>
        <sz val="11"/>
        <color rgb="FF000000"/>
        <rFont val="Calibri"/>
        <family val="2"/>
      </rPr>
      <t xml:space="preserve">n Phase II, </t>
    </r>
    <r>
      <rPr>
        <sz val="11"/>
        <color rgb="FFFF0000"/>
        <rFont val="Calibri"/>
        <family val="2"/>
      </rPr>
      <t xml:space="preserve">efforts will be put to standardize and pilot RPL under a new national system that will benefit more </t>
    </r>
    <r>
      <rPr>
        <strike/>
        <sz val="11"/>
        <color rgb="FF000000"/>
        <rFont val="Calibri"/>
        <family val="2"/>
      </rPr>
      <t xml:space="preserve">expand the RPL programs for more sectors and </t>
    </r>
    <r>
      <rPr>
        <sz val="11"/>
        <color rgb="FF000000"/>
        <rFont val="Calibri"/>
        <family val="2"/>
      </rPr>
      <t xml:space="preserve">beneficiaries from HC and refugees in collaboration with the TVSDC, NSSCs, and TVET providers. UNICEF’s interventions on harmonization of TVET stakeholder and youth engagement (Interventions 1.3 &amp; 1.4), and the UNHCR’s work on complementary pathways are of high potential to support the awareness and guidance on RPL among employers and job seekers (including Syrian refugees) as main building blocks of the endorsed RPL framework in Jordan. </t>
    </r>
  </si>
  <si>
    <t>ILO, UNICEF, UNHCR</t>
  </si>
  <si>
    <t xml:space="preserve">Suppor refugee access to education </t>
  </si>
  <si>
    <t xml:space="preserve">While education development donors adopted the one refugee approach and funded for the first-time non-Syrians learners' access to schools (fees and books), UNHCR will continue to support cash for education precisely for transportation to non-Syrians students since it is not included in donors support to avoid drop out among refugee children of other nationalities. </t>
  </si>
  <si>
    <t>Jordan’s National School Feeding Program – Healthy Meals for Students</t>
  </si>
  <si>
    <t>This proposal focuses on the expansion and enhancement through innovation of Jordan’s National School Feeding Program (NSFP). It has 3 components: 1. Continuation of the Healthy Meal modality 2. Innovative Use of Traceability and 3. Provision of Technical Assistance to the Government to Ensure the Program’s Gradual Handover</t>
  </si>
  <si>
    <t>World Bank</t>
  </si>
  <si>
    <t>6 governorates in Jordan (Mafraq, Irbid, Madaba, Balqa, Karak and Tafeelah) including Zaatari and Azraq refugee camps</t>
  </si>
  <si>
    <t>2024 - Dec 2025</t>
  </si>
  <si>
    <t xml:space="preserve">1.	Vulnerable Jordanian and refugee students
2.	Individuals working in preparing the meals
</t>
  </si>
  <si>
    <t>Ministry of Education, Ministry of Health, Ministry of Agriculture, Ministry of Social Development, Ministry of Planning</t>
  </si>
  <si>
    <t>WFP, Royal Health Awareness Society (RHAS)</t>
  </si>
  <si>
    <t>Pillar 2: ECONOMIC INCLUSION</t>
  </si>
  <si>
    <t>2.1</t>
  </si>
  <si>
    <t xml:space="preserve">Self-employment through entrepreneurship </t>
  </si>
  <si>
    <r>
      <rPr>
        <b/>
        <sz val="11"/>
        <color rgb="FF000000"/>
        <rFont val="Calibri"/>
        <family val="2"/>
      </rPr>
      <t xml:space="preserve">The proposed intervention will enhance the capacity of local organizations to offer and sustain technical and financial support to vulnerable young people, especially girls, to establish green and sustainable businesses that respond to local needs and that are integrated within local and international value chains. Through the latest innovations in agribusiness, including hydroponics, young people will receive theoretical and experimental learning opportunities that enable them to start, grow and sustain their enterprises.  The aim is to increase local job opportunities in rural areas, expand local market inclusion, and expanding household economic security amongst targeted families. Efforts will be made in a multi-pronged manner to support refugees employment through the avaialble sectors as well as through home-based businesses and MSMEs. For refugees, the modality of work permit applied to most Syrians in Jordan is decoupled from an employer, thereby making the focus on the "self-employed," necessary for engaging with a large segment of the Syrian refugee work force. The added value of PROSPECT in this case, is to ensure that self-employment opportunities reach some of the most remote areas of the country, especially in the South, where levels of private sector development are very low, and few agencies are currently operating. In these areas, UNICEF is heavily present, strategically working through national partners that are rooted in and trusted by the local communities, including the most conservative ones. At the same time, responding to the need for localisation and creation of an enabling environment for vulnerable young people, UNICEF is building the capacity of these same partners, around delivering includive programmes and addressing the speciifc needs of the most vulnerable young people, especially young women, young refugees and young people with disability. Coordination with </t>
    </r>
    <r>
      <rPr>
        <b/>
        <sz val="11"/>
        <color rgb="FFFF0000"/>
        <rFont val="Calibri"/>
        <family val="2"/>
      </rPr>
      <t>ILO and</t>
    </r>
    <r>
      <rPr>
        <b/>
        <sz val="11"/>
        <color rgb="FF000000"/>
        <rFont val="Calibri"/>
        <family val="2"/>
      </rPr>
      <t xml:space="preserve"> RDPP will also be pursued to share lessons learnt on localization in Jordan and consider possible future coordination</t>
    </r>
  </si>
  <si>
    <t>UNICEF 
ILO
WB                                                                                 UNHCR</t>
  </si>
  <si>
    <t xml:space="preserve">. </t>
  </si>
  <si>
    <t xml:space="preserve">ILO </t>
  </si>
  <si>
    <t>2.1.2</t>
  </si>
  <si>
    <t>Strengthen capacity of Ministry of Labour and national partners to monitor and follow-up with job seekers and placed workers</t>
  </si>
  <si>
    <r>
      <rPr>
        <sz val="11"/>
        <color rgb="FF000000"/>
        <rFont val="Calibri"/>
        <family val="2"/>
        <scheme val="major"/>
      </rPr>
      <t xml:space="preserve">Career guidance and job matching services fall under the mandate of the Ministry of Labour. In Phase I of PROSPECTS, ILO and UNHCR both invested in career guidance both in terms of MOL capacity and the outreach of services to refugees. A complementary investment by the World Bank also operationalized a job search portal under MOL targeting Jordanians. There is a relatively strong process for identification of vacancies, referal of qualified job seekers and placements. Monitoring and following-up with job seekers and newly placed workers is, however weak. Using a number of tools, including tracer studies, ILO and partners will support the capacity of MOL </t>
    </r>
    <r>
      <rPr>
        <sz val="11"/>
        <color rgb="FFFF0000"/>
        <rFont val="Calibri"/>
        <family val="2"/>
        <scheme val="major"/>
      </rPr>
      <t xml:space="preserve">and national partners </t>
    </r>
    <r>
      <rPr>
        <sz val="11"/>
        <color rgb="FF000000"/>
        <rFont val="Calibri"/>
        <family val="2"/>
        <scheme val="major"/>
      </rPr>
      <t xml:space="preserve">to track the progress of job seekers and newly placed workers, and provide targeted support. </t>
    </r>
    <r>
      <rPr>
        <b/>
        <sz val="11"/>
        <color rgb="FF000000"/>
        <rFont val="Calibri"/>
        <family val="2"/>
        <scheme val="major"/>
      </rPr>
      <t xml:space="preserve">While MOL employment services are directed to Jordanian host community workers, strengthened capacity on follow-up with job seekers will also engage other national entities, such as TVET training providers, where follow-up services are accessible for all. </t>
    </r>
  </si>
  <si>
    <t>Nation wide</t>
  </si>
  <si>
    <t>MOL</t>
  </si>
  <si>
    <t>2.1.3</t>
  </si>
  <si>
    <t>Strengthen national labour market information systems (LMIS) to inform evidence based employmnt policies</t>
  </si>
  <si>
    <t>Labour Market Information Systems (LMIS) produce information and analysis for the development of evidence based labour market policies Jordan conducts routine labour force surveys and analysis, providing critical information on employment and decent work in the country. Making information available is a key priority to increase transparency and ground policy dialogue. The ILO will work together with the World Bank and the Department of Statistics to routinely publish summaries of labour market information.</t>
  </si>
  <si>
    <t>ILO, World Bank</t>
  </si>
  <si>
    <r>
      <rPr>
        <sz val="11"/>
        <color rgb="FF000000"/>
        <rFont val="Calibri"/>
        <family val="2"/>
      </rPr>
      <t>2.1.</t>
    </r>
    <r>
      <rPr>
        <sz val="11"/>
        <color rgb="FFFF0000"/>
        <rFont val="Calibri"/>
        <family val="2"/>
      </rPr>
      <t>3</t>
    </r>
  </si>
  <si>
    <t>Develop and pilot friendly and accessible methods of employment service delivery integrated into national systems</t>
  </si>
  <si>
    <r>
      <rPr>
        <sz val="11"/>
        <color rgb="FF000000"/>
        <rFont val="Calibri, sans-serif"/>
      </rPr>
      <t>In Phase I, ILO and the World Bank both supported Ministry of Labour to extend the outreach of employment services, whether through capacity building for employment service officers, or the addition of online modalities for delivery. ILO and World Bank will continue to support the delivery of employment services by introducing innovative methods to increase efficiency and effectiveness. This includes additional modules to the MOL online job matching platform and other digitial enablers</t>
    </r>
    <r>
      <rPr>
        <b/>
        <sz val="11"/>
        <color rgb="FF000000"/>
        <rFont val="Calibri, sans-serif"/>
      </rPr>
      <t xml:space="preserve"> that can be accessed by all workers, regardless of nationality or status. </t>
    </r>
    <r>
      <rPr>
        <b/>
        <sz val="11"/>
        <color rgb="FFFF0000"/>
        <rFont val="Calibri, sans-serif"/>
      </rPr>
      <t>The ILO will also support the establishment of a national labour market information system (LMIS) to improve employment services and inform the analysis of labour market trends for evidence-based policy and decision making and job creation.</t>
    </r>
  </si>
  <si>
    <t>ILO, UNHCR, WB</t>
  </si>
  <si>
    <t>2.1.5</t>
  </si>
  <si>
    <t>Expand Job Search Clubs to other areas and sectors</t>
  </si>
  <si>
    <r>
      <rPr>
        <sz val="11"/>
        <color rgb="FF000000"/>
        <rFont val="Calibri"/>
        <family val="2"/>
      </rPr>
      <t xml:space="preserve">Job Search Clubs were launched jointly between ILO and UNICEF in Phase I, providing </t>
    </r>
    <r>
      <rPr>
        <sz val="11"/>
        <color rgb="FFFF0000"/>
        <rFont val="Calibri"/>
        <family val="2"/>
      </rPr>
      <t>over 1,400</t>
    </r>
    <r>
      <rPr>
        <strike/>
        <sz val="11"/>
        <color rgb="FF000000"/>
        <rFont val="Calibri"/>
        <family val="2"/>
      </rPr>
      <t xml:space="preserve">500 </t>
    </r>
    <r>
      <rPr>
        <sz val="11"/>
        <color rgb="FF000000"/>
        <rFont val="Calibri"/>
        <family val="2"/>
      </rPr>
      <t xml:space="preserve">young people with peer-to-peer support and coaching throughout the job search process. The methodology was adapted to include a focus on jobs in occupations and sectors that support a just transition to a more sustainable and green economy. ILO and UNICEF will continue to work jointly with the Ministry of Youth, to expand the Clubs in phase II </t>
    </r>
    <r>
      <rPr>
        <sz val="11"/>
        <color rgb="FFFF0000"/>
        <rFont val="Calibri"/>
        <family val="2"/>
      </rPr>
      <t>both geographically and by involving more institutions (including universities)</t>
    </r>
    <r>
      <rPr>
        <sz val="11"/>
        <color rgb="FF000000"/>
        <rFont val="Calibri"/>
        <family val="2"/>
      </rPr>
      <t>, while adapting the design of the clubs to offer multiple career pathways for young people, including referrals to market-relevant skills training (linkages with pillar 1), waged employment and to start their businesses in emerging sectors, especially in green and digital sectors.</t>
    </r>
  </si>
  <si>
    <t>ILO, UNICEF</t>
  </si>
  <si>
    <t>All governotares and camps</t>
  </si>
  <si>
    <t>2024 - 2026</t>
  </si>
  <si>
    <t>SRY, JOR Youth 
 Age group 18-26</t>
  </si>
  <si>
    <t>MOY</t>
  </si>
  <si>
    <t>TBD - VTC</t>
  </si>
  <si>
    <t>2.1.6</t>
  </si>
  <si>
    <t>Start Mashreq (Fully funded under Prospects 1.0)</t>
  </si>
  <si>
    <t xml:space="preserve">Continue implementation of Start Mashreq. The initiative, and through partnership with Flat6Labs and new incubators / accelerators, will provide business support to high impact startups with potential to create jobs and facilitate private investments, with a focus on outreach to women, youth and FDPs. Ultimate goal  is to build a pipeline of future, investment-ready entrepreneurs, and help startups generate follow-on financing by startups. This will be done through education, incubation, and acceleration support to startups and entrepreneurs using virtual (StartMashreq Platform) and face-to-face activities. </t>
  </si>
  <si>
    <t>IFC, leveraging support from ILO, UNICEF, UNHCR</t>
  </si>
  <si>
    <t>Jordan with focus on Amman, Irbid and Zarqa</t>
  </si>
  <si>
    <t>2024-2025</t>
  </si>
  <si>
    <t>Entrepreneurs, including from FDP communities, and startups at ideation/pre-seed and seed stage</t>
  </si>
  <si>
    <t>MoDEE (Ministry of Digital Economy and Entrepreneurship)</t>
  </si>
  <si>
    <t>Flat6Labs Amam Ventures</t>
  </si>
  <si>
    <t>Skills for creative economy employment</t>
  </si>
  <si>
    <t xml:space="preserve">The proposed intervention aims to increase the breadth and depth of digitally enabled employment opportunities in the creative and gig economies while capitalizing on new innovations in technology for vulnerable young people, especially girls. </t>
  </si>
  <si>
    <t>UNICEF UNICEF
ILO
WB</t>
  </si>
  <si>
    <t xml:space="preserve">Ministry of Digital Economy and Entrepreneurship </t>
  </si>
  <si>
    <t xml:space="preserve">Developing entrepreneurship mindset through experiential learning </t>
  </si>
  <si>
    <t>The proposed intervention aims to increase the capacity of formal and nonformal training providers to execute well researched experiential learning approaches that nurture entrepreneurial mindset with an emphasis on climate and WASH amongst vulnerable young people, especially girls.  Under pillar 2, trainers will identify high performers that will be provided with more advanced entrepreneurship training and business coaching. These efforts will be further mainstreamed in Ministry of Youth (MOY) centers for sustainability and institutionalizing the programme across MoY incubators.</t>
  </si>
  <si>
    <t>Evidenced based advocacy for policy change</t>
  </si>
  <si>
    <t xml:space="preserve">This proposed intervention will increase the utility of well researched evidence to mobilize a diverse range of actions to address labor market opportunities and threats that addresses  underemployment of young people, especially girls (including exploitative child labor) in both public and private sectors. Data analysis based on UNHCR-WFP skills mapping will be conducted in collaboration with the WB. </t>
  </si>
  <si>
    <t>UNICEF 
ILO
WB                                                                                     UNHCR</t>
  </si>
  <si>
    <t>Advisory Services/ Irbid Municipality Fresh Market</t>
  </si>
  <si>
    <t xml:space="preserve">IFC is exploring the possibility to support the Greater Irbid Municipality, through both Prospects Blended Finance and Advisory Services,  to implement the first phase of the new Irbid Central Market for Vegetables and Fruits. The Municipality intends to relocate and expand the market from the current congested city center to a new, larger location, and adjacent to major international highways/trade routes. IFC plans to help finance the construction of wholesale shops of the new market, central refrigerators and administrative buildings as well as the access roads, utility networks and other supporting infrastructure.  The proposed investment will be coupled with advisory services provided by IFC to, amongst others : (i) support with governance and E&amp;S capacity building; and (ii) evaluate the opportunity to increase the energy efficiency of the market and to move from fossil fuel sources of energy (diesel generators currently used for cooling) to renewable energy sources, (iii) support the integration of the FDP community as part of the value chain of the new market. The proposed Project is expected to create jobs – for both host and FDP communities, improve green infrastructure and reduce congestion in Irbid , support agricultural trade and  improve connectivity. </t>
  </si>
  <si>
    <t>IFC, leveraging support from UNHCR</t>
  </si>
  <si>
    <t>Irbid Municipality</t>
  </si>
  <si>
    <t>Youth, women, FDP in value chains and working force</t>
  </si>
  <si>
    <t>MOPIC, Irbid Municipality</t>
  </si>
  <si>
    <t>2.5.1</t>
  </si>
  <si>
    <t>Blended Finance Support/ Irbid Municipality Fresh Market</t>
  </si>
  <si>
    <t>IFC is exploring the possibility to support the Greater Irbid Municipality, through Prospects Blended Finance to implement the first phase of the new Irbid Central Market for Vegetables and Fruits. Concessional finance is key to improve the borrowing ability of the municipality under this project.</t>
  </si>
  <si>
    <t>IFC, WB, UNHCR</t>
  </si>
  <si>
    <t xml:space="preserve">Manufacturing </t>
  </si>
  <si>
    <t>IFC is exploring private sector partnership possibilities in key priority manufacturing sectors to support Jordan' Economic Moderization vision by helping attract new investment and export growth, create supportive conditions for vertical integration and help increase training and participation in supporting value chains and of workers, especially youth, women and FDPs. Key priority sectors include textiles, pharmaceuticals.</t>
  </si>
  <si>
    <t>IFC</t>
  </si>
  <si>
    <t>Jordan, nation wide</t>
  </si>
  <si>
    <t>Analytical work</t>
  </si>
  <si>
    <t xml:space="preserve">In support of the Economic Inclusion pillar, IFC aims to conduct jointly with other partners analytical work pertaining to key issues, such as labor intergration, market skills needs and FDP skills assessments in key geographical areas defined by size of  FDP population and proximity to sizeable businesses and economic development areas. The goal is to improve absorption of FDPs by the market by matching available FDP skills with market skills needs. </t>
  </si>
  <si>
    <t>IFC with UNHCR and other Partners</t>
  </si>
  <si>
    <t>Jordan, nationwide</t>
  </si>
  <si>
    <t>Youth, women, FDPs to improve access to emplolyment opportunities</t>
  </si>
  <si>
    <t>2.2.1</t>
  </si>
  <si>
    <r>
      <rPr>
        <sz val="11"/>
        <color rgb="FF000000"/>
        <rFont val="Calibri"/>
        <family val="2"/>
      </rPr>
      <t xml:space="preserve">Pilot an EIIP approach to </t>
    </r>
    <r>
      <rPr>
        <sz val="11"/>
        <color rgb="FFFF0000"/>
        <rFont val="Calibri"/>
        <family val="2"/>
      </rPr>
      <t xml:space="preserve">green work initiatives </t>
    </r>
    <r>
      <rPr>
        <strike/>
        <sz val="11"/>
        <color rgb="FF000000"/>
        <rFont val="Calibri"/>
        <family val="2"/>
      </rPr>
      <t>water management, with a focus on agriculture</t>
    </r>
  </si>
  <si>
    <r>
      <rPr>
        <sz val="11"/>
        <color rgb="FF000000"/>
        <rFont val="Calibri, sans-serif"/>
      </rPr>
      <t xml:space="preserve">Water scarcity is a critical issue facing Jordan. Enhancing irrigation water availability for farmers, harvesting and saving water resources, soil conservation, maintenance and improvement of irrigation channels, and agriculture land reclamation are all important measures to ensure the ability to sustainably produce and consume in the medium and long term. Building on ILO's focus in phase I on the agriculture sector and leveraging its knowedge and expertise in implementing labour-based technologies through EIIP interventions in many countries around the world, including in Jordan, ILO under PROSPECTS Phase II will support complementary work in the country with focus on </t>
    </r>
    <r>
      <rPr>
        <strike/>
        <sz val="11"/>
        <color rgb="FF000000"/>
        <rFont val="Calibri, sans-serif"/>
      </rPr>
      <t xml:space="preserve">irrigation water use efficiency methods, soil conservation, and promote </t>
    </r>
    <r>
      <rPr>
        <sz val="11"/>
        <color rgb="FF000000"/>
        <rFont val="Calibri, sans-serif"/>
      </rPr>
      <t xml:space="preserve">green works initiatives using an EIIP approach. These interventions will have two-fold objectives: i) to enhance water management in agricultural production; and ii) support short-term employment opportunities for Jordanians and Syrian refugees in the targeted areas </t>
    </r>
    <r>
      <rPr>
        <strike/>
        <sz val="11"/>
        <color rgb="FF000000"/>
        <rFont val="Calibri, sans-serif"/>
      </rPr>
      <t>through applying employment-intensive approaches</t>
    </r>
    <r>
      <rPr>
        <sz val="11"/>
        <color rgb="FF000000"/>
        <rFont val="Calibri, sans-serif"/>
      </rPr>
      <t xml:space="preserve">. </t>
    </r>
    <r>
      <rPr>
        <b/>
        <sz val="11"/>
        <color rgb="FF000000"/>
        <rFont val="Calibri, sans-serif"/>
      </rPr>
      <t>This aligns with the third results area of the Netherlands Multi Annual Country Strategy 2023 to 2026, namely under the priority on water for climate smart agriculture</t>
    </r>
    <r>
      <rPr>
        <sz val="11"/>
        <color rgb="FF000000"/>
        <rFont val="Calibri, sans-serif"/>
      </rPr>
      <t>. The design of the interventions will be informed by the medium term impact of a number of EIIP irrigation works constructed under a Norway supported ILO project concluded in 2019 and will complement and build on the results of other ongoing ILO EIIP interventions being implemented in the agricuture and irrigation sectors, including under the flagship KFW funded project. The design will also entail further consultations with the World Bank to complement interventions under the Programme for Results. The consultation will also include  support enhancing occupational safety and health and addressing child labour in the sector which was intitaited in second half of 2023. Phase II will investigate the optimal model for Jordan to connect the EIIP and skills pillars based on the work started in Phase I in Iraq. The EIIP activities might be used as post-training support for job placement and employment opportunities for graduates of the skills training programmes, or skills training such as vocational training and work-based learning (WBL) could be integrated into the EIIP activities.</t>
    </r>
  </si>
  <si>
    <t>2024 - 2027</t>
  </si>
  <si>
    <t>MOA, JCC, MOL</t>
  </si>
  <si>
    <t>2.3.1</t>
  </si>
  <si>
    <t>Provide institutional capacity building and support for implementation of the National Cooperative Strategy in line with international standards and ILO's Recommendation 193.</t>
  </si>
  <si>
    <r>
      <rPr>
        <sz val="11"/>
        <color rgb="FF000000"/>
        <rFont val="Calibri, sans-serif"/>
      </rPr>
      <t>In Phase I, ILO invested in the support to the development of the National Cooperatives Strategy and the implementation of some of its recommendations, including the amendments to the Cooperatives Law and capacity building to the Jordan Cooperative Corporation (JCC) and other NGO entities supporting cooperatives and their members. In Phase II, ILO will continue providing technical support to the legislative amendments, capacity building of JCC to digitize some of their services and be better equipped to train cooperatives on ILO cooperatives development and mangement tools, and advocating for making cooperatives play a more prominent role in promoting local socio-economic development and decent work for Jordanians and Syrian refugees.</t>
    </r>
    <r>
      <rPr>
        <b/>
        <sz val="11"/>
        <color rgb="FF000000"/>
        <rFont val="Calibri, sans-serif"/>
      </rPr>
      <t xml:space="preserve"> ILO will continue to build on the capacity of national and international organizations that have also been trained on its tools, in order to support a more reslient cooperative movement in Jordan. </t>
    </r>
  </si>
  <si>
    <t>MOA, JCC, ecocnomic and scoial council</t>
  </si>
  <si>
    <t>2.3.2</t>
  </si>
  <si>
    <t>Support MSMEs to increase productivity and job creation potential, and improve working conditions</t>
  </si>
  <si>
    <r>
      <rPr>
        <strike/>
        <sz val="11"/>
        <color rgb="FF000000"/>
        <rFont val="Calibri, sans-serif"/>
      </rPr>
      <t xml:space="preserve">Building on a strong partnership with the Jordan Chamber of Industry, </t>
    </r>
    <r>
      <rPr>
        <sz val="11"/>
        <color rgb="FF000000"/>
        <rFont val="Calibri, sans-serif"/>
      </rPr>
      <t xml:space="preserve">ILO will help </t>
    </r>
    <r>
      <rPr>
        <sz val="11"/>
        <color rgb="FFFF0000"/>
        <rFont val="Calibri, sans-serif"/>
      </rPr>
      <t xml:space="preserve">expand national partners to </t>
    </r>
    <r>
      <rPr>
        <strike/>
        <sz val="11"/>
        <color rgb="FF000000"/>
        <rFont val="Calibri, sans-serif"/>
      </rPr>
      <t xml:space="preserve">Chamber's </t>
    </r>
    <r>
      <rPr>
        <sz val="11"/>
        <color rgb="FF000000"/>
        <rFont val="Calibri, sans-serif"/>
      </rPr>
      <t xml:space="preserve">support </t>
    </r>
    <r>
      <rPr>
        <strike/>
        <sz val="11"/>
        <color rgb="FF000000"/>
        <rFont val="Calibri, sans-serif"/>
      </rPr>
      <t xml:space="preserve">to </t>
    </r>
    <r>
      <rPr>
        <sz val="11"/>
        <color rgb="FF000000"/>
        <rFont val="Calibri, sans-serif"/>
      </rPr>
      <t xml:space="preserve">MSMEs with a view to target increased productivity job creation, and working conditions. Informed by </t>
    </r>
    <r>
      <rPr>
        <sz val="11"/>
        <color rgb="FFFF0000"/>
        <rFont val="Calibri, sans-serif"/>
      </rPr>
      <t xml:space="preserve">ILO studies conducted through the Jordan Chamber of Industry (JCI) </t>
    </r>
    <r>
      <rPr>
        <strike/>
        <sz val="11"/>
        <color rgb="FF000000"/>
        <rFont val="Calibri, sans-serif"/>
      </rPr>
      <t xml:space="preserve">JCI study </t>
    </r>
    <r>
      <rPr>
        <sz val="11"/>
        <color rgb="FF000000"/>
        <rFont val="Calibri, sans-serif"/>
      </rPr>
      <t xml:space="preserve">on productivity </t>
    </r>
    <r>
      <rPr>
        <strike/>
        <sz val="11"/>
        <color rgb="FF000000"/>
        <rFont val="Calibri, sans-serif"/>
      </rPr>
      <t xml:space="preserve">conducted with ILO's techincal support </t>
    </r>
    <r>
      <rPr>
        <sz val="11"/>
        <color rgb="FF000000"/>
        <rFont val="Calibri, sans-serif"/>
      </rPr>
      <t xml:space="preserve">in 2022/2023, interventions in phase 2 will include a mix of capacity building support to </t>
    </r>
    <r>
      <rPr>
        <sz val="11"/>
        <color rgb="FFFF0000"/>
        <rFont val="Calibri, sans-serif"/>
      </rPr>
      <t>national partners, including</t>
    </r>
    <r>
      <rPr>
        <strike/>
        <sz val="11"/>
        <color rgb="FFFF0000"/>
        <rFont val="Calibri, sans-serif"/>
      </rPr>
      <t xml:space="preserve"> </t>
    </r>
    <r>
      <rPr>
        <strike/>
        <sz val="11"/>
        <color rgb="FF000000"/>
        <rFont val="Calibri, sans-serif"/>
      </rPr>
      <t xml:space="preserve">JCI and other </t>
    </r>
    <r>
      <rPr>
        <sz val="11"/>
        <color rgb="FF000000"/>
        <rFont val="Calibri, sans-serif"/>
      </rPr>
      <t xml:space="preserve">employers' organizations </t>
    </r>
    <r>
      <rPr>
        <strike/>
        <sz val="11"/>
        <color rgb="FF000000"/>
        <rFont val="Calibri, sans-serif"/>
      </rPr>
      <t xml:space="preserve">representatives </t>
    </r>
    <r>
      <rPr>
        <sz val="11"/>
        <color rgb="FF000000"/>
        <rFont val="Calibri, sans-serif"/>
      </rPr>
      <t xml:space="preserve">on ILO tools, fostering triparite social dialogue at the sectoral level on means to enhance productivity, as well as direct technical and financial support to new and existing MSMEs in selected sectors, including on the application of ILO tools (such as Start and Improve Your Business and SCORE) and skills improvement (linkages with pillar 1). ILO and UNICEF will investigate the possibility to include  young people, especially girls, to establish green and sustainable businesses (UNICEF 2.1). Support will also address challenges related to market access (domestic, regional and international markets). A number of criteria will be defined in the selection of the sector in terms of sectors with high contribution to GDP/with potentail for increased contribution to GDP, potential for increased job creation, including for youth, where Syrian refugees currently work, decent work deficits, and skills gaps. </t>
    </r>
    <r>
      <rPr>
        <sz val="11"/>
        <color rgb="FFCC0000"/>
        <rFont val="Calibri, sans-serif"/>
      </rPr>
      <t xml:space="preserve"> </t>
    </r>
  </si>
  <si>
    <t>Project governorates</t>
  </si>
  <si>
    <t>MSMEs</t>
  </si>
  <si>
    <t>JCI
 TBD - Gov. Chambers</t>
  </si>
  <si>
    <t>2.3.3</t>
  </si>
  <si>
    <t>Provide technical support and enhance access to finance for cooperatives, MSMEs and social enterprise initatives in selected sectors.</t>
  </si>
  <si>
    <r>
      <rPr>
        <sz val="11"/>
        <color rgb="FF000000"/>
        <rFont val="Calibri"/>
        <family val="2"/>
      </rPr>
      <t>Building on Phase I initatives to support local productivity and decent work in the agricuture sector and related value chains, this intervention will provide technical and financial support to local initatives that respond to social issues and local needs across specific value chains in the sector. Following sensitization and training on the concept of the Social Solidarity Economy and the ILO cooperatives principles and tools, and competitive selection, ILO will support the development and implementation of local initiatives, including climate smart agriculture initiatives that aim to promote livelihoods and employment opportunities for Jordanians and Syrian refugees in the tageted geographic areas and have a positive social impact on the community as a whole. ILO and UNICEF will support cooperatives</t>
    </r>
    <r>
      <rPr>
        <sz val="11"/>
        <color rgb="FFFF0000"/>
        <rFont val="Calibri"/>
        <family val="2"/>
      </rPr>
      <t xml:space="preserve">, including those </t>
    </r>
    <r>
      <rPr>
        <sz val="11"/>
        <color rgb="FF000000"/>
        <rFont val="Calibri"/>
        <family val="2"/>
      </rPr>
      <t>established by youth, with initiatives to establish green and sustainable businesses (UNICEF 2.1)</t>
    </r>
  </si>
  <si>
    <t>MOA,JCC, ACC, NARC</t>
  </si>
  <si>
    <t>2.3.4</t>
  </si>
  <si>
    <t xml:space="preserve">Improved access to finance </t>
  </si>
  <si>
    <t>IFC is assessing opportunities to partner with eligible private sector banking and non banking financial institutions, including microfinance institutions, to help improve access to financial services for vulnerable groups including youth, women and FDPs - if and only if, these entities are willing to serve this segment- . IFC would aim to support existing lending operations, support expansion, help introduce relevant new financial products, provide comprehensive financial services on a commercially sustainable basis for low income youth, women, FDPs as well as provide relevant financial literacy training and reach greater scale.</t>
  </si>
  <si>
    <t>2025-2027</t>
  </si>
  <si>
    <t>Youth, women, FDPs to improve access to financial services</t>
  </si>
  <si>
    <t>2.4.1</t>
  </si>
  <si>
    <t>Technical guidance and support to promote labour protection for all workers through better alignment of relevant national legislation with international labour standards</t>
  </si>
  <si>
    <r>
      <rPr>
        <sz val="11"/>
        <color rgb="FF000000"/>
        <rFont val="Calibri"/>
        <family val="2"/>
      </rPr>
      <t>ILO will continue to review national legislation and policies to improve alignement with international standards. This includes review of the labour law, associated bylaws and other relevant legislation. In light of the addition of Occupational Safety and Health as a ninth area of</t>
    </r>
    <r>
      <rPr>
        <b/>
        <sz val="11"/>
        <color rgb="FF000000"/>
        <rFont val="Calibri"/>
        <family val="2"/>
      </rPr>
      <t xml:space="preserve"> ILO Fundamental Principles and Rights at Work,</t>
    </r>
    <r>
      <rPr>
        <sz val="11"/>
        <color rgb="FF000000"/>
        <rFont val="Calibri"/>
        <family val="2"/>
      </rPr>
      <t xml:space="preserve"> ILO will work with its tripartite constituents and PROSPECTS partners, to advocate for Jordan's ratification of </t>
    </r>
    <r>
      <rPr>
        <sz val="11"/>
        <color rgb="FFFF0000"/>
        <rFont val="Calibri"/>
        <family val="2"/>
      </rPr>
      <t xml:space="preserve">relevant ILO conventions </t>
    </r>
    <r>
      <rPr>
        <strike/>
        <sz val="11"/>
        <color rgb="FF000000"/>
        <rFont val="Calibri"/>
        <family val="2"/>
      </rPr>
      <t>OSH Conventions 155 and 187</t>
    </r>
    <r>
      <rPr>
        <sz val="11"/>
        <color rgb="FF000000"/>
        <rFont val="Calibri"/>
        <family val="2"/>
      </rPr>
      <t>. Ratification will hold the Government accountable for OSH provisions and be subject to a systematic review process under the Committee of Experts on the Ratification of Conventions and Recommendations.</t>
    </r>
  </si>
  <si>
    <t>Social partners</t>
  </si>
  <si>
    <t>2.4.2</t>
  </si>
  <si>
    <t>Launch social dialogue on decent work in the digital economy</t>
  </si>
  <si>
    <t>New forms of work in the online and digital economy can be an enabler of employment for both refugee and host community members. Ensuring labour regulations apply to new forms of work is also critical to ensure the employment that is created is also decent. In light of discussion on the expansion of employment in the digitial economy, ILO will launch dialogue on decent work with its tripartite constiuents and key stakeholders.</t>
  </si>
  <si>
    <t>MOL, MOODEE</t>
  </si>
  <si>
    <t>GFJTU, JCI</t>
  </si>
  <si>
    <t>2.4.3</t>
  </si>
  <si>
    <t>Increased representation of vulnerable workers in trade unions</t>
  </si>
  <si>
    <t>In Phase I of PROSPECTS, ILO worked closely with agriculture workers and the General Federation of Jordanian Trade Unions on the unionizatoin of the workforce after adoption of the 2021 Agriculture Workers Bylaw. Temporarily under the General Trade Union of Water, Agriculture and Food Industry, investments still need to be made to ensure the representation of the agriculture workforce on a national level. This includes capacity building for worker representatives, adocacy to extend full member rights to non-nationals (including refugees), and support the GFJTU.</t>
  </si>
  <si>
    <t xml:space="preserve">MOL, </t>
  </si>
  <si>
    <t>Social partners, GFJTU</t>
  </si>
  <si>
    <t>2.4.4</t>
  </si>
  <si>
    <t>Improved capacity of partner institutions to promote and engage on rights at work for refugees, and Host communities</t>
  </si>
  <si>
    <t>Building on work across pillars in Phase I to enable both national institutions, as well as implementing partners, to raise awareness amongst the target community on their rights at work, this intervention will streamline capacity building efforts using digital training tools and manuals on rights at work. This will include capacity building for TVET providers, line ministeries, national social protection institutions, cooperatives, INGOs and social partners.</t>
  </si>
  <si>
    <t>National</t>
  </si>
  <si>
    <t>National institutions, social partners, implementing partners, INGOs</t>
  </si>
  <si>
    <t>Pillar 3: PROTECTION AND SOCIAL PROTECTION</t>
  </si>
  <si>
    <t>3.1</t>
  </si>
  <si>
    <t>Strengthen the social protection policy environment through evidence generation, capacity building, advocacy and cross-nexus sectoral partnerships for rights-based approaches</t>
  </si>
  <si>
    <t xml:space="preserve">Within the context of UNICEF's leading role in the development and update of the National Social Protection Strategy, and with ILO’s support, further efforts will be implemented to strengthen policy-making processes through generating evidence on the impact of social protection interventions and analysing public expenditure for more effective social protection fiscal space utilisation targeting vulnerable groups (older persons, persons with disabilities, youth and children). This will include UNICEF assessment of  human capital gains and social cohesion of Cash Plus interventions for Jordanian and refugee children as well as costing the implementation of a national Cash Plus model which includes projection of the economic benefits on gender responsive approaches to children and youth's wellbeing and improved livelihoods. A structured approach to HDP nexus coordination in Social Protection will be also be explored through dialogue facilitation and capacity building, drawing from good practices in the region. Engagement of humanitarian and development actors for inclusive (contributory and non-contributory) social protection approaches will leverage the TRANSFORM-MENA interagency capacity building programme, including adaptation of its content. ILO will also support assessment and adoption of standards for design and implementation of cash assistance programs in line with human-rights standards.
</t>
  </si>
  <si>
    <t>UNICEF
UNHCR
 ILO
World  Bank</t>
  </si>
  <si>
    <t>Social protection practitioners and policy makers</t>
  </si>
  <si>
    <t>Ministry of Social Development
SSC</t>
  </si>
  <si>
    <r>
      <t xml:space="preserve">Implement the national social protection strategy through System strengthening interventions to develop and operationalize an integrated and right-based social protection system, with a focus on institutionalizing an inclusive national Cash Plus model
</t>
    </r>
    <r>
      <rPr>
        <sz val="11"/>
        <color rgb="FFFF0000"/>
        <rFont val="Calibri"/>
        <family val="2"/>
      </rPr>
      <t>Contribute to strengthen the offer of social protection integrated services through the institutionalization of an inclusive cash plus model within the National Social Protection Strategy</t>
    </r>
  </si>
  <si>
    <r>
      <t xml:space="preserve">It is recognized globally that cash alone cannot alleviate non-economic vulnerabilities while cash plus model enables augmenting the benefit of cash by linking cash assistance with other complementary social protection services which target the whole of households. Despite the recent efforts, there currently isn't a systemized operation of national cash plus model in Jordan.  Under the framework of the UNICEF-support to the development implementation of the national social protection strategy, technical support will be provided to the national stakeholders to develop, insitutionalize and implement </t>
    </r>
    <r>
      <rPr>
        <sz val="11"/>
        <color rgb="FFFF0000"/>
        <rFont val="Calibri"/>
        <family val="2"/>
      </rPr>
      <t>an</t>
    </r>
    <r>
      <rPr>
        <sz val="11"/>
        <color rgb="FF000000"/>
        <rFont val="Calibri"/>
        <family val="2"/>
      </rPr>
      <t xml:space="preserve"> inclusive </t>
    </r>
    <r>
      <rPr>
        <sz val="11"/>
        <color rgb="FFFF0000"/>
        <rFont val="Calibri"/>
        <family val="2"/>
      </rPr>
      <t xml:space="preserve">cash plus model </t>
    </r>
    <r>
      <rPr>
        <strike/>
        <sz val="11"/>
        <color rgb="FF000000"/>
        <rFont val="Calibri"/>
        <family val="2"/>
      </rPr>
      <t>social protection services</t>
    </r>
    <r>
      <rPr>
        <sz val="11"/>
        <color rgb="FF000000"/>
        <rFont val="Calibri"/>
        <family val="2"/>
      </rPr>
      <t xml:space="preserve">,  leveraging best practices of Nexus programing such as the </t>
    </r>
    <r>
      <rPr>
        <sz val="11"/>
        <color rgb="FFFF0000"/>
        <rFont val="Calibri"/>
        <family val="2"/>
      </rPr>
      <t>NAF's Takaful Plus initiative, which links beneficiaries of national cash assistance programme to the</t>
    </r>
    <r>
      <rPr>
        <sz val="11"/>
        <color rgb="FF000000"/>
        <rFont val="Calibri"/>
        <family val="2"/>
      </rPr>
      <t xml:space="preserve">  integrated Makani programme approach, in close collaboration with Social Protection leading orgnizations/partners such as ILO, UNHCR and the Worldbank. </t>
    </r>
    <r>
      <rPr>
        <strike/>
        <sz val="11"/>
        <color rgb="FF000000"/>
        <rFont val="Calibri"/>
        <family val="2"/>
      </rPr>
      <t xml:space="preserve">The intervention also supports the long-term Makani sustainabilty strategy which aims at strengthining the capacities for the national system to manage and deliver comprehinsive social protection programmes.  The intervention will provide technical support to develop and operationalize a national gender responsive child and youth focused cash plus intervention. </t>
    </r>
    <r>
      <rPr>
        <sz val="11"/>
        <color rgb="FF000000"/>
        <rFont val="Calibri"/>
        <family val="2"/>
      </rPr>
      <t xml:space="preserve"> More specifically, the intervention will help build capacity among the national stakeholders including staff at the National Aid Fund, and strengthen required mechanisms to operationalize an inclusive national cash plus model.</t>
    </r>
    <r>
      <rPr>
        <strike/>
        <sz val="11"/>
        <color rgb="FF000000"/>
        <rFont val="Calibri"/>
        <family val="2"/>
      </rPr>
      <t xml:space="preserve"> Integrating cash plus into national social protection systems links humanitarian relief with longer-term and second-order impact development goals, fostering inclusive and socially cohesive social services. </t>
    </r>
  </si>
  <si>
    <t>UNICEF
World Bank</t>
  </si>
  <si>
    <t>National social protection stakeholders</t>
  </si>
  <si>
    <t>National Aid Fund, Ministry of Social Development</t>
  </si>
  <si>
    <r>
      <t xml:space="preserve">UNICEF-led child- and youth-focused  Cash </t>
    </r>
    <r>
      <rPr>
        <strike/>
        <sz val="11"/>
        <color rgb="FF000000"/>
        <rFont val="Calibri"/>
        <family val="2"/>
      </rPr>
      <t>Plus</t>
    </r>
    <r>
      <rPr>
        <sz val="11"/>
        <color rgb="FF000000"/>
        <rFont val="Calibri"/>
        <family val="2"/>
      </rPr>
      <t xml:space="preserve"> </t>
    </r>
    <r>
      <rPr>
        <sz val="11"/>
        <color rgb="FFFF0000"/>
        <rFont val="Calibri"/>
        <family val="2"/>
      </rPr>
      <t>Grant</t>
    </r>
    <r>
      <rPr>
        <sz val="11"/>
        <color rgb="FF000000"/>
        <rFont val="Calibri"/>
        <family val="2"/>
      </rPr>
      <t xml:space="preserve"> programme (</t>
    </r>
    <r>
      <rPr>
        <strike/>
        <sz val="11"/>
        <color rgb="FF000000"/>
        <rFont val="Calibri"/>
        <family val="2"/>
      </rPr>
      <t>child</t>
    </r>
    <r>
      <rPr>
        <sz val="11"/>
        <color rgb="FF000000"/>
        <rFont val="Calibri"/>
        <family val="2"/>
      </rPr>
      <t xml:space="preserve"> </t>
    </r>
    <r>
      <rPr>
        <sz val="11"/>
        <color rgb="FFFF0000"/>
        <rFont val="Calibri"/>
        <family val="2"/>
      </rPr>
      <t xml:space="preserve">Hajati, child </t>
    </r>
    <r>
      <rPr>
        <sz val="11"/>
        <color rgb="FF000000"/>
        <rFont val="Calibri"/>
        <family val="2"/>
      </rPr>
      <t xml:space="preserve">cash </t>
    </r>
    <r>
      <rPr>
        <strike/>
        <sz val="11"/>
        <color rgb="FFFF0000"/>
        <rFont val="Calibri"/>
        <family val="2"/>
      </rPr>
      <t>plus programme</t>
    </r>
    <r>
      <rPr>
        <sz val="11"/>
        <color rgb="FF000000"/>
        <rFont val="Calibri"/>
        <family val="2"/>
      </rPr>
      <t>)  to support most vulnerable hous</t>
    </r>
    <r>
      <rPr>
        <sz val="11"/>
        <color rgb="FFFF0000"/>
        <rFont val="Calibri"/>
        <family val="2"/>
      </rPr>
      <t>e</t>
    </r>
    <r>
      <rPr>
        <sz val="11"/>
        <color rgb="FF000000"/>
        <rFont val="Calibri"/>
        <family val="2"/>
      </rPr>
      <t xml:space="preserve">holds with focus on FDPs </t>
    </r>
  </si>
  <si>
    <r>
      <t xml:space="preserve">The intervention will provide vulnerable children and adolescents regardless of nationality with the Hajati equity driven Cash Plus </t>
    </r>
    <r>
      <rPr>
        <sz val="11"/>
        <color rgb="FFFF0000"/>
        <rFont val="Calibri"/>
        <family val="2"/>
      </rPr>
      <t xml:space="preserve">assistance </t>
    </r>
    <r>
      <rPr>
        <strike/>
        <sz val="11"/>
        <color rgb="FF000000"/>
        <rFont val="Calibri"/>
        <family val="2"/>
      </rPr>
      <t>programme</t>
    </r>
    <r>
      <rPr>
        <sz val="11"/>
        <color rgb="FF000000"/>
        <rFont val="Calibri"/>
        <family val="2"/>
      </rPr>
      <t xml:space="preserve"> to support school participation and wellbeing. UNICEF uses a child-sensitive multidimensional targeting methodology to identify eligible beneficiaries for the Hajati programme. The targeting methodology employs 16 vulnerability detection indicators across five sectors to assess vulnerability at the household and child level and, after that, assigns each family a vulnerability score, which is used to prioritise eligibility for the Hajati programme. To augment the benefit of cash, through Cash Plus model, the intervention aims to link vulnerable children and adolescents with Makani’s integrated package of services including gender responsive protection, life skills and learning support services.
The vulnerability-based appraoch also helps strengthen the social cohesion between refugees and local population by increasing support to children and youth from all nationalities. </t>
    </r>
  </si>
  <si>
    <t xml:space="preserve">Refugees and Jordanian children and youth </t>
  </si>
  <si>
    <t>Policy, advocacy, and legal reform</t>
  </si>
  <si>
    <r>
      <rPr>
        <sz val="11"/>
        <color rgb="FF000000"/>
        <rFont val="Calibri"/>
        <family val="2"/>
      </rPr>
      <t xml:space="preserve">Between 2019 and 2023, UNICEF </t>
    </r>
    <r>
      <rPr>
        <strike/>
        <sz val="11"/>
        <color rgb="FF000000"/>
        <rFont val="Calibri"/>
        <family val="2"/>
      </rPr>
      <t>provided</t>
    </r>
    <r>
      <rPr>
        <sz val="11"/>
        <color rgb="FF000000"/>
        <rFont val="Calibri"/>
        <family val="2"/>
      </rPr>
      <t xml:space="preserve"> support</t>
    </r>
    <r>
      <rPr>
        <sz val="11"/>
        <color rgb="FFFF0000"/>
        <rFont val="Calibri"/>
        <family val="2"/>
      </rPr>
      <t>ed</t>
    </r>
    <r>
      <rPr>
        <sz val="11"/>
        <color rgb="FF000000"/>
        <rFont val="Calibri"/>
        <family val="2"/>
      </rPr>
      <t xml:space="preserve"> </t>
    </r>
    <r>
      <rPr>
        <strike/>
        <sz val="11"/>
        <color rgb="FF000000"/>
        <rFont val="Calibri"/>
        <family val="2"/>
      </rPr>
      <t>to</t>
    </r>
    <r>
      <rPr>
        <sz val="11"/>
        <color rgb="FF000000"/>
        <rFont val="Calibri"/>
        <family val="2"/>
      </rPr>
      <t xml:space="preserve"> the National Council for Family Affairs (NCFA), which resulted in </t>
    </r>
    <r>
      <rPr>
        <strike/>
        <sz val="11"/>
        <color rgb="FF000000"/>
        <rFont val="Calibri"/>
        <family val="2"/>
      </rPr>
      <t>the</t>
    </r>
    <r>
      <rPr>
        <sz val="11"/>
        <color rgb="FF000000"/>
        <rFont val="Calibri"/>
        <family val="2"/>
      </rPr>
      <t xml:space="preserve"> </t>
    </r>
    <r>
      <rPr>
        <strike/>
        <sz val="11"/>
        <color rgb="FF000000"/>
        <rFont val="Calibri"/>
        <family val="2"/>
      </rPr>
      <t>development</t>
    </r>
    <r>
      <rPr>
        <sz val="11"/>
        <color rgb="FF000000"/>
        <rFont val="Calibri"/>
        <family val="2"/>
      </rPr>
      <t xml:space="preserve"> </t>
    </r>
    <r>
      <rPr>
        <sz val="11"/>
        <color rgb="FFFF0000"/>
        <rFont val="Calibri"/>
        <family val="2"/>
      </rPr>
      <t xml:space="preserve">developing </t>
    </r>
    <r>
      <rPr>
        <sz val="11"/>
        <color rgb="FF000000"/>
        <rFont val="Calibri"/>
        <family val="2"/>
      </rPr>
      <t xml:space="preserve">and </t>
    </r>
    <r>
      <rPr>
        <strike/>
        <sz val="11"/>
        <color rgb="FF000000"/>
        <rFont val="Calibri"/>
        <family val="2"/>
      </rPr>
      <t>endorsement</t>
    </r>
    <r>
      <rPr>
        <sz val="11"/>
        <color rgb="FF000000"/>
        <rFont val="Calibri"/>
        <family val="2"/>
      </rPr>
      <t xml:space="preserve"> </t>
    </r>
    <r>
      <rPr>
        <sz val="11"/>
        <color rgb="FFFF0000"/>
        <rFont val="Calibri"/>
        <family val="2"/>
      </rPr>
      <t xml:space="preserve">endorsing </t>
    </r>
    <r>
      <rPr>
        <strike/>
        <sz val="11"/>
        <color rgb="FF000000"/>
        <rFont val="Calibri"/>
        <family val="2"/>
      </rPr>
      <t>of</t>
    </r>
    <r>
      <rPr>
        <sz val="11"/>
        <color rgb="FF000000"/>
        <rFont val="Calibri"/>
        <family val="2"/>
      </rPr>
      <t xml:space="preserve"> the </t>
    </r>
    <r>
      <rPr>
        <strike/>
        <sz val="11"/>
        <color rgb="FF000000"/>
        <rFont val="Calibri"/>
        <family val="2"/>
      </rPr>
      <t>child’s draft law</t>
    </r>
    <r>
      <rPr>
        <sz val="11"/>
        <color rgb="FF000000"/>
        <rFont val="Calibri"/>
        <family val="2"/>
      </rPr>
      <t xml:space="preserve">. The law recoginzes the rights of all  children in Jordan including refugee children. A roadmap is also being created with UNICEF support to help NCFA in overseeing the enforcement of the law, a responsibility entrusted to them as designated focal point and to assist the concerned government institutions in achieving the specific actions required for children, including refugees, to reach their full potential. Through this programme, UNICEF will support the NCFA and the National Team for Protection in overseeing the enactment of the Child Rights Law through the adoption and the implementation of the developed roadmap for its </t>
    </r>
    <r>
      <rPr>
        <strike/>
        <sz val="11"/>
        <color rgb="FF000000"/>
        <rFont val="Calibri"/>
        <family val="2"/>
      </rPr>
      <t>execution</t>
    </r>
    <r>
      <rPr>
        <sz val="11"/>
        <color rgb="FF000000"/>
        <rFont val="Calibri"/>
        <family val="2"/>
      </rPr>
      <t xml:space="preserve"> </t>
    </r>
    <r>
      <rPr>
        <sz val="11"/>
        <color rgb="FFFF0000"/>
        <rFont val="Calibri"/>
        <family val="2"/>
      </rPr>
      <t>implementation</t>
    </r>
    <r>
      <rPr>
        <sz val="11"/>
        <color rgb="FF000000"/>
        <rFont val="Calibri"/>
        <family val="2"/>
      </rPr>
      <t>. UNICEF will work closely on this with the National Child Rights Law Committee that was formed by NCFA in 2023 to oversee the implementation of the Law.The provision of the law also seeks to ensure non-discrimination between Jordanian and non-Jordanian children incluing refigees residing in Jordan and promote the child's right to proper protection, health and nutrition, education, insurance, a clean environment, and places for play and entertainment. It prevents all forms of violence, abuse, neglect, and exploitation of children and promotes parents’ commitment by detailing the procedures for obligating parents to this role and not abandoning their parental responsibilities towards the child. 
UNICEF will also support NCFA, who has been appointed as the focal point to coordinate Jordan’s engagement with the Pathfinding global initiative, to develop and implement a costed, multi-sectoral, gender-responsive and disability-inclusive action plan and monitoring and evaluation framework for ending violence against children and women. The plan will address the protection related issues for all children and women in Jordan incluing refugees. The work will be coordinated with concerned governmental and non-government national and internal institutions, ILO, UNFPA, UNHCR, WHO and in consultation with children, youth, men and women. The plan will define the key priorities for the coming five years (2024-2029) for response and prevention of violence against women and children including a focus on the social behaviour change approach. The plan will also define the roles and responsibilities of different concerned stakeholders within the different sectors, i.e., social welfare, justice, health, police, education, as well as media and the private sector in addressing child and women protecion risks.</t>
    </r>
  </si>
  <si>
    <t>UNICEF
UNICEF
ILO
UNHCR</t>
  </si>
  <si>
    <t>All children in Jordan
All children and women in Jordan at risk or suvivors of violence.</t>
  </si>
  <si>
    <t xml:space="preserve">The National Council for Family Affairs,
The memebers of the National Team for Protecion
</t>
  </si>
  <si>
    <t>UNFPA,UNHCR,ILO,WHO,UNWOMEN</t>
  </si>
  <si>
    <t xml:space="preserve">Coordination and information management </t>
  </si>
  <si>
    <r>
      <t xml:space="preserve">UNICEF continued to support </t>
    </r>
    <r>
      <rPr>
        <strike/>
        <sz val="11"/>
        <color rgb="FF000000"/>
        <rFont val="Calibri"/>
        <family val="2"/>
      </rPr>
      <t>The Family Violence Tracking System (FVTS)</t>
    </r>
    <r>
      <rPr>
        <sz val="11"/>
        <color rgb="FF000000"/>
        <rFont val="Calibri"/>
        <family val="2"/>
      </rPr>
      <t xml:space="preserve"> </t>
    </r>
    <r>
      <rPr>
        <sz val="11"/>
        <color rgb="FFFF0000"/>
        <rFont val="Calibri"/>
        <family val="2"/>
      </rPr>
      <t>the Tacking System for Family Violence (TSFV)</t>
    </r>
    <r>
      <rPr>
        <sz val="11"/>
        <color rgb="FF000000"/>
        <rFont val="Calibri"/>
        <family val="2"/>
      </rPr>
      <t xml:space="preserve">(automated case management system for family and sexual violence cases against all women and children in Jordan incluing refugees) as part of its collaboration with the government. Throughout 2023, UNICEF has been supporting NCFA with the pilot phase of </t>
    </r>
    <r>
      <rPr>
        <strike/>
        <sz val="11"/>
        <color rgb="FF000000"/>
        <rFont val="Calibri"/>
        <family val="2"/>
      </rPr>
      <t>FVTS</t>
    </r>
    <r>
      <rPr>
        <sz val="11"/>
        <color rgb="FF000000"/>
        <rFont val="Calibri"/>
        <family val="2"/>
      </rPr>
      <t xml:space="preserve"> </t>
    </r>
    <r>
      <rPr>
        <sz val="11"/>
        <color rgb="FFFF0000"/>
        <rFont val="Calibri"/>
        <family val="2"/>
      </rPr>
      <t>TSFV</t>
    </r>
    <r>
      <rPr>
        <sz val="11"/>
        <color rgb="FF000000"/>
        <rFont val="Calibri"/>
        <family val="2"/>
      </rPr>
      <t xml:space="preserve">, monitoring the implementation of the system in the field, addressing challenges, and gathering feedback for future expansion plan.
Through this programme, UNICEF will provide support to NCFA and concerned partners for the implementation of the expansion plan. The system will support the coordination between all concerned stakeholders (governmental and non-governmental institutions including MOSD, MOH, MOE, FPJD, JRF) to deliver multisectoral comprehensive response services as well as provide national detailed disaggregated data on women and child protection. The data will be used by the Government and concerned parties for policy, planning and monitoring of programmes. UNICEF will collaborate with ILO, NCFA, MOL, National Child labour task force and UNICEF Headquarters to update and broaden the scope of the system by integrating child labor cases within the </t>
    </r>
    <r>
      <rPr>
        <strike/>
        <sz val="11"/>
        <color rgb="FF000000"/>
        <rFont val="Calibri"/>
        <family val="2"/>
      </rPr>
      <t>FVTS</t>
    </r>
    <r>
      <rPr>
        <sz val="11"/>
        <color rgb="FF000000"/>
        <rFont val="Calibri"/>
        <family val="2"/>
      </rPr>
      <t xml:space="preserve"> </t>
    </r>
    <r>
      <rPr>
        <sz val="11"/>
        <color rgb="FFFF0000"/>
        <rFont val="Calibri"/>
        <family val="2"/>
      </rPr>
      <t>TSFV</t>
    </r>
    <r>
      <rPr>
        <sz val="11"/>
        <color rgb="FF000000"/>
        <rFont val="Calibri"/>
        <family val="2"/>
      </rPr>
      <t xml:space="preserve">.
</t>
    </r>
  </si>
  <si>
    <t>All children and women in Jordan at risk or suvivors of violence.</t>
  </si>
  <si>
    <t xml:space="preserve">The National Council for Family Affairs,
Ministry of Health,Ministry of Education,Minstry of Social Development,FPJD
</t>
  </si>
  <si>
    <t>JRF,IFH,UNHCR,ILO</t>
  </si>
  <si>
    <t>Case management system strengthening and continuum of services</t>
  </si>
  <si>
    <t xml:space="preserve">Through its partners, UNICEF will deliver disability-inclusive, gender-responsive, quality multisectoral child protection and GBV case management services (access to justice, mental health and psychosocial support (MHPSS), alternative care, child marriage, child labour, violence in schools, homes, and online). This support will provide in host communities and camps. </t>
  </si>
  <si>
    <t xml:space="preserve">Four Governorates </t>
  </si>
  <si>
    <t xml:space="preserve">Jordanian and Refugee Children and women suvivors or at risk of CP and GBV concerns </t>
  </si>
  <si>
    <t>Ministry of Health,Ministry of Education,Minstry of Social Development,FPJD</t>
  </si>
  <si>
    <t>JRF,IFH</t>
  </si>
  <si>
    <t>Improving capacity of child protection workforce</t>
  </si>
  <si>
    <t xml:space="preserve">UNICEF will provide child protection service providers including educators, health service providers, social workers, and justice professionals with gender-responsive capacity building opportunities to increase their skills, knowledge, and capacity to implement integrated quality child protection services to most vulnerable boys, girls and women with focus on child protection  and gender based violence case management, violence against children and women,  child-friendly justice procedures, and child protection approaches and standards. </t>
  </si>
  <si>
    <t>Social service workforce and CP service providers incluing MOE educators, MOH health service providers, MOSD social workers, and FPJD justice professionals</t>
  </si>
  <si>
    <t>Community 
engagement and 
child participation</t>
  </si>
  <si>
    <t>UNICEF will strengthen community-based child protection with inclusive participation of the community, religious leaders, youth, adolescents, and children for prevention of all forms of child protection. UNICEF will empower caregivers/parents, including both females and males, to understand child protection risks and promote nurturing care and non-violent disciplining. UNICEF will also support the development and implementation of gender-responsive and disability-inclusive community-based MHPSS programmes for children.</t>
  </si>
  <si>
    <t xml:space="preserve">Children, parents, community and religious leaders </t>
  </si>
  <si>
    <t>Ministry of Education,Minstry of Social Development,FPJD,IFH,JRF</t>
  </si>
  <si>
    <t>3.1.1</t>
  </si>
  <si>
    <t>Enhance evidence based policy advice for the extension of social security to vulnerable workers (including refugees) and transition from cash assistance to employment-related social insurance.</t>
  </si>
  <si>
    <t>In Phase I, the ILO, both independently and in collaboration with the World Bank, initiated research and dialogues on expanding social insurance coverage for vulnerable workers including refugees. The ILO will extend its support to establishing a robust evidence base to inform the sustainability and institutionalization of the Estidama++ initiative. Central to this effort is the incorporation of informal workers' input into policy discussions. Lessons learned will be shared with other PROSPECTS countries interested in adopting a social security expansion model that includes refugees.  The ILO and the World Bank will also continue their joint research efforts and offer recommendations to the national Social Security Corporation on sustainable methods for extending coverage. Furthermore, the ILO will support national dialogue on integration/transitioning from social assistance to social insurance for both host communities and refugees. This will involve enhancing coordination between the Social Security Corporation, National Aid Fund, and humanitarian partners in terms of policy and operational frameworks.</t>
  </si>
  <si>
    <t>All workers (or pepole at working age 16-65) regardless of their type of contact with a specaial focus on Syrian Refugees and Women</t>
  </si>
  <si>
    <t>Social Security Corporation (SSC)</t>
  </si>
  <si>
    <t>3.2.1</t>
  </si>
  <si>
    <t>Integrated support in addressing the root causes of child labour</t>
  </si>
  <si>
    <t>Child labour is often employed as a negative coping strategy for refugee and host community families struggling to make ends meet. In Phase I, ILO and UNICEF supported local case management and capacity to address root causes of child labour with a focus on the agricture sector. ILO will continue to work with UNICEF on both capacity building of natiocal stakeholders to address child labour and targeted support and referal for the families of child labourers, so that they can improve their economic situation and lessen their need to resort to child labour. Specific sectors will be targeted.</t>
  </si>
  <si>
    <t>workin or at risk children and caregivers</t>
  </si>
  <si>
    <t>MOL, MOSD, MOE, NCFA</t>
  </si>
  <si>
    <t>CBOs</t>
  </si>
  <si>
    <t>3.4.1</t>
  </si>
  <si>
    <t>Outreach and sensitization on social security rights and entitlements, with a focus on refugee and informal workers</t>
  </si>
  <si>
    <t>In Phase I, ILO and UNHCR collaborated through the Opportunity Fund to raise awareness among refugee communities about social protection concepts. We also implemented a support program aimed at facilitating their integration into the comprehensive social security system, Estidama++.
In Phase II, this partnership between ILO and UNHCR will continue. The partners' joint efforts will focus on ensuring that all categories of workers receive accurate information and have access to effective communication networks. This will involve conducting outreach activities through both face-to-face sessions and social media platforms. Leveraging the existing infrastructure of the SSC Media Centre, the communication efforts will be designed to ensure that messages are easily comprehensible and tailored to the specific needs of the target groups leveraging the gained experience from the work with Nudge Lebanon on what information package works best in which context.</t>
  </si>
  <si>
    <t>Workers and Employers associations + MOL</t>
  </si>
  <si>
    <t>3.4.2</t>
  </si>
  <si>
    <t>Sustainable expansion of social  protection to reach Estidama ++ refugee and host community workers</t>
  </si>
  <si>
    <t>As mentioned in the sensitization intervention, ILO and UNHCR joined efforts under the Opportunity Fund of Phase I to support  workers registration to social security system through Estidama++ by providing contribution subsidy, coverage reward (means of income) and increase their awareness about the social security rights and benefits. In Phase II, ILO will make efforts to ensure the sustainability of registration of those workers through contribution subsidies, their transition to the full social security scheme after the support of Estidama++ ends.</t>
  </si>
  <si>
    <t xml:space="preserve">Refugee continous registration </t>
  </si>
  <si>
    <t xml:space="preserve">Considering the importance registration data plays for planning the humanitarian response and for nexus to development, UNHCR will continue playing its catalytic role through data sharing modalities with Government, implementing and operational partners, in compliance with its Data Protection Policy. Within the context of reduced funding for the entire humanitarian sector, UNHCR registration data and documentation will facilitate targeting and assistance delivery minimizing duplication and ensuring the highest integrity. Continuous registration, as prioritized activity, will continue aiming to enhance data quality and integrity. Further staffing reductions may result in accumulation of document renewal backlog, and outdated data that will affect entire humanitarian / development response. Due to reduced staffing levels UNHCR will have to deprioritize proactive identification of persons of concern with disabilities through utilization of Washington Group Questions (WGQ) and continue recording only “visible” disabilities validated through WGQ. Thus, many persons with disabilities may not be identified and their needs may not be met. UNHCR will continue partnering with Academia and World Bank in the realm of data analysis and longitudinal studies to inform policy and long-term strategy development.  </t>
  </si>
  <si>
    <t xml:space="preserve">Coordinate refugee GBV assistance </t>
  </si>
  <si>
    <t xml:space="preserve">UNHCR will ensure that survivors have safe and meaningful access to specialized GBV services, including quality case management services, access to healthcare, security, justice, mental health and psychosocial support, and livelihoods programming implemented in a survivor-centered and confidential manner.  GBV prevention and mitigation programming: UNHCR will implement programs including the empowerment projects intended to mitigate and prevent GBV through initiatives that promote gender equality and challenge harmful social norms and behaviors. 
</t>
  </si>
  <si>
    <t>Operationalizing responsibility sharing through the Jordan Response Program</t>
  </si>
  <si>
    <t>The activity has been developed at the request of the Government of Jordan and designed jointly with the Ministry of Planning and International Cooperation (MOPIC) to strengthen their technical and analytical capacity to: i) support to MOPIC during the implementation of the Jordan Response Plan (2024 - 2027); (ii) address the information and data gap on the situation with Syrian refugees in Jordan through through analytics centered on a Refugee Learning Lab; and (iii) provide technical and capacity support to MOPIC to engage in policy dialogue with all stakeholders and strengthening the inclusion of refugees in Bank operations.</t>
  </si>
  <si>
    <t>WB
UNHCR</t>
  </si>
  <si>
    <t>Jordan</t>
  </si>
  <si>
    <t>2024-June 2027</t>
  </si>
  <si>
    <t>Syrian refugees in and out of camps and host communities</t>
  </si>
  <si>
    <t>Ministry of Planning and International Cooperation (MOPIC)</t>
  </si>
  <si>
    <t>None at this time.  This may change as the project develops.</t>
  </si>
  <si>
    <t xml:space="preserve">Access to rights </t>
  </si>
  <si>
    <t>Innovative and sustainable policy solutions to fill social health protection gap for refugees and host communities through national social health protection systems</t>
  </si>
  <si>
    <r>
      <rPr>
        <sz val="11"/>
        <color rgb="FF000000"/>
        <rFont val="Calibri"/>
        <family val="2"/>
      </rPr>
      <t xml:space="preserve">The intervention will support analysis, policy dialogue, national consultations and design of inclusive </t>
    </r>
    <r>
      <rPr>
        <sz val="11"/>
        <color rgb="FFFF0000"/>
        <rFont val="Calibri"/>
        <family val="2"/>
      </rPr>
      <t xml:space="preserve">child benefits </t>
    </r>
    <r>
      <rPr>
        <sz val="11"/>
        <color rgb="FF000000"/>
        <rFont val="Calibri"/>
        <family val="2"/>
      </rPr>
      <t xml:space="preserve">package. The intervention will support SSC to assess, develop and test  new approaches for a child benefit package, including in the context of the Estidama ++ initiative. The action will foster alignment of child benefit approaches for national caseloads, based on successful experiences developed globally. </t>
    </r>
  </si>
  <si>
    <t>Pillar 4: CRITICAL INFRASTRUCTURE</t>
  </si>
  <si>
    <t>4.1</t>
  </si>
  <si>
    <r>
      <rPr>
        <sz val="11"/>
        <color rgb="FFFF0000"/>
        <rFont val="Calibri"/>
        <family val="2"/>
      </rPr>
      <t>Generation of evidence to</t>
    </r>
    <r>
      <rPr>
        <sz val="11"/>
        <color theme="1"/>
        <rFont val="Calibri"/>
        <family val="2"/>
      </rPr>
      <t xml:space="preserve"> support the </t>
    </r>
    <r>
      <rPr>
        <sz val="11"/>
        <color rgb="FFFF0000"/>
        <rFont val="Calibri"/>
        <family val="2"/>
      </rPr>
      <t>integration of vulnerability, climate resilence and social and behavioral change into GOJ planning and prioritization fo</t>
    </r>
    <r>
      <rPr>
        <sz val="11"/>
        <color theme="1"/>
        <rFont val="Calibri"/>
        <family val="2"/>
      </rPr>
      <t xml:space="preserve">r </t>
    </r>
    <r>
      <rPr>
        <strike/>
        <sz val="11"/>
        <color theme="1"/>
        <rFont val="Calibri"/>
        <family val="2"/>
      </rPr>
      <t>water sector partners to integrate most vulnerable population’s needs into</t>
    </r>
    <r>
      <rPr>
        <sz val="11"/>
        <color theme="1"/>
        <rFont val="Calibri"/>
        <family val="2"/>
      </rPr>
      <t xml:space="preserve"> provision of climate resilient WASH services</t>
    </r>
  </si>
  <si>
    <t>UNICEF will support the generation of evidence to identify i) needs and gaps in accessing climate resilient WASH services for most vulnerable populations, with a focus on FDPs , and priorities for intervention;  ii) viable technical solutions to improve water resources management, including feasibility in the use of alternative / non-groundwater resources, to access to climate resilient WASH services; iii)   bottlenecks, barriers and opportunities for social and behavior change, and improved social cohesion related to WASH and climate.
In conjunction with other PROSPECTS partners, the evidence generated will be translated into policy briefs, sectoral guidelines, manuals, and other strategic documents to support joint advocacy to include the identified needs for the most vulnerable populations / FDPs into Water Sector flagship interventions, national / subnational plans  that are FDPs inclusive and vulnerability informed toward equitable water budget allocation , as well as the increased application of climate resilient approaches for improved management of water resources, including promoting use of non-groundwater resources and water/energy/food/environment nexus. 
UNICEF proposes to mobilize PROSPECTS partners and NL embassy to advocate with GoJ and Water sector donors for the inclusion of the highlighted priorities and needs in the formulation of their plans and interventions in the following years.</t>
  </si>
  <si>
    <t xml:space="preserve">UNICEF
UNHCR
WB
Dutch Embassy
</t>
  </si>
  <si>
    <t>Focused on key  improvements of services for Syrian Refugee Camps (Azraq and Zaatari)</t>
  </si>
  <si>
    <t>Syrian in refugee camps</t>
  </si>
  <si>
    <t>Syrian Refugees Affairs Directorate, Ministry of Water and Irrigation, Water Authority of Jordan,
Ministry of Health, Ministry of Education, Minstry of Environmen</t>
  </si>
  <si>
    <t xml:space="preserve">Capacity development and GoJ system’s strengthening for institutionalization of climate resilience and prioritization of interventions.  </t>
  </si>
  <si>
    <r>
      <t xml:space="preserve">Following previous actions by Water sector partners, and in coordination with existing initiatives to support GoJs’ capacities and the above generated evidence, UNICEF will support GoJ to ingrate climate resilience into national frameworks for planning and implementation of WASH services at household and institutional levels.  This will be done through the institutionalization of Climate Resilient Water and Sanitation Safety and Security (CRWSSS) Planning approach.  As per the water security component, these will support improved integrated management of water resources, including maximizing the use of alternative/non-ground water sources in areas where these can be applicable.
UNICEF will support the development of national roadmaps and strategies for Climate Resilient Water and Sanitation Safety and Water Security Plans, Social and Behaviour Change for Water Sector and WASH in schools, as well as support the establishment or reinforcement of relevant structures within Ministries / National stakeholders. Specific applications of the above institutionalization will:
- Support the development of system specific CRWSSS Plans for </t>
    </r>
    <r>
      <rPr>
        <strike/>
        <sz val="11"/>
        <color theme="1"/>
        <rFont val="Calibri"/>
        <family val="2"/>
      </rPr>
      <t>four</t>
    </r>
    <r>
      <rPr>
        <sz val="11"/>
        <color theme="1"/>
        <rFont val="Calibri"/>
        <family val="2"/>
      </rPr>
      <t xml:space="preserve"> </t>
    </r>
    <r>
      <rPr>
        <sz val="11"/>
        <color rgb="FFFF0000"/>
        <rFont val="Calibri"/>
        <family val="2"/>
      </rPr>
      <t xml:space="preserve">targeted </t>
    </r>
    <r>
      <rPr>
        <sz val="11"/>
        <color theme="1"/>
        <rFont val="Calibri"/>
        <family val="2"/>
      </rPr>
      <t>communities / settlements (</t>
    </r>
    <r>
      <rPr>
        <sz val="11"/>
        <color rgb="FFFF0000"/>
        <rFont val="Calibri"/>
        <family val="2"/>
      </rPr>
      <t xml:space="preserve">including </t>
    </r>
    <r>
      <rPr>
        <sz val="11"/>
        <color theme="1"/>
        <rFont val="Calibri"/>
        <family val="2"/>
      </rPr>
      <t xml:space="preserve">two in </t>
    </r>
    <r>
      <rPr>
        <sz val="11"/>
        <color rgb="FFFF0000"/>
        <rFont val="Calibri"/>
        <family val="2"/>
      </rPr>
      <t xml:space="preserve">refugee camps, and in </t>
    </r>
    <r>
      <rPr>
        <sz val="11"/>
        <color theme="1"/>
        <rFont val="Calibri"/>
        <family val="2"/>
      </rPr>
      <t>host communities, in partnership with the relevant water utilities</t>
    </r>
    <r>
      <rPr>
        <strike/>
        <sz val="11"/>
        <color theme="1"/>
        <rFont val="Calibri"/>
        <family val="2"/>
      </rPr>
      <t>, and two refugee camps</t>
    </r>
    <r>
      <rPr>
        <sz val="11"/>
        <color theme="1"/>
        <rFont val="Calibri"/>
        <family val="2"/>
      </rPr>
      <t xml:space="preserve">), that identify and prioritize specific interventions to increase climate resilience, including reduction of water losses and use of alternative water sources to increase systems’ efficiencies, that can be used for mobilization of resources.
- Support </t>
    </r>
    <r>
      <rPr>
        <sz val="11"/>
        <color rgb="FFFF0000"/>
        <rFont val="Calibri"/>
        <family val="2"/>
      </rPr>
      <t>Government capacities for the planning and implementation of</t>
    </r>
    <r>
      <rPr>
        <sz val="11"/>
        <color theme="1"/>
        <rFont val="Calibri"/>
        <family val="2"/>
      </rPr>
      <t xml:space="preserve"> Social and Behaviour change communication and community engagement for WASH and climate related practices</t>
    </r>
    <r>
      <rPr>
        <sz val="11"/>
        <color rgb="FFFF0000"/>
        <rFont val="Calibri"/>
        <family val="2"/>
      </rPr>
      <t>.</t>
    </r>
    <r>
      <rPr>
        <strike/>
        <sz val="11"/>
        <color theme="1"/>
        <rFont val="Calibri"/>
        <family val="2"/>
      </rPr>
      <t xml:space="preserve">, including focus on the most vulnerable and specific water conservation practices, including considerations for gender equity and fostering social cohesion among communities and between users and service providers.
</t>
    </r>
    <r>
      <rPr>
        <sz val="11"/>
        <color theme="1"/>
        <rFont val="Calibri"/>
        <family val="2"/>
      </rPr>
      <t>-</t>
    </r>
    <r>
      <rPr>
        <sz val="11"/>
        <color rgb="FFFF0000"/>
        <rFont val="Calibri"/>
        <family val="2"/>
      </rPr>
      <t>Support Ministry of Education for the institutionalization of WASH in schools, including considerations for gender equity and menstrual hygiene management.</t>
    </r>
  </si>
  <si>
    <t>2024-2026</t>
  </si>
  <si>
    <t>Refugees</t>
  </si>
  <si>
    <t>Ministry of Water and Irrigation, Water Authority of Jordan,
 Ministry of Education, Minstry of Environment</t>
  </si>
  <si>
    <t>FAO, GiZ</t>
  </si>
  <si>
    <t>Improved integrated management and use of water and sanitation services in Syrian refugee camps</t>
  </si>
  <si>
    <r>
      <rPr>
        <sz val="11"/>
        <color theme="1"/>
        <rFont val="Calibri"/>
        <family val="2"/>
      </rPr>
      <t xml:space="preserve">With a focus on the Syrian refugee camps, and based on </t>
    </r>
    <r>
      <rPr>
        <sz val="11"/>
        <color rgb="FFFF0000"/>
        <rFont val="Calibri"/>
        <family val="2"/>
      </rPr>
      <t xml:space="preserve">the evidence generated over the first years of implementation, </t>
    </r>
    <r>
      <rPr>
        <strike/>
        <sz val="11"/>
        <color theme="1"/>
        <rFont val="Calibri"/>
        <family val="2"/>
      </rPr>
      <t>the above CRWSSSP</t>
    </r>
    <r>
      <rPr>
        <sz val="11"/>
        <color theme="1"/>
        <rFont val="Calibri"/>
        <family val="2"/>
      </rPr>
      <t>, UNICEF will implement field level interventions to improve the management and use of available water resources.  These technical upgrades in the water supply and wastewater systems will increase their resilience, improve operational efficiencies and maximize  utilization of water resources among refugee population</t>
    </r>
    <r>
      <rPr>
        <strike/>
        <sz val="11"/>
        <color theme="1"/>
        <rFont val="Calibri"/>
        <family val="2"/>
      </rPr>
      <t xml:space="preserve"> including promoting the reutilization of treated grey and wastewater within the refugee camps and neighboring communities (increased utilization of treated wastewater for agricultural purposes in camp surrounding farms that would otherwise rely on groundwater), fostering social cohesion and water/energy/food nexus.</t>
    </r>
  </si>
  <si>
    <t>National with focus on Refugees</t>
  </si>
  <si>
    <t>Advocacy for  equitable access to Climate resilient WASH services</t>
  </si>
  <si>
    <t>Development of policy briefs, advocacy notes,calls for action highlighting inequities and actions needed to ensure equitable access to climate resilient WASH services by most vulnerable populations, including refugees.</t>
  </si>
  <si>
    <t>Ministry of Education, Minstry of Environment</t>
  </si>
  <si>
    <t>Awareness raising on Social Behaviour Change</t>
  </si>
  <si>
    <r>
      <t xml:space="preserve">Awareness raising through conducting a National communication campaign for Social and Behaviour Change and Risk Communication and Community Engagement on WASH and climate related practices, including focus on the most vulnerable and inclusion of specific messages for refugees  based on outcomes of the national Social and Behaviour Change </t>
    </r>
    <r>
      <rPr>
        <strike/>
        <sz val="11"/>
        <color rgb="FF000000"/>
        <rFont val="Calibri"/>
        <family val="2"/>
      </rPr>
      <t xml:space="preserve">assessment </t>
    </r>
    <r>
      <rPr>
        <sz val="11"/>
        <color rgb="FFFF0000"/>
        <rFont val="Calibri"/>
        <family val="2"/>
      </rPr>
      <t>Study</t>
    </r>
    <r>
      <rPr>
        <sz val="11"/>
        <color rgb="FF000000"/>
        <rFont val="Calibri"/>
        <family val="2"/>
      </rPr>
      <t xml:space="preserve"> supported by PROSPECTS Bridge funding.</t>
    </r>
  </si>
  <si>
    <t>Addressing the Refugee-Climate Nexus in Jordan</t>
  </si>
  <si>
    <r>
      <rPr>
        <sz val="9"/>
        <color theme="1"/>
        <rFont val="Calibri, sans-serif"/>
      </rPr>
      <t xml:space="preserve">This activity will address the water-food-poverty challenges around the climate-refugee nexus through a cross-sectoral package of analytics and investments that leverage existing bank operations and respond respectively to PROPSECTS pillars Critical Infrastructure / Water and Economic Inclusion. a) They include contributions to advance necessary national level policy dialogue and build requisite capacity (eg technical assistance for the council on the Water-Energy-Food-Environment Nexus; inputs into national horticulture development masterplan) with highly focused analytics such to secure urgently needed water supply for refugee camps by assessing coping mechanisms of FDPs due to inadequate service delivery and assessing bulk water supply options to reduce service delivery outages. b) Refugee Camp Bulk Water Supply Improvement (recipient-executed via additional financing to WSEP project): Design and initiation of works related to bulk water supply options identified in basin analytics for priority watersheds supplying refugee camps. c) Inclusive and Climate-Smart Horticulture Development Initiative: The objective of this activity is to develop and deliver proof of concept for an updated development model for the horticulture (fruits and vegetables) sector that would achieve improved competitiveness and job creation, ensure inclusivity to FDPs and sustainability in the face of worsening water scarcity under climate change through a National Horticulture Development Masterplan.
</t>
    </r>
    <r>
      <rPr>
        <b/>
        <sz val="9"/>
        <color theme="1"/>
        <rFont val="Calibri, sans-serif"/>
      </rPr>
      <t>To operationally address the compounding effects of the climate change and refugee crisis in Jordan, the technical assistance (a) implemented by WB is designed to feed into the Agriculture Resilience, Value Chain Development and Innovation Program (ARDI) PforR and the Jordan Water Sector Efficiency Project (JWESP) IPF, and reflected in the</t>
    </r>
    <r>
      <rPr>
        <sz val="9"/>
        <color rgb="FFFF0000"/>
        <rFont val="Calibri, sans-serif"/>
      </rPr>
      <t xml:space="preserve"> </t>
    </r>
    <r>
      <rPr>
        <b/>
        <sz val="9"/>
        <color theme="1"/>
        <rFont val="Calibri, sans-serif"/>
      </rPr>
      <t>additional finance for each that would be implemented under (b) and c) of the proposal respectively. The technical analysis and capacity building component (a) is closely aligned with the Recipient Executed activities, ensuring that analytical insights translate into tangible results.
The horticulture master plan is a Government of Jordan led document that will be developed to present an overall vision how the sector would be structured; identify needs for regulatory reform; opportunities for the public sector to incentivize private investment; provide a gap analysis as well as recommendations to better include cooperatives (particularly women and youth); mainstream opportunities for water savings including as a conditionality for public support; and specify concrete reforms needed to improve inclusion of FDPs. This activity is directly aligned with the Water and Climate Smart Agriculture Sector pillar of the NL strategy especially on the need to increase water efficiency in the agri-food sector. The horticulture sector is key to increasing water use efficiency in agriculture as noted eg. in our recent Country Climate and Development Report for Jordan (CCDR). The masterplan would promote specific geographic targeting (favoring the Jordan Valley where surface water is used along with a high share of treated wastewater) and the design of any public support made conditional on good water stewardship by farmers. The horticulture masterplan (developed under WB TA (a)) would provide the framework under which, within the scope of the additional financing to the ARDI PforR (b), activities will promote inclusive and climate/ and water-smart development of the horticulture sector, offering a pathway to job creation that creates opportunities for economic inclusion for FDPs in a sustainable fashion. Activities will enhance water-efficient practices to strengthen the agricultural sector's resilience against climate change impacts. The masterplan will be developed in collaboration with GoJ entities and development partners, with the Technical Analysis serving as a critical supporting component – and build on existing analytical outputs such as those produced by the NL funded HollandHorti and HortiFuture projects which includes aspects related to sustainable water use.
The activity Refugee Camp Bulk Water Supply Improvement component is directly aligned with the NL strategy pillar on contributing to improving the way WAJ makes water available for basic human use, including for vulnerable people, which leverages careful evaluation of opportunities to limit unsustainable groundwater use. The Refugee Camp Bulk Water Supply Improvement component will identify options for investment that will not contribute to additional water use, including rainwater harvesting. Syrian refugee camps rely on boreholes for bulk water supply, they are not connected to the service delivery network, but as boreholes run dry refugee camps are forced to use water tanker trucks for bulk water. Basin level plans, analytics, and investment prioritization (developed under WB TA (a), and implemented under is Refugee Camp Bulk Water Supply Improvement component (b)) are necessary to improve the understanding of the water balance in and around the refugee camps and provide options to improve bulk water supply as well as to identify any opportunities for rainwater harvesting and related agricultural livelihoods that can be scaled-up in the vicinity. Activities under a) and b) will aid WAJ in prioritizing their broad set of water supply challenges, with supply and fiscal constraints that limit their ability to invest in bulk water supply to refugee camps. Donor support, especially related to making additional water available for vulnerable people, for initial studies of the basins and bulk water supply options will aid in properly prioritizing the issue.</t>
    </r>
    <r>
      <rPr>
        <b/>
        <sz val="11"/>
        <color theme="1"/>
        <rFont val="Calibri, sans-serif"/>
      </rPr>
      <t xml:space="preserve">
</t>
    </r>
  </si>
  <si>
    <t>WB
UNHCR
IFC
ILO
UNICEF</t>
  </si>
  <si>
    <t>Host Communities (66%) &amp; Forcibly Displaced People (33%)</t>
  </si>
  <si>
    <t>MoWI, MoA, MoI, GAM, ACC, JEDCO</t>
  </si>
  <si>
    <t>Leveraging two existing operations of GoJ financed partly by the WB: 1) Jordan Water Sector Efficiency Project and 2) Agriculture Resilience, Value Chain Development and Innovation Program for Results</t>
  </si>
  <si>
    <t xml:space="preserve">Improved water management and access  </t>
  </si>
  <si>
    <t>Jordan is the second water-scarce country in the world. The country’s renewable water supply currently only meets about half of the population’s water demand, with groundwater being used twice as quickly as it can be recharged. A high rate of population growth and the influx of refugees from regional conflicts are putting additional strain on an already diminished water supply. In addition, the country is suffering from high level of technical and commercial water losses (“NRW”) due to outdated infrastructure and constrained resources to upgrade the system. IFC is assessing opportunities in discussion with GoJ to support of the sustainability of the water sector in the country. Some of the initiatives under consideration include support to select  local water utilities in reducing water losses by bringing in the private sector and through a PPP model. IFC aims to explore support through both the Prospects Blended Finance and Advisory Services windows as both host and FDP communities will benefit from improved access to clean water across Jordan</t>
  </si>
  <si>
    <t>Jordan wide</t>
  </si>
  <si>
    <t>Host and FDP communities accessing clean water</t>
  </si>
  <si>
    <t xml:space="preserve">Jordan wide </t>
  </si>
  <si>
    <t xml:space="preserve">Crticial Infratructure/ Belnded Finance  </t>
  </si>
  <si>
    <t>Leverage use of Prospects blended finance instrument to both help de-risk and increase financial viability of high impact projects in infrastructure, including in the water sector, benefiting refugees and FDPs and their host communities and increase development impact and reach.</t>
  </si>
  <si>
    <t>Host and FDP communities with improved access to quality services</t>
  </si>
  <si>
    <t>Jordan nationwide</t>
  </si>
  <si>
    <t>Total MACP activity costs USD</t>
  </si>
  <si>
    <t>Total OF activity costs USD</t>
  </si>
  <si>
    <t>ILO </t>
  </si>
  <si>
    <t>Policy Priorities</t>
  </si>
  <si>
    <t>Key challenges</t>
  </si>
  <si>
    <t>Key milestones</t>
  </si>
  <si>
    <t>Key stakeholders</t>
  </si>
  <si>
    <t>Support through programming</t>
  </si>
  <si>
    <t xml:space="preserve">#1 Policy priority
Education and learning linked to the job market
</t>
  </si>
  <si>
    <t xml:space="preserve">The 2022 MOE-UNICEF National Diagnostic Assessment (NDA) found that many students lack understanding of Arabic and basic mathematical concepts that underpin higher level learning.
Without a national gender responsive prevention and retention strategy, and a coordinated action plan, drop out will continue to increase due to high-risk of negative coping mechanisms including child labour and child marriage.  
In Jordan, there is a trend towards an under-skilled, yet over-educated population, with post-secondary graduates having gender skewed lower employment rates than those with only a secondary education.
Low levels of voice and accountability towards citizens, including adolescents and youth. Young people have limited opportunities to engage in policy and advocacy making processes on important issues that directly affect them.
While the Government of Jordan generously permits refugees to access local schools, the quality is limited due to infrastructure challenges and overwhelmed human resources which has led to the adoption of double-shift system to accommodate large number of refugee children. 86.6% of Syrian children attend grades 1 to 10, but the drop-out rate at secondary level is high and just 30% attend grades 11 and 12. UNHCR estimates that less than 10% of university aged refugees are enrolled in tertiary education in Jordan.
Additionally, food insecurity is a key barrier to educational outcomes and is strongly associated with school attendance, highlighting its importane to Jordan's education context. This is also supported by evidence indicating that poor, vulnerable, and refugee children often had insufficient nutrition which was associated with lower school attendance and performance. 
</t>
  </si>
  <si>
    <t xml:space="preserve">Lessons learned from school-level programming leads to national discussions on the effectiveness and impact of empowering schools to become more accountable for learning, well-being and inclusion of all children and adolescents in basic schools. 
Field directorates and schools are using learning and retention data to become more accountable for the well-being and learning of boys and girls aged 10 and above in the most vulnerable areas of Jordan and in the Syrian refugee camps.
Coordinated outreach to share accurate information on the availability of scholarships, including Technical Vocational Educational Training (TVET) and other educational certificates, upskilling programs and programs that facilitates access to higher education and labour market.
National Youth Strategy is operationalized and monitored with youth people’s engagement
Reflection of refugee data in National Education Management Information System (EMIS/SIS)
BY 2025, refugees access to inclusive and quality education under the national education systems as well as the completion of education with relevant skills locally and through enhanced use of complementary pathways.
NSFP is jointly implemented and funded by the Ministry of Education and WFP but is designed to be fully handed over to the government by 2027. 
</t>
  </si>
  <si>
    <t>Ministry of Education and DOE staff
Ministry of Education teachers, Ministry of Youth, Refugee and Jordanian Youth, TVET providers, WFP</t>
  </si>
  <si>
    <t xml:space="preserve">UNICEF will implement the Teacher of the Future programme through field directorates and schools.
UNICEF will contribute to research on out-of-school children to inform national policy and programmes; support the Ministry of Education to develop a national and cross sectoral Drop-Out Prevention and Retention Strategy; and pilot prevention of drop-out intervention(s).
UNICEF will deliver its Reading Recovery programme in camp schools and non-formal education centres (2024 only).
UNICEF will continue to support school leadership in camps with school improvement/development planning.
The NSFP addresses food insecurity and malnutrition as a barrier to education in order to reduce inequality affecting poor and vulnerable children. WB will focus on the expansion and enhancement of Jordan's National School Feeding Program to support children's access to education and their school performance. </t>
  </si>
  <si>
    <t xml:space="preserve">Suggest include an overall policy priority on participation, communication and transparency and equal access to rights, opportunities and services for women, girls, men and boys of all backgrounds, including  people with disabilities and other marginalized groups beyond education. Then, speficific focus to certain population groups should be included across all other policy priorities </t>
  </si>
  <si>
    <t>Comments</t>
  </si>
  <si>
    <t xml:space="preserve">#2 Policy Priority
Productivity, employment and socio-economic opportunities linked to issue of work permits and job creation
</t>
  </si>
  <si>
    <t xml:space="preserve">With limited job opportunities in the public sector and lack of skills to secure jobs in the private sector, job seekers (in particular youth) increasingly take on informal employment.                                                         
                                                                                                                                              Lack of policy coherence across sectors (employment, social security) that generate a complex and often contradictory regulatory environment for Syrian refugees’ employment
Syrian refugees have restricted access to certain sectors of the economy constraining their employment opportunities whilst Jordanians have less opportunities due to public sector shrinkage and limited private sector.                                                            National employment policies have been unable to tackle the growing youth unemployment. Youth unemployment is persistently high in Jordan with limited career pathways for young people to transition to wage or self employment. Economic growth has not been accompanied by job creation, contributing to high levels of unemployment, particularly among youth
Micro, small and medium enterprises (MSMEs) account for 98.5 percent of business and 60 per cent of formal sector jobs. Yet still, a large segment of MSMEs remain informal. The Business environment bremains burdensome and unpredictable for startups such as in the areas of business licensing, taxation and social security costs, etc.                                            
                                                                      Employers report occupation-relevant skills gaps as a key constraint in their operations 
</t>
  </si>
  <si>
    <t xml:space="preserve">By the end of 2022, more than 340,000 work permits have been issued to Syrian refugee workers since 2016, yet unemployment among Syrian refugees remains high, in particular for youth and women                                                                                                                                                                                                                                           By 2025, hold a national dialogue on productivity bottlenecks along select value chains
By 2026, chambers participate in pilots to address bottlenecks along value chains, aligned to the National Entrepreneurship policy
</t>
  </si>
  <si>
    <t>Jordan Chamber of Industry, Jordan Chamber of Commerce, Ministry of Agriculture, cooperatives, MSMEs, MoDEE, Jordan Cooperatives Corporation (JCC), Ministry of Education, Technical Vocational and Skills Development Commission, Sector Skills Councils, Ministry of Labour, Social Security Corporation, MoDEE, Ministry of Interior, General Federation of Jordanian Trade Unions, Jordan Chamber of Industry</t>
  </si>
  <si>
    <t>ILO will support Sector Skills Councils in anticipating and identifying in-demand skills and designing and implementing work-based learning and RPL programs
UNHCR will support employment opportunities for refugees in Jordan.                                                                         UNICEF and ILO will conduct exploratory work on Public Private Partnerships for TVET
IFC support in implementation of a blended finance instrument to both help de-risk and increase financial viability of high impact projects in the TVET sector
Development and launch of competency-based trainings in emerging occupations that support a green and digital transformation of the economy, in partnership with TVSDC                   Prospects Blended Finance and Advisory Services
IFC lead on continued implementation of Start Mashreq.
IFC help in attracting new investment and export growth, creating supportive conditions for vertical integration and helping increase training and participation in supporting value chains and of workers, especially youth, women and FDPs.
ILO support to cooperatives to play a more prominent role in promoting local socio-economic development and decent work
World Bank, UNHCR and ILO to collaborate on analytics and possible concrete interventions based on UNHCR/WFP socio-economic skill mapping.  
Technical and financial support to local initiatives that respond to social issues and local needs across specific value chains in the sector.
ILO support to Jordan Chamber's support to MSMEs with a view to target increased productivity job creation, and working conditions.
ILO technical Support and Guidance on National Employment Policy
Joint analytical work pertaining to key issues, such as labor integration, market skills needs and FDP skills assessments in key geographical areas defined by size of  FDP population and proximity to sizeable businesses and economic development areas.
UNICEF will support embedding behavioural insights into career counselling materials, and through gender transformative trainings, counter stereotypes about “male” and “female” jobs at the local and community levels, and link adolescents and youth with non-traditional training and employment opportunities.
UNICEF will support  preparing young women to successfully respond to market requirements through career counselling and trainings on life and digital skills and financial literacy.
UNICEF will assist new and existing businesses led by women to grow and consolidate, including by addressing potential resistances from family and community members through training on entrepreneurship, seed funding, business linkages and follow up support.
UNICEF will engage in discussions with government, private sector and development agencies working on similar topics, to identify ways to expand childcare provision, including by licensing home-based nurseries or by helping companies strengthen their partnerships with childcare providers.</t>
  </si>
  <si>
    <t xml:space="preserve">#3 Policy priority
Strengthened protection systems (registration, social protection and security). 
 </t>
  </si>
  <si>
    <t xml:space="preserve">There is no effective access to
new registration since January 2019, when the Cabinet issued a decision requesting UNHCR to suspend registration of any person who entered Jordan on a visa/permission in the case of Syrians and non-Syrians. This decision impacts
new arrivals, both Syrians and non-Syrians.
Many of them face serious challenges in meeting basic needs as lack of registration and UNHCR documentation precludes assistance and access to key services                                                                                                                                                                                                                                                                                                                                                                                                                                                                                                                                                                                                                                                                         GBV challenges remain prevalent among refugees and asylum seekers in Jordan.             The social protection landscape in Jordan is somewhat fragmented between contributory social insurance and non-contributory social assistance. 
There is a lack of fiscal space made available for the expansion of inclusive social protection systems.
Refugees do not have access to the poverty targeted national social assistance programme, and instead rely on cash assistance from UNHCR and other international actors
While refugees have access to contributory social insurance, the cost and design of contributions are not aligned with their needs and realities.
Awareness and information on social protection programmes is limited within refugee and vulnerable host communities.
Absence of a well-defined theory of change for addressing child protection issues, and inadequate national financial support for children and related policies, emphasize the need of assisting the Government in identifying crucial priorities and giving priority to allocating public funds to protect and enforce the rights of all children living in Jordan.
Moreover, the current Jordan Response Plan 2020-2022 is ending, a development-focused refugee response, ensuring refugee access to national health and education services and expanded refugee economic opportunities and access to labor markets. As the crisis enters its second decade, and with little likelihood of Syrian refugees returning to their place of origin soon, it is timely to support the GoJ to strengthen the current approach and deliver better outcomes and better value for money for refugees and vulnerable host communities. 
</t>
  </si>
  <si>
    <t xml:space="preserve">In 2025 national partners, led by Social Security Corporation and Ministry of Labour, continue to convene dialogue on coherence across policies and practices for employment and social protection of Syrian refugees (continuation from Phase I), and by 2026 extending participation to relevant national partners including Ministry of Interior, Ministry of Education and Ministry of Digital Economic and Entrepreneurship (MoDEE)
By 2026, legal and regulatory frameworks governing employment and financial inclusion are inclusive of refugees and asylum seekers
Youth centers provide career guidance and job search services to young Jordaians and Syrian refugees                  By 2025, GOJ considers registration modalities for individuals with life-threatening medical conditions or at heightened protection risks with the view of finding suitable durable solution for them. 
By 2026, presentation to GOJ of alternative options for legalizing the stay of those affected by suspension of registration.
By 2027, actions are taken to improve alignment between UNHCR and GOJ issued documents.
By 2027, refugees and asylum seekers have access to efficient UNHCR registration and documentation processes, and access to territory is preserved. Through joint advocacy, including other agencies in the protection space, all refugee and asylum seekers in Jordan hold valid documentation.
                                                                   By 2027, refugees and asylum seekers have access to strengthened GBV prevention and response, ensuring a principled approach to the provision of accessible, prompt, confidential and appropriate services to GBV survivors.
</t>
  </si>
  <si>
    <t>Ministry of Interior (including Civil Status Department), Syrian Refugees Affairs Directorate (SRAD),  Refugees Affairs Coordination Office (RACO), Judge Department (through the Sharia Courts, National Aid Fund
Ministry of Social Development Department of Statistics, National Social Security Corporation (NSSC), Ministry of Labour, The National Council for Family Affairs 
National Team for Protection, UNFPA, UNWomen,WHO
Ministry of Planning and International Cooperation</t>
  </si>
  <si>
    <t xml:space="preserve">UNHCR led capacity building to support discharging of international protection responsibilities. 
UNHCR led advocacy efforts on aligning Jordan to International standards on documentation and statelessness.
UNHCR to build and coordinate a network of existing and new partners (including refugee lead) with the capacity to address the barriers limiting refugee access to complementary pathways.                                                                                                                                                       UNICEF and ILO facilitated technical assistance and system strengthening to operationalize Cash plus model, institutionalized contribution subsidy schemes and nexus coordination
Development of key evidence on benefits of cash plus model and sustainability of contribution subsidies in terms of public finance and retention, especially for youth and children. 
Joint outreach and communication within refugee communities on social security rights and entitlements
ILO and UNHCR to cooperate on expansion of Estidama++.
UNICEF will support the National Council for Family Affairs, as per its mandate, to oversee the implementation of the law. UNICEF will help the Council and the Governmental institutions to implement the law's road map, engage with concerned stakeholders, and produce annual reports on key achievements for Cabinet review and action.
UNICEF will support the National Council For Family Affairs and the National Team for Protection in developing and executing a five-year, costed National Plan of Action to combat Violence against Children, Gender-Based Violence, and Family Violence in Jordan.
Strengthen GoJ's/MOPIC's technical and analytical capacity to support the implementation of the new Jordan Response Plan 2024-2027 and provide technical and capacity support to engage in policy dialogue with all Stakeholders. 
</t>
  </si>
  <si>
    <t>POLICY INFORMATION</t>
  </si>
  <si>
    <t>ASESSMENT</t>
  </si>
  <si>
    <t>CONTRIBUTION TO POLICY DEVELOPMENT</t>
  </si>
  <si>
    <t>Country Team Feedback on Policy Priorities</t>
  </si>
  <si>
    <t>Country Team Feedback on Milestones</t>
  </si>
  <si>
    <t>PILLAR</t>
  </si>
  <si>
    <t>RIGHT</t>
  </si>
  <si>
    <t>POLICY PRIORITIES (UNICEF Led)</t>
  </si>
  <si>
    <t>POLICY MILESTONES</t>
  </si>
  <si>
    <t>Link to Results Framework indicators</t>
  </si>
  <si>
    <t>Assessment (2024)</t>
  </si>
  <si>
    <t>Assessment (2025)</t>
  </si>
  <si>
    <t>Asessesment (2026)</t>
  </si>
  <si>
    <t>Asessesment (2027)</t>
  </si>
  <si>
    <t xml:space="preserve">Description of relevant contribution made </t>
  </si>
  <si>
    <t>Sources of Verification</t>
  </si>
  <si>
    <t>Phase II progress</t>
  </si>
  <si>
    <t xml:space="preserve">1. Needs and evidence </t>
  </si>
  <si>
    <t>2. Commitments</t>
  </si>
  <si>
    <t>3. Policy adoption/prevention</t>
  </si>
  <si>
    <t xml:space="preserve">4. Resourcing </t>
  </si>
  <si>
    <t xml:space="preserve">5. Implementation </t>
  </si>
  <si>
    <t>6. Coverage and use</t>
  </si>
  <si>
    <t>7. Monitoring and Evaluation</t>
  </si>
  <si>
    <t>Indicate below 1) whether the policy priority is UNICEF lead (Yes/No); if it is No UNICEF led, indicate what partner leads the policy priority; if it is led by UNICEF, indicate whether there is any milestone left out (not included in column D)</t>
  </si>
  <si>
    <t>Indicate below for each milestone whether 1) UNICEF leads (Yes/No), if it is No UNICEF led, indicate what partner leads the milestone; 2) if it is led by UNICEF, indicate what other partners contribute to the milestone (or say none if this is the case)</t>
  </si>
  <si>
    <t>EDUCATION</t>
  </si>
  <si>
    <t>Access to TVET</t>
  </si>
  <si>
    <t>1. Education and learning linked to the job market</t>
  </si>
  <si>
    <t>1.1 Lessons learned from school-level programming leads to national discussions on the effectiveness and impact of empowering schools to become more accountable for learning, well-being and inclusion of all children and adolescents in basic schools.</t>
  </si>
  <si>
    <t>1c) Evidence on how PROSPECTS has contributed to a change in legal frameworks, policies and asylum system related to access for refugees to education and training systems</t>
  </si>
  <si>
    <t xml:space="preserve">1=No contribution to target </t>
  </si>
  <si>
    <t>2=Initiated contribution to target</t>
  </si>
  <si>
    <t>3=Approaches milestone target</t>
  </si>
  <si>
    <t>4=Achieved milestone target</t>
  </si>
  <si>
    <t>X</t>
  </si>
  <si>
    <t>1.2 Field directorates and schools are using learning and retention data to become more accountable for the well-being and learning of boys and girls aged 10 and above in the most vulnerable areas of Jordan and in the Syrian refugee camps.</t>
  </si>
  <si>
    <t>1d) Evidence that PROSPECTS contributed to institutional capacity strengthening in relation to inclusion in education and trainings for FDPs and HCs</t>
  </si>
  <si>
    <t>1.3 Coordinated outreach to share accurate information on the availability of scholarships, including Technical Vocational Educational Training (TVET) and other educational certificates, upskilling programs and programs that facilitates access to higher education and labour market.</t>
  </si>
  <si>
    <t>1.4 National Youth Strategy is operationalized and monitored with youth people’s engagement</t>
  </si>
  <si>
    <t>1.5 Reflection of refugee data in National Education Management Information System (EMIS/SIS)</t>
  </si>
  <si>
    <t>1.6 By 2025, refugees access to inclusive and quality education under the national education systems as well as the completion of education with relevant skills locally and through enhanced use of complementary pathways.</t>
  </si>
  <si>
    <t>SOCIAL PROTECTION</t>
  </si>
  <si>
    <t>Inclusion of Refugee &amp; FDP in National Social Protection Systems</t>
  </si>
  <si>
    <t xml:space="preserve">6. Legislative, policy and structural reforms for sustainable and strengthened protection systems, including social protection (social security) and child protection, with a focus on the most vulnerable, including informal workers, refugees, women and girls, and youth. </t>
  </si>
  <si>
    <t>6.1 As an implementation support of National Social Protection Strategy, evidence is generated including an analysis and investment case for inclusive contributory and non-contributory social protection approaches (e.g. Estidama++, Cash Plus model amogst other), and structures/capacities for nexus coordinaton are enhanced</t>
  </si>
  <si>
    <r>
      <t xml:space="preserve">3.1b) Evidence on how PROSPECTS has contributed to a change in </t>
    </r>
    <r>
      <rPr>
        <b/>
        <sz val="10.5"/>
        <color rgb="FF000000"/>
        <rFont val="Calibri"/>
        <family val="2"/>
        <scheme val="minor"/>
      </rPr>
      <t>legal frameworks, policies and asylum system related to inclusive social protection</t>
    </r>
    <r>
      <rPr>
        <sz val="10.5"/>
        <color rgb="FF000000"/>
        <rFont val="Calibri"/>
        <family val="2"/>
        <scheme val="minor"/>
      </rPr>
      <t xml:space="preserve"> for refugees and HCs, based on security standards and principles​​</t>
    </r>
  </si>
  <si>
    <t>6.2 A sustainable national model for extension of social security to informal economy workers is institutionalized based on lessons learned through Estidama++. By 2027, national contribution subsidies are made available to vulnerable groups of workers on a permanent basis</t>
  </si>
  <si>
    <t>6.3 Government of Jordan to institutionalize Cash Plus model and NAF staff to have capacity to operationalize Cash Plus intervention, while sustaining UNICEF-led Cash plus interventions.</t>
  </si>
  <si>
    <r>
      <t xml:space="preserve">3c) Evidence that PROSPECTS contributed </t>
    </r>
    <r>
      <rPr>
        <b/>
        <sz val="10.5"/>
        <color rgb="FF000000"/>
        <rFont val="Calibri"/>
        <family val="2"/>
        <scheme val="minor"/>
      </rPr>
      <t>to institutional capacity strengthening</t>
    </r>
    <r>
      <rPr>
        <sz val="10.5"/>
        <color rgb="FF000000"/>
        <rFont val="Calibri"/>
        <family val="2"/>
        <scheme val="minor"/>
      </rPr>
      <t xml:space="preserve"> in relation to inclusion of FDPs and HCs in national and sub-national social protection systems</t>
    </r>
  </si>
  <si>
    <t>6.4 Execution of the developed national roadmap for Child Rights Law</t>
  </si>
  <si>
    <t>6.5 Yearly national reports assessing the implementation of the law and contributing to the National CRC reports.</t>
  </si>
  <si>
    <t>6.6 Development and implementation of a national multi-sectoral costed Plan of Action for Prevention and Response to Violence Against Children, Gender based violence and Family Violence in Jordan.</t>
  </si>
  <si>
    <t>6.7 Sustainable policy solutions and pilots implemented to fill social health protection gap for refugees and host communities through national social health protection systems</t>
  </si>
  <si>
    <t>6.8 Implementation of Jordan Response Plan 2024-2027</t>
  </si>
  <si>
    <t>FORMULA</t>
  </si>
  <si>
    <t>DATA</t>
  </si>
  <si>
    <t>Milestones</t>
  </si>
  <si>
    <t>WB</t>
  </si>
  <si>
    <t>OF</t>
  </si>
  <si>
    <t>Ahead of schedule</t>
  </si>
  <si>
    <t>On track</t>
  </si>
  <si>
    <t>Constrained</t>
  </si>
  <si>
    <t>Highly likely</t>
  </si>
  <si>
    <t>High</t>
  </si>
  <si>
    <t>Likely</t>
  </si>
  <si>
    <t xml:space="preserve">Average </t>
  </si>
  <si>
    <t>Average</t>
  </si>
  <si>
    <t>Low</t>
  </si>
  <si>
    <t>Unlikely</t>
  </si>
  <si>
    <t>Highly unlikely</t>
  </si>
  <si>
    <t>Self assessment</t>
  </si>
  <si>
    <t>Protection</t>
  </si>
  <si>
    <t>Social protection</t>
  </si>
  <si>
    <t>Education</t>
  </si>
  <si>
    <t>Level 1: System Building</t>
  </si>
  <si>
    <t>1)Absent</t>
  </si>
  <si>
    <t>1) Weak</t>
  </si>
  <si>
    <t>Level 2: System Enhancement</t>
  </si>
  <si>
    <t>2) Weak</t>
  </si>
  <si>
    <t>2) Initiating</t>
  </si>
  <si>
    <t>Level 3: System Integration</t>
  </si>
  <si>
    <t>3) Moderate</t>
  </si>
  <si>
    <t>3) Established</t>
  </si>
  <si>
    <t>Level 4: System Maturity</t>
  </si>
  <si>
    <t>4) Strong</t>
  </si>
  <si>
    <t>4) Championing</t>
  </si>
  <si>
    <t>1. Contextual Risks</t>
  </si>
  <si>
    <t>Risks</t>
  </si>
  <si>
    <t>Impact on results</t>
  </si>
  <si>
    <t>Likelihood</t>
  </si>
  <si>
    <t>Mitigation measures</t>
  </si>
  <si>
    <t>Responsible partner to monitor and update risk assessment</t>
  </si>
  <si>
    <t>Emergency and major security risks</t>
  </si>
  <si>
    <t>Contingency planning prepared.
Business continuity plan in place and regularly updated to ensure that partner continue to perform essential operations under all conditions.
Roster of emergency field mission staff maintained during critical times of the year.</t>
  </si>
  <si>
    <t>All partners</t>
  </si>
  <si>
    <t>Large numbers of Syrians returning to Syria</t>
  </si>
  <si>
    <t>Communication with UNHCR on trends/levels of returns, and plan appropriately if there is a likely upwards trajectory.</t>
  </si>
  <si>
    <t>Economic and political instability</t>
  </si>
  <si>
    <t>Monitor the socio-economic situation of the country closely and ensure timely strategic decisions to continue the implementation of programmes.</t>
  </si>
  <si>
    <t xml:space="preserve">Overall situation of young people in Jordan leads to further weakening of the social contract </t>
  </si>
  <si>
    <t xml:space="preserve">Working closely with key Ministeries to support graduation strategies aimed at boosting youth employment and access to digital livelihood through innovative programmes.  
New partnership around the learning to earning transition in the form of public private youth partnership and others are key for increased coordination and efficiencies withing key stakeholders engaged in this area.  </t>
  </si>
  <si>
    <t xml:space="preserve">Interventions deprioritized by the Government of Jordan due to other competing priorities </t>
  </si>
  <si>
    <t>Continue close collaboration with the Government of Jordan representatives. 
Conduct regular progress meetings to update on achievements and next steps. 
Continue advocating highlighting intervention outcomes and impact achieved.</t>
  </si>
  <si>
    <t>Capacity of national partners/consultants to undertake project tasks</t>
  </si>
  <si>
    <r>
      <t>Ensure fair and transparent partner/consultant selection processses, provide necessary capacity building to partners as needed</t>
    </r>
    <r>
      <rPr>
        <b/>
        <sz val="12"/>
        <color theme="1"/>
        <rFont val="Calibri"/>
        <family val="2"/>
      </rPr>
      <t xml:space="preserve"> (including by coordinating with RDP</t>
    </r>
    <r>
      <rPr>
        <sz val="12"/>
        <color rgb="FF0000FF"/>
        <rFont val="Calibri"/>
        <family val="2"/>
      </rPr>
      <t>P</t>
    </r>
    <r>
      <rPr>
        <sz val="12"/>
        <color theme="1"/>
        <rFont val="Calibri"/>
        <family val="2"/>
      </rPr>
      <t>), and scrutinize results against a workplan.</t>
    </r>
  </si>
  <si>
    <t>Climate-induced risks and impacts disrupt/hamper essential services and resulting in underachieving results</t>
  </si>
  <si>
    <t xml:space="preserve">Analyse the potential climate risk scenario via climate risk impact chain and prepare the contingency plan.  </t>
  </si>
  <si>
    <t>Access to learning and transition to digital hampering learning and upskilling opportunity for the most vulnerable, those not connected. National strategies for digital and green economy are not fully adopted nor operationalized.</t>
  </si>
  <si>
    <t xml:space="preserve">UNICEF has been strengthening its response to equipping youth with digital skills at scale in partnership with MODEE and its delivery through Makani and other platforms.  In addition to this, the skills building agenda is being redesigned to place digital skills building at its core, in alignment with education reimagined agenda, as well as global framework on tranferable skills. Learning Platforms as the Youth Learning Platform and Nahno to  be accessible offline to support learning even when connectivity is an issue, such as in camps and vulnerable communities. </t>
  </si>
  <si>
    <t>Young people's engagement and volunteering and shrinking civic spaces for participation
Lack of National framework and bylaws for engagement and volunteering in Jordan</t>
  </si>
  <si>
    <t xml:space="preserve">Working with the Ministry of Youth and national partners on establishing a national framework for volunteering and incentives system. A survey on volunteering behavior is also planned. Volunteering charters and guidance will support putting a guidance for volunteering rights and protection mechanisms. </t>
  </si>
  <si>
    <t xml:space="preserve">Lack of participation of young people with disabilities due to limiting envionment </t>
  </si>
  <si>
    <t xml:space="preserve">Programme design to be adjusted to take into consideration barriers and addressing them through programme design and implementation at service delivery level, engaging young people with disabilities in the process of planning designing and implementing the programme. </t>
  </si>
  <si>
    <t>Challenges for girls adolecents and young people, limiting the opportunity for engagement, participation, learning and employment 
Socio-economic challenges for girls participation in Jordan and restrictive cultural beliefs and gender based social norms</t>
  </si>
  <si>
    <t>Engaging with new and innovative partnerships and fora (such as World Economic Forum and Public-Private-Youth Partnership) to suport joint action to supoprt girls participation and development in Jordan. 
Gender norms are being addressed, through a life-course approach, increasing empowerment of girls and women at different stages of life.</t>
  </si>
  <si>
    <t>Social and gender based cultural norms in addition to economic hardships contribute to the increased vulnerability of children and negative coping mechanisms, especially refugee children in camps and host communities</t>
  </si>
  <si>
    <t xml:space="preserve">Focusing on social and behavioral change as well as gender transfomative programmes within child protection to address social and cultural norms that increase violence against children. </t>
  </si>
  <si>
    <t>Regulatory issues and challenges faced by the startups are largely the same issues faced by businesses in general, and these issues remain to be around the "traditional' business lifecycle such as registration, licensing, and exit despite the longstanding reform efforts that were done by GoJ, many of which are/were supported through TA projects by development partners.</t>
  </si>
  <si>
    <t>The StartMashreq project will collaborate with MoDEE and development partners which are currently running related ongoing initiatives and will continue to explore other areas to support.</t>
  </si>
  <si>
    <t>Political unrest influences water-related decision making in ways non-aligned with grant objectives</t>
  </si>
  <si>
    <t xml:space="preserve">Governance support for the water sector provided by influential development partners </t>
  </si>
  <si>
    <t xml:space="preserve">GoJ instructs to suspend registration of refugees and asylum seekers who are more exposed to arbitrary
detention and deportation and suffer from reduced access to asylum </t>
  </si>
  <si>
    <t>UNHCR intensifies advocacy for finding most appropriate solution to the registration hiatus, and to prevent deportation (refloulement) of non-registered population and UNHCR maintains records of all non-registered individuals outside of the registration module on ProGres (under the reception entity) and intensifies efforts to reach out to the population</t>
  </si>
  <si>
    <t>GoJ policies and instructions relating to specific requirements for PoCs of Non-  Syrian nationality regarding access to health services, education, and livelihood opportunities continue and refugees from nationalities other than Syria are not able to effectively access rights and services and are at risk of
detention and deportation</t>
  </si>
  <si>
    <t>Partners intensify advocacy for the most appropriate policies for non-Syrians, we well as to prevent their deportation, their access to the labor market and legal work and access to education. Partners  strengthen  outreach to Non-Syrian population through the referral mechanisms established with the protection working group, and UNHCR's community centers outreach
activities.</t>
  </si>
  <si>
    <t>2. Programmatic Risks</t>
  </si>
  <si>
    <t xml:space="preserve">Turnover of staff within Ministry of Education, Directorates of Education and schools </t>
  </si>
  <si>
    <t>Training always includes a shadow.
Ministry of Education work includes an additional Focal Point.</t>
  </si>
  <si>
    <t>Lack of attendance in out-of-school clubs
High costs lowers the target implementation</t>
  </si>
  <si>
    <t>Work with schools to identify challenges, barriers and opportunities.
Strong parental engagement components.
Incentivise learning outcomes and attendance for students.</t>
  </si>
  <si>
    <t>Lack of Ministry of Education, Directorates of Education school support for implementation of the Learning Bridges programme</t>
  </si>
  <si>
    <t>Learning Bridges programme is ongoing and and is a joint Ministry of Education-UNICEF programme.
Learning Bridges Clubs are implemented by UNICEF in coordination with Ministry of Youth and Ministry of Digital Economy and Entrepreneurship.</t>
  </si>
  <si>
    <t>Content of materials addresses climate related issues, human rights, gender responsiveness and 21st century skills. Materials prepared for programmes which are based on addressing equity and inclusion are watered down or considered inappropriate</t>
  </si>
  <si>
    <t>Work with Ministry of Education to agree and sign off materials. Through a process of negotiation and advocacy ensure that a minimal set of principles are maintained.</t>
  </si>
  <si>
    <t>Lack of meaningful engagement from other actors in Jordan on retention and prevention work, meaning lack of coordination of efforts</t>
  </si>
  <si>
    <t>Engage Ministry of Education, and other education partners at all stages. UNICEF is lead of the ESWG and a trusted partner of the Ministry of Education.</t>
  </si>
  <si>
    <t>Reduction in donor funding/support</t>
  </si>
  <si>
    <t xml:space="preserve">Continued resource mobilisation for the programme. Transition planning with Ministries. Broadening non transitional partnerships including with donor communities, private sector, academia and influencers to amplify advocacy and generate more support for shared vlaue.  </t>
  </si>
  <si>
    <t xml:space="preserve">Delays/unable to get approval from authorities </t>
  </si>
  <si>
    <t>Involve relevant authorities at early stage in programme planning and throughout the process to ensure information is delivered in real time to facilitate programmes/projects approval. 
Ministry focal points to be engaged at all levels and kept up to date with programme progress. 
Provide capacity building through technical support and follow up closely with relevants takeholders to ensure their continued commitment.</t>
  </si>
  <si>
    <t>High turnover within govermental representatives and targeted persons for capacity building</t>
  </si>
  <si>
    <t>Request pre-approval and increase documentation to make easier follow up and manage knowledge when new staff takes over, engage with field/center level staff.
Increase level of commitment through involving targeted stakeholders throughout the course of the project and undertake offical pathways for representative nominations for capacity building exercises.</t>
  </si>
  <si>
    <t>Overlapping / duplication with other ongoing actions related to capacity development by other sector development partners</t>
  </si>
  <si>
    <t>Improved coordination, including through leveraging support of  PROSPECTS into development activities.</t>
  </si>
  <si>
    <t>Increase costs and time during implementation due to the need to engage in additional capacity building for government counterparts</t>
  </si>
  <si>
    <t>Regular and transparent updates on variation of project and undertake all necessary reporting to stakeholders and donor in due time.</t>
  </si>
  <si>
    <t>Lack of availability of quality data for evidence-based accountability and learning purposes</t>
  </si>
  <si>
    <t>Work closely with program, monitoring and evaluation sections, stakeholders and consultants to ensure that data and evidence-based products are of high-quality and use for accountability and learning purposes. This includes also the safeguarding of sensitive data and ensuring to respect the privacy of those participating in the evidence-based knowledge processes.</t>
  </si>
  <si>
    <t>Deteriorating water stress (due to worsening aquifer productivity or increasing non-revenue water) may result in limited access to water</t>
  </si>
  <si>
    <t xml:space="preserve">Prepare contingency plan and consider budgeting for water infrastructure repair or water trucking. </t>
  </si>
  <si>
    <t xml:space="preserve">Reduced interest and commitment from government towards scaling national cash plus model, incuding support to gender responsive/ transformative pathways, and adopting Makani implementation has direct programmatic impact   </t>
  </si>
  <si>
    <t>Continue to advocate to ensure programmes reache the most vulnerable and national systems  continued to be strengthened.</t>
  </si>
  <si>
    <t xml:space="preserve">Delays in programme implementation by national partners </t>
  </si>
  <si>
    <t>Follow up closely with relevant partners to ensure their commitment to achieve results and implement planned activities in a timely and quality manner.</t>
  </si>
  <si>
    <t>Social and gender based cultural norms in addition to economic hardships contribute to the increased vulnerability of children and negative coping mechanisms especially refugee children in camps and host communities</t>
  </si>
  <si>
    <t xml:space="preserve">UNICEF is focusing on social and behavioral change as well as gender transfomative programmes within child protection to address social and cultural norms that increase violence against children. </t>
  </si>
  <si>
    <t xml:space="preserve">*The WB will be adding targets at a later stage. </t>
  </si>
  <si>
    <t>INDICATORS</t>
  </si>
  <si>
    <t>Partners</t>
  </si>
  <si>
    <t xml:space="preserve">Cumulative Target per partner (2024-2027) </t>
  </si>
  <si>
    <t>PILLAR 1: EDUCATION AND LEARNING</t>
  </si>
  <si>
    <t>Mid-term Outcome 1: Increased Access of FDPs And HCs To Quality Education, Skills and Learning Opportunities</t>
  </si>
  <si>
    <r>
      <rPr>
        <sz val="11"/>
        <color rgb="FF000000"/>
        <rFont val="Calibri"/>
        <family val="2"/>
      </rPr>
      <t xml:space="preserve">1a) Number of FDPs/HCs who completed their primary or secondary </t>
    </r>
    <r>
      <rPr>
        <sz val="11"/>
        <color theme="1"/>
        <rFont val="Calibri"/>
        <family val="2"/>
      </rPr>
      <t>education program (formal and non-formal)</t>
    </r>
  </si>
  <si>
    <t>TOTAL</t>
  </si>
  <si>
    <t xml:space="preserve">1b) Number of FDPs/HCs who completed a professional, technical or vocational education and/or training program or another non-formal skills training </t>
  </si>
  <si>
    <t>1c) Evidence that legal frameworks and policies are inclusive for refugees in terms of access to education systems</t>
  </si>
  <si>
    <t xml:space="preserve">No target needed </t>
  </si>
  <si>
    <t>Short-term Outcome 1.1: Increased National Capacity to Deliver Quality Education and Vocational Training</t>
  </si>
  <si>
    <t xml:space="preserve">1.1a) Number of education and training institutions receiving technical assistance or capacity building </t>
  </si>
  <si>
    <t>1.1b) Number of teachers/ facilitators/ TVET trainers completing professional development trainings</t>
  </si>
  <si>
    <t xml:space="preserve">1.1c) Number of educational skills training curricula and programs (online &amp; offline), improved/ updated/ developed (with formal and non-formal educational and skills training systems) </t>
  </si>
  <si>
    <t>1.3, 1.6</t>
  </si>
  <si>
    <t>Short-term Outcome 1.2: More FDPs And HCs Enrolled and Retained in Formal and Non-Formal Education At (Pre-) Primary and Secondary Levels</t>
  </si>
  <si>
    <t xml:space="preserve">1.2a) Number of new FDPs/HCs enrolled in pre-primary/primary/secondary education (formal and non-formal) </t>
  </si>
  <si>
    <r>
      <rPr>
        <sz val="11"/>
        <color theme="1"/>
        <rFont val="Calibri"/>
        <family val="2"/>
      </rPr>
      <t xml:space="preserve">1.2b) Number of </t>
    </r>
    <r>
      <rPr>
        <sz val="11"/>
        <color rgb="FF000000"/>
        <rFont val="Calibri"/>
        <family val="2"/>
      </rPr>
      <t>FDPs/HCs</t>
    </r>
    <r>
      <rPr>
        <sz val="11"/>
        <color theme="1"/>
        <rFont val="Calibri"/>
        <family val="2"/>
      </rPr>
      <t xml:space="preserve"> retained in Primary/Secondary Education Program, Including Acceleration Education Programs and Early Childhood Education</t>
    </r>
  </si>
  <si>
    <r>
      <rPr>
        <sz val="11"/>
        <color rgb="FF000000"/>
        <rFont val="Calibri"/>
        <family val="2"/>
      </rPr>
      <t>1.2c) Number of FDPs/HCs</t>
    </r>
    <r>
      <rPr>
        <sz val="11"/>
        <color rgb="FF00B050"/>
        <rFont val="Calibri"/>
        <family val="2"/>
      </rPr>
      <t xml:space="preserve"> </t>
    </r>
    <r>
      <rPr>
        <sz val="11"/>
        <color rgb="FF000000"/>
        <rFont val="Calibri"/>
        <family val="2"/>
      </rPr>
      <t>provided with in-kind or financial support to attend educational programs</t>
    </r>
  </si>
  <si>
    <t>GCR indicator 2.2.1 - Proportion of refugee children enrolled in the national education system (primary and secondary)</t>
  </si>
  <si>
    <t>No target needed</t>
  </si>
  <si>
    <t>Short-term Outcome 1.3: More FDPs and HCs Access Occupational Relevant Skills and Skills Recognition for Transition to Work</t>
  </si>
  <si>
    <t xml:space="preserve">1.3a) Number of FDPs/HCs who enrolled in professional, technical or vocational education and/or formal/informal skills training program </t>
  </si>
  <si>
    <r>
      <rPr>
        <sz val="11"/>
        <color theme="1"/>
        <rFont val="Calibri"/>
        <family val="2"/>
      </rPr>
      <t xml:space="preserve">1.3b) Number of FDPs/HCs accessing apprenticeships, internships, fellowships, on-the-job training and work-based learning opportunities and other </t>
    </r>
    <r>
      <rPr>
        <sz val="11"/>
        <color rgb="FF000000"/>
        <rFont val="Calibri"/>
        <family val="2"/>
      </rPr>
      <t>transition pathways to employability</t>
    </r>
  </si>
  <si>
    <t>1.3c) Number of FDPs/HCs’ skills and qualifications recognized (RPL, credential evaluation, micro-credentialing, certification etc.)</t>
  </si>
  <si>
    <t>PILLAR 2: EMPLOYMENT WITH DIGNITY</t>
  </si>
  <si>
    <t xml:space="preserve">Mid-term Outcome 2: Improved Livelihoods and Expanded Economic Opportunities for FDPs and HCs  </t>
  </si>
  <si>
    <t>2a) Number of new wage employment and/or self-employment (business) opportunities supported by PROSPECTS</t>
  </si>
  <si>
    <t>2b) Number of FDPs/HC members already employed or self-employed who have either increased their income, enhanced their working conditions or maintained resilient livelihoods</t>
  </si>
  <si>
    <t>2c) Number of Government institutions, BDS providers, financial institutions, input providers and/or cooperatives that have introduced new services or scaled their service offer for FDPs and HCs</t>
  </si>
  <si>
    <t>2d) Evidence that legal frameworks and policies are inclusive for refugees in terms of access to labor market and formality</t>
  </si>
  <si>
    <t>GCR indicator 2.1.1 - Proportion of refugees who have access to decent work by law</t>
  </si>
  <si>
    <r>
      <rPr>
        <b/>
        <sz val="11"/>
        <color rgb="FF000000"/>
        <rFont val="Calibri"/>
        <family val="2"/>
      </rPr>
      <t>Short-term Outcome 2.1:</t>
    </r>
    <r>
      <rPr>
        <sz val="11"/>
        <color rgb="FF000000"/>
        <rFont val="Calibri"/>
        <family val="2"/>
      </rPr>
      <t xml:space="preserve"> </t>
    </r>
    <r>
      <rPr>
        <b/>
        <sz val="11"/>
        <color rgb="FF000000"/>
        <rFont val="Calibri"/>
        <family val="2"/>
      </rPr>
      <t>Improved Labour Market Governance Supporting Transition to and Entry into Employment and Formalization</t>
    </r>
  </si>
  <si>
    <t xml:space="preserve">2.1a) Number of job seekers using employment services     </t>
  </si>
  <si>
    <t xml:space="preserve">                                                                                </t>
  </si>
  <si>
    <t>2.1b) Number of FDPs/HCs who have been issued work permits and/or business registrations (or other relevant operating licenses) with support from prospects</t>
  </si>
  <si>
    <t>2.1c) Number of FDPs/HCs completing career counselling, JSC, life skills &amp; employability trainings and/or other short-term trainings &amp; support services</t>
  </si>
  <si>
    <t>Short-term Outcome 2.2: Increased Private Sector or Public Investment and Enhanced Business Environment for Creating Economic Opportunities for FDPs and HCs</t>
  </si>
  <si>
    <t>2.2a) Value of financing invested and leveraged (US$) in target areas</t>
  </si>
  <si>
    <t>2.2b) Number of workdays created for  FDPs/HCs through labor-intensive investments</t>
  </si>
  <si>
    <t>Short-term Outcome 2.3: Increased Access to Finance, Business Development and Entrepreneurial Support</t>
  </si>
  <si>
    <t>2.3a) Number of FDPs/HCs accessing financial services (bank account, loan or another financial product) to support their business/coop with PROSPECTS support</t>
  </si>
  <si>
    <t>2.3b) Number of FDPs/HCs accessing BDS services or trained on entrepreneurship/ financial education / cooperative development / other business skills</t>
  </si>
  <si>
    <t>2.3c) Number of FDP/HC market actors trained and/or sensitized to improve linkages to FDPs/HCs and to other market actors for better value chain integration</t>
  </si>
  <si>
    <t>Short-term Outcome 2.4: Enhanced Capacity to Protect Rights at Work and Promote Safe and Secure Working Environments for All Workers</t>
  </si>
  <si>
    <r>
      <rPr>
        <sz val="11"/>
        <color theme="1"/>
        <rFont val="Calibri"/>
        <family val="2"/>
      </rPr>
      <t>2.4a)</t>
    </r>
    <r>
      <rPr>
        <i/>
        <sz val="11"/>
        <color theme="1"/>
        <rFont val="Calibri"/>
        <family val="2"/>
      </rPr>
      <t xml:space="preserve"> </t>
    </r>
    <r>
      <rPr>
        <sz val="11"/>
        <color theme="1"/>
        <rFont val="Calibri"/>
        <family val="2"/>
      </rPr>
      <t xml:space="preserve">Number of institutions with improved capacities to promote and engage on rights at work with FDPs and HCs.  </t>
    </r>
  </si>
  <si>
    <t>2.4b) Number of beneficiaries who attended awareness-raising and capacity-building efforts on, among others, addressing informality, rights at work and improving quality and conditions of work</t>
  </si>
  <si>
    <t>PILLAR 3: PROTECTION, SOCIAL PROTECTION AND INCLUSION</t>
  </si>
  <si>
    <t xml:space="preserve">Mid-term Outcome 3: </t>
  </si>
  <si>
    <t>Protection: Increased Government Protection for FDPs and HCs</t>
  </si>
  <si>
    <t>Social Protection: Increased Inclusion of FDPs and HCs In Community-based, Local and/or National Social Protection Systems</t>
  </si>
  <si>
    <t>3a) Extent of inclusion of FDPs in the social protection system (UNICEF SP Indicator 5.2.1)</t>
  </si>
  <si>
    <t>GCR indicator 2.1.2 - Proportion of refugees who are able to move freely within the host country</t>
  </si>
  <si>
    <t>Short-term Outcome 3.1: Strengthened Legal, Policy and Regulatory Environment for Refugee Protection/Social Protection and Inclusion</t>
  </si>
  <si>
    <t xml:space="preserve">3.1a) Evidence that legal frameworks and policies are inclusive for refugees in terms of protection </t>
  </si>
  <si>
    <t>Short-term Outcome 3.2: Refugees and HCs Have Increased Access To (Strengthened) Community-based, Local and/or National Protection Mechanisms/Services</t>
  </si>
  <si>
    <t xml:space="preserve">3.2a) Number of refugees and asylum seekers benefitting from national civil status, identity or legal status documentation </t>
  </si>
  <si>
    <t>3.2b) Number of FDPs and HCs benefitting from national specialized protective services, case management services and mental health and psychosocial support</t>
  </si>
  <si>
    <t>3.2c) Extent national child protection system is inclusive of refugee children</t>
  </si>
  <si>
    <t xml:space="preserve">3.2d) Prospects has provided technical or financial assistance to strengthen the asylum system, in accordance with international standards (yes/no)  </t>
  </si>
  <si>
    <t>Short-term Outcome 3.3 Refugees and HCs Who Do Not Have Access to the Community-based, Local And/or National-level Protection Services Are Provided with Complementary Partner-delivered Protection</t>
  </si>
  <si>
    <t>3.3a) Number of individuals processed through UNHCR mandate registration and/or refugee status determination procedures</t>
  </si>
  <si>
    <r>
      <rPr>
        <sz val="11"/>
        <color rgb="FF000000"/>
        <rFont val="Calibri"/>
        <family val="2"/>
      </rPr>
      <t xml:space="preserve">3.3b) </t>
    </r>
    <r>
      <rPr>
        <sz val="11"/>
        <color theme="1"/>
        <rFont val="Calibri"/>
        <family val="2"/>
      </rPr>
      <t>Proportion of children at heightened risk who are supported by a Best Interests Procedure</t>
    </r>
  </si>
  <si>
    <t>Short-term Outcome 3.4: FDPs and HCs Have Increased Access To (Strengthened) Community-based, Local and/or National-level Social Protection Mechanisms/Services</t>
  </si>
  <si>
    <t>3.4a) Evidence that legal frameworks and policies are inclusive for refugees in terms of social protection</t>
  </si>
  <si>
    <t>New suggestion: Evidence that (extent to which) social protection legal frameworks and policies are aligned with social security standards and principles, rights based and inclusive for refugees (and host communities)</t>
  </si>
  <si>
    <t>3.4b) Number of FDPs and HCs benefiting from national social protection schemes</t>
  </si>
  <si>
    <t>3.4c) Number of measures / schemes that extend access to national / local social protection benefits</t>
  </si>
  <si>
    <t>3.4d) Number of countries with social protection programs that are gender-responsive or lead to transformative gender equality results</t>
  </si>
  <si>
    <t>Question from ILO: can we add disability inclusive here?</t>
  </si>
  <si>
    <t>Short-term Outcome 3.5: FDPs and HCs Who Do Not Have Access to the Community-based, Local and/or National-level Social Protection Services Are Provided with Complementary Partner-Delivered Social Protection</t>
  </si>
  <si>
    <t>3.5a) Number of FDP and HC members supported through PROSPECTS who are receiving partner-led social protection benefits (including cash transfers)</t>
  </si>
  <si>
    <t>PILLAR 4: CRITICAL INFRASTRUCTURE</t>
  </si>
  <si>
    <t>Mid-term Outcome 4: Improved Services, Facilities and Information Systems Essential to FDPs and HCs</t>
  </si>
  <si>
    <t>4a) Evidence that legislative and policy frameworks related to critical infrastructure (WASH, housing, digital connectivity) are inclusive of FDPs</t>
  </si>
  <si>
    <t>4b) # of countries implementing evidence-based, costed and funded national action plans/sector strategies and/or evaluation frameworks</t>
  </si>
  <si>
    <t>4c) Proportion of FDPs/HC members using at least basic drinking water services</t>
  </si>
  <si>
    <t>4d) Proportion of FDPs/HC members with access to safe household sanitation</t>
  </si>
  <si>
    <t>4e) Proportion of FDPs and HC living in habitable and affordable housing</t>
  </si>
  <si>
    <t>Short-term Outcome 4.1: Improved Access to WASH Facilities by FDPs and HCs</t>
  </si>
  <si>
    <t>4.1a) Number of FDPs/HC members reached with at least basic sanitation services</t>
  </si>
  <si>
    <t>4.1b) Number of FDPs/HC members reached with at least basic water that is safe and available when needed</t>
  </si>
  <si>
    <t>4.1c) Number of WASH infrastructures built/rehabilitated</t>
  </si>
  <si>
    <t xml:space="preserve">4.1d) Number of FDPs/HCs reached with at least basic hygiene services </t>
  </si>
  <si>
    <t>Short-term Outcome 4.2: Enhanced Management, Capacity, And Sustainability for Critical Infrastructure</t>
  </si>
  <si>
    <t xml:space="preserve">4.2a) Number of stakeholders using their new knowledge/capacity to engage on critical infrastructure improvement </t>
  </si>
  <si>
    <t>Short-term Outcome 4.3: Improved Access to Quality and Affordable Housing by FDPs and HCs</t>
  </si>
  <si>
    <t>4.3a) Number of people who received shelter and housing assistance</t>
  </si>
  <si>
    <t>4.3b) Number of housing unit built/rehabilitated</t>
  </si>
  <si>
    <t>Short-term Outcome 4.4: Improved Inclusive Access to Digital Connectivity and Internet for FDPs and HCs</t>
  </si>
  <si>
    <t xml:space="preserve">4.4a) Number of FDPs/HCs with improved access to digital connectivity services </t>
  </si>
  <si>
    <t xml:space="preserve">5. SYSTEMS CHANGE and NWOW </t>
  </si>
  <si>
    <t>Outcome: Improved Effectiveness and Efficiency of DAFD in Prospects Countries and Beyond</t>
  </si>
  <si>
    <t>5a) Evidence that the Partnership fostered improved responses and innovative ways to address protracted forced displacement in PROSPECTS countries</t>
  </si>
  <si>
    <t>5b) Perception of change by partners in joint-up planning and programming (strategic alignment, sequencing, layering, integrated interventions) and in the joint implementation experience</t>
  </si>
  <si>
    <t>5c) Extent to which collective outcome-based interventions are jointly designed and implemented (two or more partners)</t>
  </si>
  <si>
    <t>5d) Number of shared target geographical areas identified</t>
  </si>
  <si>
    <t>5e) Number of PROSPECTS beneficiaries receiving services from two partners or more</t>
  </si>
  <si>
    <t>6. CROSS-CUTTING INDICATORS</t>
  </si>
  <si>
    <t>Note: Even if quantitative elements remain, all below indicators need to be complemented by joint discussion and reflection by partners in the MEL sessions. This is essential to contextualize the purpose and outcomes of different workstreams.</t>
  </si>
  <si>
    <t>6a) Extent to which PROSPECTS interventions contribute to transformative approaches and solutions for youth, gender equality and people with disabilities</t>
  </si>
  <si>
    <t xml:space="preserve">6b) Number and % of young people involved in:  I) voicing their recommendations, or </t>
  </si>
  <si>
    <t>ii) taking action in individual, or; collective - civic engagement initiatives, entrepreneurial action, advocacy opportunities, or;</t>
  </si>
  <si>
    <t>iii) providing inputs to agency specific or joint prospects programming decisions</t>
  </si>
  <si>
    <t>6c) Extent to which PROSPECTS interventions contribute to climate adaptation of FDPs and vulnerable HC members</t>
  </si>
  <si>
    <t>6d) Number of institutions receiving technical assistance or capacity building to improve their services to FDPs and HCs</t>
  </si>
  <si>
    <t xml:space="preserve">6e) Number of staff participating in capacity building or training sessions (all pillars) </t>
  </si>
  <si>
    <t>6f) Number of platforms, management systems, and/or registration systems improved, updated and/or developed</t>
  </si>
  <si>
    <t>6g) Number of FDPs and HCs registered/using platforms providing services related to education, employment and/or protection/social protection</t>
  </si>
  <si>
    <t xml:space="preserve">6h) Number of knowledge sharing events or exchanges held to strengthen institutional knowledge </t>
  </si>
  <si>
    <t xml:space="preserve">6i) Number of plans, strategies, measures, and/or policy recommendations created, enhanced and/or delivered to the government </t>
  </si>
  <si>
    <t xml:space="preserve">6j) Number of analytics, reports or data collection efforts completed informing ongoing or pipeline operations and/or contributing to improved evidence and data on poverty, vulnerability, and displacement </t>
  </si>
  <si>
    <t>6k) Number &amp; percentage of total interventions classified as:</t>
  </si>
  <si>
    <r>
      <rPr>
        <b/>
        <sz val="11"/>
        <color rgb="FF000000"/>
        <rFont val="Calibri"/>
        <family val="2"/>
      </rPr>
      <t>Not targeted (score 0):</t>
    </r>
    <r>
      <rPr>
        <sz val="11"/>
        <color rgb="FF000000"/>
        <rFont val="Calibri"/>
        <family val="2"/>
      </rPr>
      <t xml:space="preserve"> the project has not been found to target gender equality</t>
    </r>
  </si>
  <si>
    <r>
      <rPr>
        <b/>
        <sz val="11"/>
        <color rgb="FF000000"/>
        <rFont val="Calibri"/>
        <family val="2"/>
      </rPr>
      <t>Significant (score 1):</t>
    </r>
    <r>
      <rPr>
        <sz val="11"/>
        <color rgb="FF000000"/>
        <rFont val="Calibri"/>
        <family val="2"/>
      </rPr>
      <t xml:space="preserve"> gender equality is an important and deliberate objective, but not the principal reason for undertaking the project.</t>
    </r>
  </si>
  <si>
    <r>
      <rPr>
        <b/>
        <sz val="11"/>
        <color rgb="FF000000"/>
        <rFont val="Calibri"/>
        <family val="2"/>
      </rPr>
      <t>Principal (score 2):</t>
    </r>
    <r>
      <rPr>
        <sz val="11"/>
        <color rgb="FF000000"/>
        <rFont val="Calibri"/>
        <family val="2"/>
      </rPr>
      <t xml:space="preserve"> gender equality is the main objective of the project and is fundamental to its design and expected results. The project would not have been undertaken without this gender equality objective.</t>
    </r>
  </si>
  <si>
    <t>PILLAR 2: ECONOMIC INCLUSION</t>
  </si>
  <si>
    <t>Mid-term Outcome 2: Improved livelihoods and expanded economic opportunities for FDPs and HCs, through access to entrepreneurship and employment with dignity</t>
  </si>
  <si>
    <t>Short-term Outcome 2.1: Improved Labour Market Governance Supporting Transition to and Entry into Employment and Formalization</t>
  </si>
  <si>
    <t>2.2b) Number of workdays created for
 FDPs/HCs through labor-intensive investments</t>
  </si>
  <si>
    <t xml:space="preserve">2.4a) Number of institutions with improved capacities to promote and engage on rights at work with FDPs and HCs.  </t>
  </si>
  <si>
    <t>Mid-term Outcome 3: Protection: Increased Government Protection for FDPs and HCs
Protection: Increased Government Protection for FDPs and HCs Social Protection: Increased Inclusion of FDPs and HCs In Community-based, Local and/or National Social Protection Systems</t>
  </si>
  <si>
    <t>Scale</t>
  </si>
  <si>
    <t xml:space="preserve">UNHCR </t>
  </si>
  <si>
    <t>3.3b) Proportion of children at heightened risk who are supported by a Best Interests Procedure</t>
  </si>
  <si>
    <t>3.4a) Evidence that (extent to which) social protection legal frameworks and policies are aligned with social security standards and principles, rights based and inclusive for refugees (and host communities)</t>
  </si>
  <si>
    <t>3.4c) Number of measures / schemes that extend access to national / local social protection benefits</t>
  </si>
  <si>
    <t>6b) Number and % of young people involved in:  I) voicing their recommendations, or ii) taking action in individual, or; collective - civic engagement initiatives, entrepreneurial action, advocacy opportunities, or;iii) providing inputs to agency specific or joint prospects programming decisions</t>
  </si>
  <si>
    <t>UNHCR &amp; ILO (OF)</t>
  </si>
  <si>
    <t xml:space="preserve">6k) Number &amp; percentage of total interventions classified as:
Not targeted (score 0): the project has not been found to target gender equality
Significant (score 1): gender equality is an important and deliberate objective, but not the principal reason for undertaking the project.
Principal (score 2): gender equality is the main objective of the project and is fundamental to its design and expected results. The project would not have been undertaken without this gender equality objective.
</t>
  </si>
  <si>
    <t>12 (46%) (Score 2)
14 (54%) (Score 1)</t>
  </si>
  <si>
    <t xml:space="preserve">Please note that UNHCR targets might be suject to change due to changing operational context and ongoing planning exercises. </t>
  </si>
  <si>
    <t>Meets target (2024)</t>
  </si>
  <si>
    <t>Meets target (2025)</t>
  </si>
  <si>
    <t>Approaches target (2024)</t>
  </si>
  <si>
    <t>Approaches target (2025)</t>
  </si>
  <si>
    <t>Initiated (2024)</t>
  </si>
  <si>
    <t>Initiated (2025)</t>
  </si>
  <si>
    <t>Not initiated (2024)</t>
  </si>
  <si>
    <t>Not initiated (2025)</t>
  </si>
  <si>
    <t>Not initated</t>
  </si>
  <si>
    <t>Initiated</t>
  </si>
  <si>
    <t>Approaches</t>
  </si>
  <si>
    <t>Meets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</si>
</sst>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409]* #,##0.00_ ;_-[$$-409]* \-#,##0.00\ ;_-[$$-409]* &quot;-&quot;??_ ;_-@_ "/>
    <numFmt numFmtId="165" formatCode="_-[$$-409]* #,##0_ ;_-[$$-409]* \-#,##0\ ;_-[$$-409]* &quot;-&quot;??_ ;_-@_ "/>
    <numFmt numFmtId="166" formatCode="&quot;$&quot;#,##0"/>
  </numFmts>
  <fonts count="84">
    <font>
      <sz val="12"/>
      <color theme="1"/>
      <name val="Calibri"/>
      <scheme val="minor"/>
    </font>
    <font>
      <sz val="11"/>
      <color theme="1"/>
      <name val="Calibri"/>
      <family val="2"/>
    </font>
    <font>
      <sz val="11"/>
      <color theme="1"/>
      <name val="Calibri"/>
      <family val="2"/>
      <scheme val="minor"/>
    </font>
    <font>
      <b/>
      <sz val="10"/>
      <color rgb="FF000000"/>
      <name val="Calibri"/>
      <family val="2"/>
    </font>
    <font>
      <b/>
      <sz val="10"/>
      <color theme="1"/>
      <name val="Calibri"/>
      <family val="2"/>
    </font>
    <font>
      <sz val="10"/>
      <color theme="1"/>
      <name val="Calibri"/>
      <family val="2"/>
    </font>
    <font>
      <sz val="11"/>
      <color rgb="FF000000"/>
      <name val="Calibri"/>
      <family val="2"/>
    </font>
    <font>
      <b/>
      <sz val="11"/>
      <color rgb="FFFFFFFF"/>
      <name val="Calibri"/>
      <family val="2"/>
    </font>
    <font>
      <sz val="12"/>
      <color theme="1"/>
      <name val="Calibri"/>
      <family val="2"/>
      <scheme val="minor"/>
    </font>
    <font>
      <b/>
      <sz val="11"/>
      <color theme="1"/>
      <name val="Calibri"/>
      <family val="2"/>
    </font>
    <font>
      <sz val="11"/>
      <color rgb="FF444444"/>
      <name val="Calibri"/>
      <family val="2"/>
    </font>
    <font>
      <sz val="12"/>
      <color rgb="FF000000"/>
      <name val="Calibri"/>
      <family val="2"/>
    </font>
    <font>
      <b/>
      <sz val="11"/>
      <color rgb="FF000000"/>
      <name val="Calibri"/>
      <family val="2"/>
    </font>
    <font>
      <sz val="11"/>
      <color rgb="FF525252"/>
      <name val="Calibri"/>
      <family val="2"/>
    </font>
    <font>
      <b/>
      <sz val="12"/>
      <color rgb="FF000000"/>
      <name val="Calibri"/>
      <family val="2"/>
    </font>
    <font>
      <sz val="12"/>
      <name val="Calibri"/>
      <family val="2"/>
    </font>
    <font>
      <sz val="12"/>
      <color theme="1"/>
      <name val="Calibri"/>
      <family val="2"/>
    </font>
    <font>
      <b/>
      <sz val="14"/>
      <color rgb="FFFFFFFF"/>
      <name val="Calibri"/>
      <family val="2"/>
    </font>
    <font>
      <b/>
      <sz val="12"/>
      <color rgb="FFFFFFFF"/>
      <name val="Calibri"/>
      <family val="2"/>
    </font>
    <font>
      <b/>
      <sz val="16"/>
      <color rgb="FF000000"/>
      <name val="Calibri"/>
      <family val="2"/>
    </font>
    <font>
      <sz val="11"/>
      <color rgb="FF0070C0"/>
      <name val="Calibri"/>
      <family val="2"/>
    </font>
    <font>
      <b/>
      <sz val="12"/>
      <color theme="1"/>
      <name val="Calibri"/>
      <family val="2"/>
    </font>
    <font>
      <sz val="11"/>
      <color rgb="FF00B050"/>
      <name val="Calibri"/>
      <family val="2"/>
    </font>
    <font>
      <sz val="11"/>
      <color rgb="FFFF0000"/>
      <name val="Calibri"/>
      <family val="2"/>
    </font>
    <font>
      <sz val="11"/>
      <color rgb="FFBF8F00"/>
      <name val="Calibri"/>
      <family val="2"/>
    </font>
    <font>
      <b/>
      <sz val="16"/>
      <color rgb="FF2F5496"/>
      <name val="Calibri"/>
      <family val="2"/>
    </font>
    <font>
      <b/>
      <sz val="16"/>
      <color theme="1"/>
      <name val="Calibri"/>
      <family val="2"/>
    </font>
    <font>
      <sz val="11"/>
      <color rgb="FFBF9000"/>
      <name val="Calibri"/>
      <family val="2"/>
    </font>
    <font>
      <sz val="11"/>
      <color rgb="FF000000"/>
      <name val="Calibri, sans-serif"/>
    </font>
    <font>
      <b/>
      <sz val="11"/>
      <color rgb="FF000000"/>
      <name val="Calibri, sans-serif"/>
    </font>
    <font>
      <sz val="11"/>
      <color rgb="FFCC0000"/>
      <name val="Calibri, sans-serif"/>
    </font>
    <font>
      <sz val="9"/>
      <color theme="1"/>
      <name val="Calibri, sans-serif"/>
    </font>
    <font>
      <sz val="9"/>
      <color rgb="FFFF0000"/>
      <name val="Calibri, sans-serif"/>
    </font>
    <font>
      <sz val="12"/>
      <color rgb="FF0000FF"/>
      <name val="Calibri"/>
      <family val="2"/>
    </font>
    <font>
      <i/>
      <sz val="11"/>
      <color theme="1"/>
      <name val="Calibri"/>
      <family val="2"/>
    </font>
    <font>
      <sz val="11"/>
      <color theme="1"/>
      <name val="Calibri, sans-serif"/>
    </font>
    <font>
      <b/>
      <sz val="11"/>
      <color theme="1"/>
      <name val="Calibri, sans-serif"/>
    </font>
    <font>
      <b/>
      <sz val="11"/>
      <color rgb="FF0000FF"/>
      <name val="Calibri"/>
      <family val="2"/>
    </font>
    <font>
      <b/>
      <sz val="9"/>
      <color theme="1"/>
      <name val="Calibri, sans-serif"/>
    </font>
    <font>
      <sz val="10"/>
      <color theme="1"/>
      <name val="Calibri"/>
      <family val="2"/>
      <scheme val="minor"/>
    </font>
    <font>
      <b/>
      <sz val="11"/>
      <color theme="0"/>
      <name val="Calibri"/>
      <family val="2"/>
    </font>
    <font>
      <sz val="12"/>
      <color theme="0"/>
      <name val="Calibri"/>
      <family val="2"/>
      <scheme val="minor"/>
    </font>
    <font>
      <strike/>
      <sz val="11"/>
      <color rgb="FF000000"/>
      <name val="Calibri"/>
      <family val="2"/>
    </font>
    <font>
      <strike/>
      <sz val="11"/>
      <color rgb="FFFF0000"/>
      <name val="Calibri"/>
      <family val="2"/>
    </font>
    <font>
      <strike/>
      <sz val="11"/>
      <color theme="1"/>
      <name val="Calibri"/>
      <family val="2"/>
    </font>
    <font>
      <b/>
      <sz val="11"/>
      <color rgb="FFFF0000"/>
      <name val="Calibri"/>
      <family val="2"/>
    </font>
    <font>
      <sz val="11"/>
      <color rgb="FF000000"/>
      <name val="Calibri"/>
      <family val="2"/>
      <scheme val="major"/>
    </font>
    <font>
      <b/>
      <sz val="11"/>
      <color rgb="FF000000"/>
      <name val="Calibri"/>
      <family val="2"/>
      <scheme val="major"/>
    </font>
    <font>
      <sz val="11"/>
      <color rgb="FFFF0000"/>
      <name val="Calibri"/>
      <family val="2"/>
      <scheme val="major"/>
    </font>
    <font>
      <strike/>
      <sz val="12"/>
      <color rgb="FF000000"/>
      <name val="Calibri"/>
      <family val="2"/>
    </font>
    <font>
      <strike/>
      <sz val="12"/>
      <color theme="1"/>
      <name val="Calibri"/>
      <family val="2"/>
      <scheme val="minor"/>
    </font>
    <font>
      <strike/>
      <sz val="12"/>
      <color theme="1"/>
      <name val="Calibri"/>
      <family val="2"/>
      <scheme val="minor"/>
    </font>
    <font>
      <b/>
      <sz val="11"/>
      <color rgb="FFFF0000"/>
      <name val="Calibri, sans-serif"/>
    </font>
    <font>
      <strike/>
      <sz val="11"/>
      <color rgb="FF000000"/>
      <name val="Calibri, sans-serif"/>
    </font>
    <font>
      <sz val="11"/>
      <color rgb="FFFF0000"/>
      <name val="Calibri, sans-serif"/>
    </font>
    <font>
      <strike/>
      <sz val="11"/>
      <color rgb="FFFF0000"/>
      <name val="Calibri, sans-serif"/>
    </font>
    <font>
      <sz val="11"/>
      <name val="Calibri"/>
      <family val="2"/>
    </font>
    <font>
      <b/>
      <sz val="22"/>
      <color theme="1"/>
      <name val="Calibri"/>
      <family val="2"/>
    </font>
    <font>
      <b/>
      <sz val="13"/>
      <color theme="0"/>
      <name val="Calibri"/>
      <family val="2"/>
      <scheme val="minor"/>
    </font>
    <font>
      <b/>
      <sz val="13"/>
      <color theme="1"/>
      <name val="Calibri"/>
      <family val="2"/>
    </font>
    <font>
      <sz val="12"/>
      <color rgb="FF000000"/>
      <name val="Univers"/>
      <family val="2"/>
    </font>
    <font>
      <sz val="8"/>
      <color rgb="FF000000"/>
      <name val="Verdana"/>
      <family val="2"/>
    </font>
    <font>
      <sz val="10"/>
      <color theme="1"/>
      <name val="Helvetica"/>
      <family val="2"/>
    </font>
    <font>
      <b/>
      <sz val="12"/>
      <color theme="1"/>
      <name val="Helvetica"/>
      <family val="2"/>
    </font>
    <font>
      <sz val="12"/>
      <color theme="1"/>
      <name val="Helvetica"/>
      <family val="2"/>
    </font>
    <font>
      <sz val="12"/>
      <color theme="1"/>
      <name val="Calibri"/>
      <family val="2"/>
      <scheme val="minor"/>
    </font>
    <font>
      <b/>
      <sz val="18"/>
      <color theme="0"/>
      <name val="Calibri"/>
      <family val="2"/>
      <scheme val="major"/>
    </font>
    <font>
      <b/>
      <sz val="18"/>
      <name val="Calibri"/>
      <family val="2"/>
      <scheme val="major"/>
    </font>
    <font>
      <b/>
      <sz val="16"/>
      <color rgb="FF000000"/>
      <name val="Calibri"/>
      <family val="2"/>
      <scheme val="major"/>
    </font>
    <font>
      <b/>
      <sz val="16"/>
      <color theme="1"/>
      <name val="Calibri"/>
      <family val="2"/>
      <scheme val="major"/>
    </font>
    <font>
      <b/>
      <sz val="14"/>
      <color rgb="FF000000"/>
      <name val="Calibri"/>
      <family val="2"/>
      <scheme val="major"/>
    </font>
    <font>
      <b/>
      <sz val="14"/>
      <color theme="1"/>
      <name val="Calibri"/>
      <family val="2"/>
      <scheme val="major"/>
    </font>
    <font>
      <b/>
      <sz val="13"/>
      <color theme="1"/>
      <name val="Calibri"/>
      <family val="2"/>
      <scheme val="major"/>
    </font>
    <font>
      <sz val="13"/>
      <color theme="1"/>
      <name val="Calibri"/>
      <family val="2"/>
      <scheme val="major"/>
    </font>
    <font>
      <sz val="11"/>
      <color rgb="FF002060"/>
      <name val="Calibri"/>
      <family val="2"/>
      <scheme val="major"/>
    </font>
    <font>
      <sz val="11"/>
      <color theme="1"/>
      <name val="Calibri"/>
      <family val="2"/>
      <scheme val="major"/>
    </font>
    <font>
      <sz val="14"/>
      <color theme="1"/>
      <name val="Calibri"/>
      <family val="2"/>
    </font>
    <font>
      <b/>
      <sz val="14"/>
      <color theme="1"/>
      <name val="Calibri"/>
      <family val="2"/>
    </font>
    <font>
      <sz val="12"/>
      <color theme="1"/>
      <name val="Calibri"/>
      <family val="2"/>
      <scheme val="major"/>
    </font>
    <font>
      <b/>
      <sz val="14"/>
      <color theme="0"/>
      <name val="Calibri"/>
      <family val="2"/>
      <scheme val="minor"/>
    </font>
    <font>
      <sz val="10.5"/>
      <color rgb="FF000000"/>
      <name val="Calibri"/>
      <family val="2"/>
      <scheme val="minor"/>
    </font>
    <font>
      <b/>
      <sz val="10.5"/>
      <color rgb="FF000000"/>
      <name val="Calibri"/>
      <family val="2"/>
      <scheme val="minor"/>
    </font>
    <font>
      <sz val="18"/>
      <color rgb="FFFFFF00"/>
      <name val="Calibri"/>
      <family val="2"/>
      <scheme val="minor"/>
    </font>
    <font>
      <sz val="12"/>
      <color theme="0" tint="-4.9989318521683403E-2"/>
      <name val="Calibri"/>
      <family val="2"/>
      <scheme val="minor"/>
    </font>
  </fonts>
  <fills count="52">
    <fill>
      <patternFill patternType="none"/>
    </fill>
    <fill>
      <patternFill patternType="gray125"/>
    </fill>
    <fill>
      <patternFill patternType="solid">
        <fgColor rgb="FF2E75B5"/>
        <bgColor rgb="FF2E75B5"/>
      </patternFill>
    </fill>
    <fill>
      <patternFill patternType="solid">
        <fgColor rgb="FFF4B084"/>
        <bgColor rgb="FFF4B084"/>
      </patternFill>
    </fill>
    <fill>
      <patternFill patternType="solid">
        <fgColor rgb="FFA8D08D"/>
        <bgColor rgb="FFA8D08D"/>
      </patternFill>
    </fill>
    <fill>
      <patternFill patternType="solid">
        <fgColor rgb="FFFFFFFF"/>
        <bgColor rgb="FFFFFFFF"/>
      </patternFill>
    </fill>
    <fill>
      <patternFill patternType="solid">
        <fgColor theme="0"/>
        <bgColor theme="0"/>
      </patternFill>
    </fill>
    <fill>
      <patternFill patternType="solid">
        <fgColor rgb="FF5B9BD5"/>
        <bgColor rgb="FF5B9BD5"/>
      </patternFill>
    </fill>
    <fill>
      <patternFill patternType="solid">
        <fgColor rgb="FF9CC2E5"/>
        <bgColor rgb="FF9CC2E5"/>
      </patternFill>
    </fill>
    <fill>
      <patternFill patternType="solid">
        <fgColor rgb="FF999999"/>
        <bgColor rgb="FF999999"/>
      </patternFill>
    </fill>
    <fill>
      <patternFill patternType="solid">
        <fgColor rgb="FF2F5496"/>
        <bgColor rgb="FF2F5496"/>
      </patternFill>
    </fill>
    <fill>
      <patternFill patternType="solid">
        <fgColor rgb="FFC5E0B3"/>
        <bgColor rgb="FFC5E0B3"/>
      </patternFill>
    </fill>
    <fill>
      <patternFill patternType="solid">
        <fgColor rgb="FFBFBFBF"/>
        <bgColor rgb="FFBFBFBF"/>
      </patternFill>
    </fill>
    <fill>
      <patternFill patternType="solid">
        <fgColor rgb="FFE2EFD9"/>
        <bgColor rgb="FFE2EFD9"/>
      </patternFill>
    </fill>
    <fill>
      <patternFill patternType="solid">
        <fgColor rgb="FFB4C6E7"/>
        <bgColor rgb="FFB4C6E7"/>
      </patternFill>
    </fill>
    <fill>
      <patternFill patternType="solid">
        <fgColor rgb="FFD9E2F3"/>
        <bgColor rgb="FFD9E2F3"/>
      </patternFill>
    </fill>
    <fill>
      <patternFill patternType="solid">
        <fgColor rgb="FFF4B083"/>
        <bgColor rgb="FFF4B083"/>
      </patternFill>
    </fill>
    <fill>
      <patternFill patternType="solid">
        <fgColor rgb="FFF7CAAC"/>
        <bgColor rgb="FFF7CAAC"/>
      </patternFill>
    </fill>
    <fill>
      <patternFill patternType="solid">
        <fgColor rgb="FFFBE4D5"/>
        <bgColor rgb="FFFBE4D5"/>
      </patternFill>
    </fill>
    <fill>
      <patternFill patternType="solid">
        <fgColor rgb="FF8496B0"/>
        <bgColor rgb="FF8496B0"/>
      </patternFill>
    </fill>
    <fill>
      <patternFill patternType="solid">
        <fgColor rgb="FFACB9CA"/>
        <bgColor rgb="FFACB9CA"/>
      </patternFill>
    </fill>
    <fill>
      <patternFill patternType="solid">
        <fgColor rgb="FFD5DCE4"/>
        <bgColor rgb="FFD5DCE4"/>
      </patternFill>
    </fill>
    <fill>
      <patternFill patternType="solid">
        <fgColor rgb="FFFFC000"/>
        <bgColor rgb="FFFFC000"/>
      </patternFill>
    </fill>
    <fill>
      <patternFill patternType="solid">
        <fgColor rgb="FFBDD6EE"/>
        <bgColor rgb="FFBDD6EE"/>
      </patternFill>
    </fill>
    <fill>
      <patternFill patternType="solid">
        <fgColor rgb="FF8EAADB"/>
        <bgColor rgb="FF8EAADB"/>
      </patternFill>
    </fill>
    <fill>
      <patternFill patternType="solid">
        <fgColor rgb="FFDEEAF6"/>
        <bgColor rgb="FFDEEAF6"/>
      </patternFill>
    </fill>
    <fill>
      <patternFill patternType="solid">
        <fgColor rgb="FFADB9CA"/>
        <bgColor rgb="FFADB9CA"/>
      </patternFill>
    </fill>
    <fill>
      <patternFill patternType="solid">
        <fgColor rgb="FFD6DCE4"/>
        <bgColor rgb="FFD6DCE4"/>
      </patternFill>
    </fill>
    <fill>
      <patternFill patternType="solid">
        <fgColor rgb="FFFFD965"/>
        <bgColor rgb="FFFFD965"/>
      </patternFill>
    </fill>
    <fill>
      <patternFill patternType="solid">
        <fgColor rgb="FFFFE598"/>
        <bgColor rgb="FFFFE598"/>
      </patternFill>
    </fill>
    <fill>
      <patternFill patternType="solid">
        <fgColor theme="0"/>
        <bgColor rgb="FFFFFF00"/>
      </patternFill>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
      <patternFill patternType="solid">
        <fgColor rgb="FFF2F2F2"/>
        <bgColor indexed="64"/>
      </patternFill>
    </fill>
    <fill>
      <patternFill patternType="solid">
        <fgColor rgb="FF7030A0"/>
        <bgColor indexed="64"/>
      </patternFill>
    </fill>
    <fill>
      <patternFill patternType="solid">
        <fgColor rgb="FF942093"/>
        <bgColor indexed="64"/>
      </patternFill>
    </fill>
    <fill>
      <patternFill patternType="solid">
        <fgColor rgb="FFCC00CC"/>
        <bgColor indexed="64"/>
      </patternFill>
    </fill>
    <fill>
      <patternFill patternType="solid">
        <fgColor theme="8" tint="-0.249977111117893"/>
        <bgColor indexed="64"/>
      </patternFill>
    </fill>
    <fill>
      <patternFill patternType="solid">
        <fgColor rgb="FF00B0F0"/>
        <bgColor rgb="FF5B9BD5"/>
      </patternFill>
    </fill>
    <fill>
      <patternFill patternType="solid">
        <fgColor theme="8" tint="0.59999389629810485"/>
        <bgColor rgb="FF5B9BD5"/>
      </patternFill>
    </fill>
    <fill>
      <patternFill patternType="solid">
        <fgColor theme="0" tint="-0.34998626667073579"/>
        <bgColor rgb="FF5B9BD5"/>
      </patternFill>
    </fill>
    <fill>
      <patternFill patternType="solid">
        <fgColor theme="0" tint="-4.9989318521683403E-2"/>
        <bgColor rgb="FF5B9BD5"/>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BFBFBF"/>
        <bgColor indexed="64"/>
      </patternFill>
    </fill>
    <fill>
      <patternFill patternType="solid">
        <fgColor rgb="FFA6A6A6"/>
        <bgColor indexed="64"/>
      </patternFill>
    </fill>
    <fill>
      <patternFill patternType="solid">
        <fgColor theme="0" tint="-0.34998626667073579"/>
        <bgColor indexed="64"/>
      </patternFill>
    </fill>
    <fill>
      <patternFill patternType="solid">
        <fgColor theme="1"/>
        <bgColor indexed="64"/>
      </patternFill>
    </fill>
    <fill>
      <patternFill patternType="solid">
        <fgColor rgb="FFFFC000"/>
        <bgColor indexed="64"/>
      </patternFill>
    </fill>
    <fill>
      <patternFill patternType="solid">
        <fgColor theme="4"/>
        <bgColor indexed="64"/>
      </patternFill>
    </fill>
  </fills>
  <borders count="74">
    <border>
      <left/>
      <right/>
      <top/>
      <bottom/>
      <diagonal/>
    </border>
    <border>
      <left style="thin">
        <color rgb="FF000000"/>
      </left>
      <right style="thin">
        <color rgb="FF000000"/>
      </right>
      <top style="thin">
        <color rgb="FF000000"/>
      </top>
      <bottom style="thin">
        <color rgb="FF000000"/>
      </bottom>
      <diagonal/>
    </border>
    <border>
      <left/>
      <right/>
      <top style="medium">
        <color rgb="FF4472C4"/>
      </top>
      <bottom/>
      <diagonal/>
    </border>
    <border>
      <left style="thin">
        <color rgb="FF4472C4"/>
      </left>
      <right style="thin">
        <color rgb="FF4472C4"/>
      </right>
      <top style="thin">
        <color rgb="FF4472C4"/>
      </top>
      <bottom style="thin">
        <color rgb="FF4472C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top/>
      <bottom/>
      <diagonal/>
    </border>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medium">
        <color indexed="64"/>
      </top>
      <bottom style="thin">
        <color theme="0" tint="-0.249977111117893"/>
      </bottom>
      <diagonal/>
    </border>
    <border>
      <left style="thick">
        <color rgb="FFFFFFFF"/>
      </left>
      <right style="thick">
        <color rgb="FFFFFFFF"/>
      </right>
      <top style="thick">
        <color rgb="FFFFFFFF"/>
      </top>
      <bottom style="thick">
        <color rgb="FFFFFFFF"/>
      </bottom>
      <diagonal/>
    </border>
    <border>
      <left style="thin">
        <color rgb="FFD3D3D3"/>
      </left>
      <right style="thin">
        <color rgb="FFD3D3D3"/>
      </right>
      <top style="thin">
        <color rgb="FFD3D3D3"/>
      </top>
      <bottom style="thin">
        <color rgb="FFD3D3D3"/>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thin">
        <color theme="0" tint="-0.249977111117893"/>
      </left>
      <right style="thin">
        <color theme="0" tint="-0.249977111117893"/>
      </right>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right style="medium">
        <color indexed="64"/>
      </right>
      <top/>
      <bottom/>
      <diagonal/>
    </border>
    <border>
      <left style="thin">
        <color theme="0" tint="-0.249977111117893"/>
      </left>
      <right style="medium">
        <color indexed="64"/>
      </right>
      <top style="medium">
        <color indexed="64"/>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medium">
        <color indexed="64"/>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theme="0" tint="-0.249977111117893"/>
      </top>
      <bottom style="medium">
        <color indexed="64"/>
      </bottom>
      <diagonal/>
    </border>
    <border>
      <left style="thin">
        <color indexed="64"/>
      </left>
      <right style="medium">
        <color indexed="64"/>
      </right>
      <top style="thin">
        <color indexed="64"/>
      </top>
      <bottom style="medium">
        <color indexed="64"/>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medium">
        <color indexed="64"/>
      </right>
      <top style="thin">
        <color theme="0" tint="-0.249977111117893"/>
      </top>
      <bottom/>
      <diagonal/>
    </border>
    <border>
      <left style="thin">
        <color theme="0" tint="-0.249977111117893"/>
      </left>
      <right style="thin">
        <color theme="0" tint="-0.249977111117893"/>
      </right>
      <top style="medium">
        <color theme="1"/>
      </top>
      <bottom style="thin">
        <color theme="0" tint="-0.249977111117893"/>
      </bottom>
      <diagonal/>
    </border>
    <border>
      <left/>
      <right style="medium">
        <color indexed="64"/>
      </right>
      <top style="medium">
        <color indexed="64"/>
      </top>
      <bottom style="thin">
        <color indexed="64"/>
      </bottom>
      <diagonal/>
    </border>
    <border>
      <left style="medium">
        <color indexed="64"/>
      </left>
      <right/>
      <top style="medium">
        <color indexed="64"/>
      </top>
      <bottom style="thin">
        <color theme="0" tint="-0.249977111117893"/>
      </bottom>
      <diagonal/>
    </border>
    <border>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right style="medium">
        <color indexed="64"/>
      </right>
      <top style="thin">
        <color theme="0" tint="-0.249977111117893"/>
      </top>
      <bottom style="medium">
        <color indexed="64"/>
      </bottom>
      <diagonal/>
    </border>
    <border>
      <left style="thin">
        <color theme="0" tint="-0.249977111117893"/>
      </left>
      <right style="medium">
        <color indexed="64"/>
      </right>
      <top style="medium">
        <color theme="1"/>
      </top>
      <bottom style="thin">
        <color theme="0" tint="-0.249977111117893"/>
      </bottom>
      <diagonal/>
    </border>
    <border>
      <left style="medium">
        <color indexed="64"/>
      </left>
      <right style="thin">
        <color theme="0" tint="-0.249977111117893"/>
      </right>
      <top/>
      <bottom/>
      <diagonal/>
    </border>
    <border>
      <left style="medium">
        <color indexed="64"/>
      </left>
      <right style="thin">
        <color theme="0" tint="-0.249977111117893"/>
      </right>
      <top/>
      <bottom style="medium">
        <color indexed="64"/>
      </bottom>
      <diagonal/>
    </border>
    <border>
      <left style="thin">
        <color theme="0" tint="-0.249977111117893"/>
      </left>
      <right style="thin">
        <color theme="0" tint="-0.249977111117893"/>
      </right>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thin">
        <color theme="0" tint="-0.249977111117893"/>
      </left>
      <right style="thin">
        <color theme="0" tint="-0.249977111117893"/>
      </right>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right style="thin">
        <color theme="0" tint="-0.249977111117893"/>
      </right>
      <top style="medium">
        <color theme="1"/>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medium">
        <color indexed="64"/>
      </bottom>
      <diagonal/>
    </border>
    <border>
      <left style="medium">
        <color indexed="64"/>
      </left>
      <right style="thin">
        <color theme="0" tint="-0.249977111117893"/>
      </right>
      <top style="medium">
        <color indexed="64"/>
      </top>
      <bottom/>
      <diagonal/>
    </border>
    <border>
      <left style="thin">
        <color theme="0" tint="-0.249977111117893"/>
      </left>
      <right style="thin">
        <color theme="0" tint="-0.249977111117893"/>
      </right>
      <top style="medium">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s>
  <cellStyleXfs count="4">
    <xf numFmtId="0" fontId="0" fillId="0" borderId="0"/>
    <xf numFmtId="0" fontId="8" fillId="0" borderId="17"/>
    <xf numFmtId="9" fontId="8" fillId="0" borderId="17" applyFont="0" applyFill="0" applyBorder="0" applyAlignment="0" applyProtection="0"/>
    <xf numFmtId="0" fontId="65" fillId="0" borderId="17"/>
  </cellStyleXfs>
  <cellXfs count="406">
    <xf numFmtId="0" fontId="0" fillId="0" borderId="0" xfId="0"/>
    <xf numFmtId="0" fontId="3" fillId="0" borderId="0" xfId="0" applyFont="1"/>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0" xfId="0" applyFont="1"/>
    <xf numFmtId="164" fontId="6" fillId="0" borderId="1" xfId="0" applyNumberFormat="1" applyFont="1" applyBorder="1"/>
    <xf numFmtId="0" fontId="7" fillId="2" borderId="1" xfId="0" applyFont="1" applyFill="1" applyBorder="1" applyAlignment="1">
      <alignment horizontal="left" vertical="center" wrapText="1"/>
    </xf>
    <xf numFmtId="0" fontId="7" fillId="2" borderId="1" xfId="0" applyFont="1" applyFill="1" applyBorder="1" applyAlignment="1">
      <alignment vertical="center" wrapText="1"/>
    </xf>
    <xf numFmtId="3" fontId="7" fillId="3" borderId="2" xfId="0" applyNumberFormat="1" applyFont="1" applyFill="1" applyBorder="1" applyAlignment="1">
      <alignment vertical="center" wrapText="1"/>
    </xf>
    <xf numFmtId="0" fontId="7" fillId="3" borderId="2" xfId="0" applyFont="1" applyFill="1" applyBorder="1" applyAlignment="1">
      <alignment vertical="center" wrapText="1"/>
    </xf>
    <xf numFmtId="4" fontId="7" fillId="3" borderId="2" xfId="0" applyNumberFormat="1" applyFont="1" applyFill="1" applyBorder="1" applyAlignment="1">
      <alignment horizontal="center" vertical="center" wrapText="1"/>
    </xf>
    <xf numFmtId="0" fontId="8" fillId="0" borderId="0" xfId="0" applyFont="1" applyAlignment="1">
      <alignment wrapText="1"/>
    </xf>
    <xf numFmtId="0" fontId="6" fillId="0" borderId="3" xfId="0" applyFont="1" applyBorder="1" applyAlignment="1">
      <alignment horizontal="left" vertical="center" wrapText="1"/>
    </xf>
    <xf numFmtId="0" fontId="6" fillId="0" borderId="3" xfId="0" applyFont="1" applyBorder="1" applyAlignment="1">
      <alignment vertical="center" wrapText="1"/>
    </xf>
    <xf numFmtId="3"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3" fontId="10" fillId="5" borderId="0" xfId="0" applyNumberFormat="1" applyFont="1" applyFill="1" applyAlignment="1">
      <alignment horizontal="right" vertical="center" wrapText="1"/>
    </xf>
    <xf numFmtId="0" fontId="6" fillId="0" borderId="3" xfId="0" applyFont="1" applyBorder="1" applyAlignment="1">
      <alignment horizontal="left" wrapText="1"/>
    </xf>
    <xf numFmtId="0" fontId="6" fillId="0" borderId="3" xfId="0" applyFont="1" applyBorder="1" applyAlignment="1">
      <alignment vertical="top" wrapText="1"/>
    </xf>
    <xf numFmtId="0" fontId="6" fillId="0" borderId="3" xfId="0" applyFont="1" applyBorder="1" applyAlignment="1">
      <alignment horizontal="left" vertical="top" wrapText="1"/>
    </xf>
    <xf numFmtId="0" fontId="6" fillId="0" borderId="3" xfId="0" applyFont="1" applyBorder="1" applyAlignment="1">
      <alignment wrapText="1"/>
    </xf>
    <xf numFmtId="4" fontId="6" fillId="0" borderId="3" xfId="0" applyNumberFormat="1" applyFont="1" applyBorder="1" applyAlignment="1">
      <alignment horizontal="center" vertical="center" wrapText="1"/>
    </xf>
    <xf numFmtId="0" fontId="11" fillId="0" borderId="0" xfId="0" applyFont="1" applyAlignment="1">
      <alignment wrapText="1"/>
    </xf>
    <xf numFmtId="166" fontId="6" fillId="0" borderId="3" xfId="0" applyNumberFormat="1" applyFont="1" applyBorder="1" applyAlignment="1">
      <alignment horizontal="center" wrapText="1"/>
    </xf>
    <xf numFmtId="3" fontId="6" fillId="0" borderId="3" xfId="0" applyNumberFormat="1" applyFont="1" applyBorder="1" applyAlignment="1">
      <alignment horizontal="center" vertical="center" wrapText="1"/>
    </xf>
    <xf numFmtId="0" fontId="8" fillId="0" borderId="3" xfId="0" applyFont="1" applyBorder="1" applyAlignment="1">
      <alignment vertical="center" wrapText="1"/>
    </xf>
    <xf numFmtId="0" fontId="9" fillId="4" borderId="3" xfId="0" applyFont="1" applyFill="1" applyBorder="1" applyAlignment="1">
      <alignment horizontal="left" vertical="center" wrapText="1"/>
    </xf>
    <xf numFmtId="0" fontId="7" fillId="4" borderId="3" xfId="0" applyFont="1" applyFill="1" applyBorder="1" applyAlignment="1">
      <alignment vertical="center" wrapText="1"/>
    </xf>
    <xf numFmtId="0" fontId="7" fillId="4" borderId="3" xfId="0" applyFont="1" applyFill="1" applyBorder="1" applyAlignment="1">
      <alignment horizontal="left" vertical="center" wrapText="1"/>
    </xf>
    <xf numFmtId="3" fontId="7" fillId="4" borderId="3" xfId="0" applyNumberFormat="1" applyFont="1" applyFill="1" applyBorder="1" applyAlignment="1">
      <alignment vertical="center" wrapText="1"/>
    </xf>
    <xf numFmtId="4" fontId="7" fillId="4" borderId="3" xfId="0" applyNumberFormat="1" applyFont="1" applyFill="1" applyBorder="1" applyAlignment="1">
      <alignment horizontal="center" vertical="center" wrapText="1"/>
    </xf>
    <xf numFmtId="166" fontId="6" fillId="0" borderId="3" xfId="0" applyNumberFormat="1" applyFont="1" applyBorder="1" applyAlignment="1">
      <alignment horizontal="center" vertical="center" wrapText="1"/>
    </xf>
    <xf numFmtId="0" fontId="6" fillId="0" borderId="3" xfId="0" applyFont="1" applyBorder="1" applyAlignment="1">
      <alignment horizontal="center" wrapText="1"/>
    </xf>
    <xf numFmtId="0" fontId="6" fillId="5" borderId="3" xfId="0" applyFont="1" applyFill="1" applyBorder="1" applyAlignment="1">
      <alignment wrapText="1"/>
    </xf>
    <xf numFmtId="166" fontId="6" fillId="0" borderId="3" xfId="0" applyNumberFormat="1" applyFont="1" applyBorder="1" applyAlignment="1">
      <alignment vertical="center" wrapText="1"/>
    </xf>
    <xf numFmtId="0" fontId="6" fillId="5" borderId="3" xfId="0" applyFont="1" applyFill="1" applyBorder="1" applyAlignment="1">
      <alignment horizontal="left" wrapText="1"/>
    </xf>
    <xf numFmtId="0" fontId="6" fillId="5" borderId="3" xfId="0" applyFont="1" applyFill="1" applyBorder="1" applyAlignment="1">
      <alignment vertical="center" wrapText="1"/>
    </xf>
    <xf numFmtId="0" fontId="6" fillId="5" borderId="3" xfId="0" applyFont="1" applyFill="1" applyBorder="1" applyAlignment="1">
      <alignment horizontal="left" vertical="center" wrapText="1"/>
    </xf>
    <xf numFmtId="4" fontId="6" fillId="5" borderId="3" xfId="0" applyNumberFormat="1" applyFont="1" applyFill="1" applyBorder="1" applyAlignment="1">
      <alignment horizontal="center" vertical="center" wrapText="1"/>
    </xf>
    <xf numFmtId="0" fontId="6" fillId="0" borderId="3" xfId="0" applyFont="1" applyBorder="1" applyAlignment="1">
      <alignment horizontal="left" vertical="center"/>
    </xf>
    <xf numFmtId="0" fontId="6" fillId="0" borderId="3" xfId="0" applyFont="1" applyBorder="1" applyAlignment="1">
      <alignment vertical="center"/>
    </xf>
    <xf numFmtId="3" fontId="6" fillId="0" borderId="3" xfId="0" applyNumberFormat="1" applyFont="1" applyBorder="1" applyAlignment="1">
      <alignment horizontal="center" vertical="center"/>
    </xf>
    <xf numFmtId="166" fontId="6" fillId="0" borderId="3" xfId="0" applyNumberFormat="1" applyFont="1" applyBorder="1" applyAlignment="1">
      <alignment horizontal="center"/>
    </xf>
    <xf numFmtId="0" fontId="8" fillId="0" borderId="0" xfId="0" applyFont="1"/>
    <xf numFmtId="166" fontId="6" fillId="5" borderId="3" xfId="0" applyNumberFormat="1" applyFont="1" applyFill="1" applyBorder="1" applyAlignment="1">
      <alignment wrapText="1"/>
    </xf>
    <xf numFmtId="0" fontId="8" fillId="0" borderId="0" xfId="0" applyFont="1" applyAlignment="1">
      <alignment horizontal="left" wrapText="1"/>
    </xf>
    <xf numFmtId="0" fontId="8" fillId="0" borderId="0" xfId="0" applyFont="1" applyAlignment="1">
      <alignment vertical="center" wrapText="1"/>
    </xf>
    <xf numFmtId="0" fontId="8" fillId="0" borderId="0" xfId="0" applyFont="1" applyAlignment="1">
      <alignment horizontal="left" vertical="center" wrapText="1"/>
    </xf>
    <xf numFmtId="3" fontId="8" fillId="0" borderId="0" xfId="0" applyNumberFormat="1" applyFont="1" applyAlignment="1">
      <alignment vertical="center" wrapText="1"/>
    </xf>
    <xf numFmtId="4" fontId="8" fillId="0" borderId="0" xfId="0" applyNumberFormat="1" applyFont="1" applyAlignment="1">
      <alignment horizontal="center" wrapText="1"/>
    </xf>
    <xf numFmtId="0" fontId="6" fillId="0" borderId="6" xfId="0" applyFont="1" applyBorder="1" applyAlignment="1">
      <alignment vertical="top" wrapText="1"/>
    </xf>
    <xf numFmtId="0" fontId="6" fillId="0" borderId="7" xfId="0" applyFont="1" applyBorder="1" applyAlignment="1">
      <alignment vertical="top" wrapText="1"/>
    </xf>
    <xf numFmtId="0" fontId="13" fillId="0" borderId="6" xfId="0" applyFont="1" applyBorder="1" applyAlignment="1">
      <alignment vertical="center" wrapText="1"/>
    </xf>
    <xf numFmtId="0" fontId="8" fillId="0" borderId="0" xfId="0" applyFont="1" applyAlignment="1">
      <alignment vertical="top"/>
    </xf>
    <xf numFmtId="0" fontId="14" fillId="9" borderId="1" xfId="0" applyFont="1" applyFill="1" applyBorder="1" applyAlignment="1">
      <alignment horizontal="center" vertical="center" wrapText="1"/>
    </xf>
    <xf numFmtId="0" fontId="16" fillId="0" borderId="1" xfId="0" applyFont="1" applyBorder="1" applyAlignment="1">
      <alignment vertical="center"/>
    </xf>
    <xf numFmtId="0" fontId="16" fillId="0" borderId="1" xfId="0" applyFont="1" applyBorder="1" applyAlignment="1">
      <alignment vertical="center" wrapText="1"/>
    </xf>
    <xf numFmtId="0" fontId="16" fillId="0" borderId="1" xfId="0" applyFont="1" applyBorder="1"/>
    <xf numFmtId="0" fontId="11" fillId="0" borderId="1" xfId="0" applyFont="1" applyBorder="1" applyAlignment="1">
      <alignment vertical="top" wrapText="1"/>
    </xf>
    <xf numFmtId="0" fontId="11" fillId="0" borderId="10" xfId="0" applyFont="1" applyBorder="1" applyAlignment="1">
      <alignment vertical="top" wrapText="1"/>
    </xf>
    <xf numFmtId="0" fontId="11" fillId="0" borderId="1" xfId="0" applyFont="1" applyBorder="1" applyAlignment="1">
      <alignment wrapText="1"/>
    </xf>
    <xf numFmtId="0" fontId="16" fillId="0" borderId="1" xfId="0" applyFont="1" applyBorder="1" applyAlignment="1">
      <alignment wrapText="1"/>
    </xf>
    <xf numFmtId="0" fontId="0" fillId="0" borderId="0" xfId="0" applyAlignment="1">
      <alignment vertical="top" wrapText="1"/>
    </xf>
    <xf numFmtId="0" fontId="0" fillId="0" borderId="0" xfId="0" applyAlignment="1">
      <alignment wrapText="1"/>
    </xf>
    <xf numFmtId="3" fontId="8" fillId="0" borderId="0" xfId="0" applyNumberFormat="1" applyFont="1"/>
    <xf numFmtId="0" fontId="17" fillId="10" borderId="1" xfId="0" applyFont="1" applyFill="1" applyBorder="1" applyAlignment="1">
      <alignment horizontal="center" vertical="center"/>
    </xf>
    <xf numFmtId="0" fontId="18" fillId="10" borderId="1" xfId="0" applyFont="1" applyFill="1" applyBorder="1" applyAlignment="1">
      <alignment horizontal="center" vertical="center"/>
    </xf>
    <xf numFmtId="3" fontId="18" fillId="10" borderId="1" xfId="0" applyNumberFormat="1" applyFont="1" applyFill="1" applyBorder="1" applyAlignment="1">
      <alignment horizontal="center" vertical="center" wrapText="1"/>
    </xf>
    <xf numFmtId="0" fontId="19" fillId="4" borderId="1" xfId="0" applyFont="1" applyFill="1" applyBorder="1" applyAlignment="1">
      <alignment vertical="center"/>
    </xf>
    <xf numFmtId="3" fontId="19" fillId="4" borderId="1" xfId="0" applyNumberFormat="1" applyFont="1" applyFill="1" applyBorder="1" applyAlignment="1">
      <alignment vertical="center"/>
    </xf>
    <xf numFmtId="0" fontId="12" fillId="11" borderId="1" xfId="0" applyFont="1" applyFill="1" applyBorder="1" applyAlignment="1">
      <alignment vertical="center"/>
    </xf>
    <xf numFmtId="3" fontId="12" fillId="11" borderId="1" xfId="0" applyNumberFormat="1" applyFont="1" applyFill="1" applyBorder="1" applyAlignment="1">
      <alignment vertical="center"/>
    </xf>
    <xf numFmtId="0" fontId="12" fillId="12" borderId="1" xfId="0" applyFont="1" applyFill="1" applyBorder="1" applyAlignment="1">
      <alignment vertical="center"/>
    </xf>
    <xf numFmtId="3" fontId="6" fillId="12" borderId="1" xfId="0" applyNumberFormat="1" applyFont="1" applyFill="1" applyBorder="1" applyAlignment="1">
      <alignment vertical="center"/>
    </xf>
    <xf numFmtId="0" fontId="6" fillId="0" borderId="10" xfId="0" applyFont="1" applyBorder="1" applyAlignment="1">
      <alignment horizontal="left" vertical="center"/>
    </xf>
    <xf numFmtId="3" fontId="6" fillId="0" borderId="1" xfId="0" applyNumberFormat="1" applyFont="1" applyBorder="1" applyAlignment="1">
      <alignment vertical="center"/>
    </xf>
    <xf numFmtId="0" fontId="12" fillId="12" borderId="1" xfId="0" applyFont="1" applyFill="1" applyBorder="1" applyAlignment="1">
      <alignment horizontal="left" vertical="center"/>
    </xf>
    <xf numFmtId="0" fontId="6" fillId="0" borderId="1" xfId="0" applyFont="1" applyBorder="1" applyAlignment="1">
      <alignment horizontal="left" vertical="center"/>
    </xf>
    <xf numFmtId="0" fontId="9" fillId="12" borderId="1" xfId="0" applyFont="1" applyFill="1" applyBorder="1" applyAlignment="1">
      <alignment horizontal="left" vertical="center"/>
    </xf>
    <xf numFmtId="3" fontId="6" fillId="0" borderId="1" xfId="0" applyNumberFormat="1" applyFont="1" applyBorder="1" applyAlignment="1">
      <alignment horizontal="center" vertical="center"/>
    </xf>
    <xf numFmtId="3" fontId="16" fillId="0" borderId="1" xfId="0" applyNumberFormat="1" applyFont="1" applyBorder="1" applyAlignment="1">
      <alignment vertical="center"/>
    </xf>
    <xf numFmtId="0" fontId="21" fillId="12" borderId="1" xfId="0" applyFont="1" applyFill="1" applyBorder="1" applyAlignment="1">
      <alignment vertical="center"/>
    </xf>
    <xf numFmtId="0" fontId="19" fillId="2" borderId="1" xfId="0" applyFont="1" applyFill="1" applyBorder="1" applyAlignment="1">
      <alignment vertical="center"/>
    </xf>
    <xf numFmtId="3" fontId="19" fillId="2" borderId="1" xfId="0" applyNumberFormat="1" applyFont="1" applyFill="1" applyBorder="1" applyAlignment="1">
      <alignment vertical="center"/>
    </xf>
    <xf numFmtId="0" fontId="12" fillId="14" borderId="1" xfId="0" applyFont="1" applyFill="1" applyBorder="1" applyAlignment="1">
      <alignment vertical="center"/>
    </xf>
    <xf numFmtId="3" fontId="12" fillId="14" borderId="1" xfId="0" applyNumberFormat="1" applyFont="1" applyFill="1" applyBorder="1" applyAlignment="1">
      <alignment vertical="center"/>
    </xf>
    <xf numFmtId="0" fontId="22" fillId="0" borderId="1" xfId="0" applyFont="1" applyBorder="1" applyAlignment="1">
      <alignment vertical="center"/>
    </xf>
    <xf numFmtId="0" fontId="20" fillId="0" borderId="1" xfId="0" applyFont="1" applyBorder="1" applyAlignment="1">
      <alignment vertical="center"/>
    </xf>
    <xf numFmtId="3" fontId="20" fillId="0" borderId="1" xfId="0" applyNumberFormat="1" applyFont="1" applyBorder="1" applyAlignment="1">
      <alignment vertical="center"/>
    </xf>
    <xf numFmtId="0" fontId="23" fillId="0" borderId="1" xfId="0" applyFont="1" applyBorder="1" applyAlignment="1">
      <alignment vertical="center"/>
    </xf>
    <xf numFmtId="3" fontId="23" fillId="0" borderId="1" xfId="0" applyNumberFormat="1" applyFont="1" applyBorder="1" applyAlignment="1">
      <alignment vertical="center"/>
    </xf>
    <xf numFmtId="0" fontId="12" fillId="15" borderId="1" xfId="0" applyFont="1" applyFill="1" applyBorder="1" applyAlignment="1">
      <alignment vertical="center"/>
    </xf>
    <xf numFmtId="3" fontId="12" fillId="15" borderId="1" xfId="0" applyNumberFormat="1" applyFont="1" applyFill="1" applyBorder="1" applyAlignment="1">
      <alignment vertical="center"/>
    </xf>
    <xf numFmtId="0" fontId="6" fillId="0" borderId="1" xfId="0" applyFont="1" applyBorder="1" applyAlignment="1">
      <alignment horizontal="left" vertical="top"/>
    </xf>
    <xf numFmtId="0" fontId="6" fillId="0" borderId="1" xfId="0" applyFont="1" applyBorder="1" applyAlignment="1">
      <alignment horizontal="center" vertical="center"/>
    </xf>
    <xf numFmtId="0" fontId="6" fillId="0" borderId="1" xfId="0" applyFont="1" applyBorder="1" applyAlignment="1">
      <alignment vertical="center"/>
    </xf>
    <xf numFmtId="0" fontId="19" fillId="16" borderId="1" xfId="0" applyFont="1" applyFill="1" applyBorder="1" applyAlignment="1">
      <alignment vertical="center"/>
    </xf>
    <xf numFmtId="3" fontId="19" fillId="16" borderId="1" xfId="0" applyNumberFormat="1" applyFont="1" applyFill="1" applyBorder="1" applyAlignment="1">
      <alignment vertical="center"/>
    </xf>
    <xf numFmtId="0" fontId="12" fillId="17" borderId="1" xfId="0" applyFont="1" applyFill="1" applyBorder="1" applyAlignment="1">
      <alignment vertical="center"/>
    </xf>
    <xf numFmtId="3" fontId="12" fillId="17" borderId="1" xfId="0" applyNumberFormat="1" applyFont="1" applyFill="1" applyBorder="1" applyAlignment="1">
      <alignment vertical="center"/>
    </xf>
    <xf numFmtId="0" fontId="24" fillId="0" borderId="1" xfId="0" applyFont="1" applyBorder="1" applyAlignment="1">
      <alignment vertical="center"/>
    </xf>
    <xf numFmtId="3" fontId="24" fillId="0" borderId="1" xfId="0" applyNumberFormat="1" applyFont="1" applyBorder="1" applyAlignment="1">
      <alignment vertical="center"/>
    </xf>
    <xf numFmtId="0" fontId="12" fillId="18" borderId="1" xfId="0" applyFont="1" applyFill="1" applyBorder="1" applyAlignment="1">
      <alignment vertical="center"/>
    </xf>
    <xf numFmtId="3" fontId="12" fillId="18" borderId="1" xfId="0" applyNumberFormat="1" applyFont="1" applyFill="1" applyBorder="1" applyAlignment="1">
      <alignment vertical="center"/>
    </xf>
    <xf numFmtId="0" fontId="20" fillId="0" borderId="1" xfId="0" applyFont="1" applyBorder="1" applyAlignment="1">
      <alignment horizontal="left" vertical="top"/>
    </xf>
    <xf numFmtId="0" fontId="20" fillId="0" borderId="1" xfId="0" applyFont="1" applyBorder="1" applyAlignment="1">
      <alignment horizontal="center" vertical="center"/>
    </xf>
    <xf numFmtId="0" fontId="6" fillId="0" borderId="1" xfId="0" applyFont="1" applyBorder="1" applyAlignment="1">
      <alignment horizontal="center" vertical="center" wrapText="1"/>
    </xf>
    <xf numFmtId="0" fontId="19" fillId="19" borderId="1" xfId="0" applyFont="1" applyFill="1" applyBorder="1" applyAlignment="1">
      <alignment vertical="center"/>
    </xf>
    <xf numFmtId="3" fontId="19" fillId="19" borderId="1" xfId="0" applyNumberFormat="1" applyFont="1" applyFill="1" applyBorder="1" applyAlignment="1">
      <alignment vertical="center"/>
    </xf>
    <xf numFmtId="0" fontId="12" fillId="20" borderId="1" xfId="0" applyFont="1" applyFill="1" applyBorder="1" applyAlignment="1">
      <alignment vertical="center"/>
    </xf>
    <xf numFmtId="3" fontId="12" fillId="20" borderId="1" xfId="0" applyNumberFormat="1" applyFont="1" applyFill="1" applyBorder="1" applyAlignment="1">
      <alignment vertical="center"/>
    </xf>
    <xf numFmtId="0" fontId="12" fillId="21" borderId="1" xfId="0" applyFont="1" applyFill="1" applyBorder="1" applyAlignment="1">
      <alignment vertical="center"/>
    </xf>
    <xf numFmtId="3" fontId="12" fillId="21" borderId="1" xfId="0" applyNumberFormat="1" applyFont="1" applyFill="1" applyBorder="1" applyAlignment="1">
      <alignment vertical="center"/>
    </xf>
    <xf numFmtId="0" fontId="25" fillId="22" borderId="1" xfId="0" applyFont="1" applyFill="1" applyBorder="1" applyAlignment="1">
      <alignment vertical="center"/>
    </xf>
    <xf numFmtId="3" fontId="25" fillId="22" borderId="1" xfId="0" applyNumberFormat="1" applyFont="1" applyFill="1" applyBorder="1" applyAlignment="1">
      <alignment vertical="center"/>
    </xf>
    <xf numFmtId="0" fontId="14" fillId="22" borderId="1" xfId="0" applyFont="1" applyFill="1" applyBorder="1" applyAlignment="1">
      <alignment vertical="center"/>
    </xf>
    <xf numFmtId="3" fontId="14" fillId="22" borderId="1" xfId="0" applyNumberFormat="1" applyFont="1" applyFill="1" applyBorder="1" applyAlignment="1">
      <alignment vertical="center"/>
    </xf>
    <xf numFmtId="0" fontId="24" fillId="0" borderId="1" xfId="0" applyFont="1" applyBorder="1" applyAlignment="1">
      <alignment horizontal="left" vertical="top"/>
    </xf>
    <xf numFmtId="0" fontId="24" fillId="0" borderId="1" xfId="0" applyFont="1" applyBorder="1" applyAlignment="1">
      <alignment horizontal="center" vertical="center"/>
    </xf>
    <xf numFmtId="3" fontId="24" fillId="0" borderId="1" xfId="0" applyNumberFormat="1" applyFont="1" applyBorder="1" applyAlignment="1">
      <alignment horizontal="center" vertical="center"/>
    </xf>
    <xf numFmtId="0" fontId="24" fillId="0" borderId="1" xfId="0" applyFont="1" applyBorder="1" applyAlignment="1">
      <alignment horizontal="left" vertical="center"/>
    </xf>
    <xf numFmtId="0" fontId="25" fillId="23" borderId="1" xfId="0" applyFont="1" applyFill="1" applyBorder="1" applyAlignment="1">
      <alignment vertical="center"/>
    </xf>
    <xf numFmtId="3" fontId="25" fillId="23" borderId="1" xfId="0" applyNumberFormat="1" applyFont="1" applyFill="1" applyBorder="1" applyAlignment="1">
      <alignment vertical="center"/>
    </xf>
    <xf numFmtId="0" fontId="6" fillId="23" borderId="1" xfId="0" applyFont="1" applyFill="1" applyBorder="1" applyAlignment="1">
      <alignment vertical="center"/>
    </xf>
    <xf numFmtId="3" fontId="6" fillId="23" borderId="1" xfId="0" applyNumberFormat="1" applyFont="1" applyFill="1" applyBorder="1" applyAlignment="1">
      <alignment vertical="center"/>
    </xf>
    <xf numFmtId="0" fontId="6" fillId="5" borderId="1" xfId="0" applyFont="1" applyFill="1" applyBorder="1" applyAlignment="1">
      <alignment vertical="center"/>
    </xf>
    <xf numFmtId="3" fontId="6" fillId="5" borderId="1" xfId="0" applyNumberFormat="1" applyFont="1" applyFill="1" applyBorder="1" applyAlignment="1">
      <alignment vertical="center"/>
    </xf>
    <xf numFmtId="0" fontId="6" fillId="5" borderId="1" xfId="0" applyFont="1" applyFill="1" applyBorder="1" applyAlignment="1">
      <alignment horizontal="left" vertical="top"/>
    </xf>
    <xf numFmtId="0" fontId="6" fillId="5" borderId="1" xfId="0" applyFont="1" applyFill="1" applyBorder="1" applyAlignment="1">
      <alignment horizontal="left" vertical="center"/>
    </xf>
    <xf numFmtId="0" fontId="16" fillId="5" borderId="1" xfId="0" applyFont="1" applyFill="1" applyBorder="1" applyAlignment="1">
      <alignment horizontal="left" vertical="top"/>
    </xf>
    <xf numFmtId="0" fontId="6" fillId="5" borderId="1" xfId="0" applyFont="1" applyFill="1" applyBorder="1" applyAlignment="1">
      <alignment horizontal="center" vertical="center"/>
    </xf>
    <xf numFmtId="3" fontId="6" fillId="5" borderId="1" xfId="0" applyNumberFormat="1" applyFont="1" applyFill="1" applyBorder="1" applyAlignment="1">
      <alignment horizontal="center" vertical="center"/>
    </xf>
    <xf numFmtId="0" fontId="16" fillId="5" borderId="1" xfId="0" applyFont="1" applyFill="1" applyBorder="1" applyAlignment="1">
      <alignment vertical="center"/>
    </xf>
    <xf numFmtId="3" fontId="16" fillId="5" borderId="1" xfId="0" applyNumberFormat="1" applyFont="1" applyFill="1" applyBorder="1" applyAlignment="1">
      <alignment vertical="center"/>
    </xf>
    <xf numFmtId="0" fontId="12" fillId="5" borderId="1" xfId="0" applyFont="1" applyFill="1" applyBorder="1" applyAlignment="1">
      <alignment horizontal="left" vertical="top"/>
    </xf>
    <xf numFmtId="0" fontId="19" fillId="24" borderId="1" xfId="0" applyFont="1" applyFill="1" applyBorder="1" applyAlignment="1">
      <alignment vertical="center"/>
    </xf>
    <xf numFmtId="3" fontId="19" fillId="24" borderId="1" xfId="0" applyNumberFormat="1" applyFont="1" applyFill="1" applyBorder="1" applyAlignment="1">
      <alignment vertical="center"/>
    </xf>
    <xf numFmtId="3" fontId="6" fillId="0" borderId="1" xfId="0" applyNumberFormat="1" applyFont="1" applyBorder="1" applyAlignment="1">
      <alignment horizontal="right" vertical="center"/>
    </xf>
    <xf numFmtId="0" fontId="12" fillId="12" borderId="15" xfId="0" applyFont="1" applyFill="1" applyBorder="1" applyAlignment="1">
      <alignment horizontal="left" vertical="center"/>
    </xf>
    <xf numFmtId="0" fontId="6" fillId="0" borderId="1" xfId="0" applyFont="1" applyBorder="1" applyAlignment="1">
      <alignment horizontal="left"/>
    </xf>
    <xf numFmtId="3" fontId="6" fillId="0" borderId="10" xfId="0" applyNumberFormat="1" applyFont="1" applyBorder="1" applyAlignment="1">
      <alignment horizontal="right"/>
    </xf>
    <xf numFmtId="0" fontId="21" fillId="12" borderId="19" xfId="0" applyFont="1" applyFill="1" applyBorder="1" applyAlignment="1">
      <alignment vertical="center"/>
    </xf>
    <xf numFmtId="0" fontId="23" fillId="0" borderId="1" xfId="0" applyFont="1" applyBorder="1" applyAlignment="1">
      <alignment vertical="center" wrapText="1"/>
    </xf>
    <xf numFmtId="0" fontId="20" fillId="0" borderId="1" xfId="0" applyFont="1" applyBorder="1" applyAlignment="1">
      <alignment vertical="center" wrapText="1"/>
    </xf>
    <xf numFmtId="0" fontId="20" fillId="0" borderId="11" xfId="0" applyFont="1" applyBorder="1" applyAlignment="1">
      <alignment vertical="center" wrapText="1"/>
    </xf>
    <xf numFmtId="0" fontId="24" fillId="0" borderId="1" xfId="0" applyFont="1" applyBorder="1" applyAlignment="1">
      <alignment horizontal="left" vertical="center" wrapText="1"/>
    </xf>
    <xf numFmtId="0" fontId="6" fillId="5" borderId="1" xfId="0" applyFont="1" applyFill="1" applyBorder="1" applyAlignment="1">
      <alignment horizontal="left" vertical="center" wrapText="1"/>
    </xf>
    <xf numFmtId="3" fontId="16" fillId="0" borderId="1" xfId="0" applyNumberFormat="1" applyFont="1" applyBorder="1"/>
    <xf numFmtId="0" fontId="9" fillId="12" borderId="1" xfId="0" applyFont="1" applyFill="1" applyBorder="1" applyAlignment="1">
      <alignment vertical="center"/>
    </xf>
    <xf numFmtId="0" fontId="28" fillId="0" borderId="3" xfId="0" applyFont="1" applyBorder="1" applyAlignment="1">
      <alignment horizontal="left" vertical="top" wrapText="1"/>
    </xf>
    <xf numFmtId="0" fontId="28" fillId="0" borderId="3" xfId="0" applyFont="1" applyBorder="1" applyAlignment="1">
      <alignment wrapText="1"/>
    </xf>
    <xf numFmtId="0" fontId="28" fillId="5" borderId="3" xfId="0" applyFont="1" applyFill="1" applyBorder="1" applyAlignment="1">
      <alignment wrapText="1"/>
    </xf>
    <xf numFmtId="0" fontId="35" fillId="30" borderId="3" xfId="0" applyFont="1" applyFill="1" applyBorder="1" applyAlignment="1">
      <alignment wrapText="1"/>
    </xf>
    <xf numFmtId="3" fontId="37" fillId="0" borderId="3" xfId="0" applyNumberFormat="1" applyFont="1" applyBorder="1" applyAlignment="1">
      <alignment horizontal="center" vertical="center" wrapText="1"/>
    </xf>
    <xf numFmtId="0" fontId="9" fillId="4" borderId="17" xfId="0" applyFont="1" applyFill="1" applyBorder="1" applyAlignment="1">
      <alignment horizontal="left" vertical="center" wrapText="1"/>
    </xf>
    <xf numFmtId="0" fontId="7" fillId="4" borderId="17" xfId="0" applyFont="1" applyFill="1" applyBorder="1" applyAlignment="1">
      <alignment vertical="center" wrapText="1"/>
    </xf>
    <xf numFmtId="0" fontId="7" fillId="4" borderId="17" xfId="0" applyFont="1" applyFill="1" applyBorder="1" applyAlignment="1">
      <alignment horizontal="left" vertical="center" wrapText="1"/>
    </xf>
    <xf numFmtId="3" fontId="7" fillId="4" borderId="17" xfId="0" applyNumberFormat="1" applyFont="1" applyFill="1" applyBorder="1" applyAlignment="1">
      <alignment vertical="center" wrapText="1"/>
    </xf>
    <xf numFmtId="4" fontId="7" fillId="4" borderId="17" xfId="0" applyNumberFormat="1" applyFont="1" applyFill="1" applyBorder="1" applyAlignment="1">
      <alignment horizontal="center" vertical="center" wrapText="1"/>
    </xf>
    <xf numFmtId="0" fontId="11" fillId="0" borderId="3" xfId="0" applyFont="1" applyBorder="1" applyAlignment="1">
      <alignment vertical="center" wrapText="1"/>
    </xf>
    <xf numFmtId="0" fontId="6" fillId="6" borderId="15" xfId="0" applyFont="1" applyFill="1" applyBorder="1" applyAlignment="1">
      <alignment horizontal="left" wrapText="1"/>
    </xf>
    <xf numFmtId="0" fontId="9" fillId="4" borderId="17" xfId="0" applyFont="1" applyFill="1" applyBorder="1" applyAlignment="1">
      <alignment vertical="center" wrapText="1"/>
    </xf>
    <xf numFmtId="0" fontId="20" fillId="0" borderId="19" xfId="0" applyFont="1" applyBorder="1" applyAlignment="1">
      <alignment vertical="center" wrapText="1"/>
    </xf>
    <xf numFmtId="0" fontId="23" fillId="0" borderId="19" xfId="0" applyFont="1" applyBorder="1" applyAlignment="1">
      <alignment vertical="center" wrapText="1"/>
    </xf>
    <xf numFmtId="0" fontId="26" fillId="24" borderId="17" xfId="0" applyFont="1" applyFill="1" applyBorder="1" applyAlignment="1">
      <alignment horizontal="left" vertical="center"/>
    </xf>
    <xf numFmtId="3" fontId="20" fillId="0" borderId="15" xfId="0" applyNumberFormat="1" applyFont="1" applyBorder="1" applyAlignment="1">
      <alignment horizontal="left" vertical="center"/>
    </xf>
    <xf numFmtId="0" fontId="23" fillId="0" borderId="19" xfId="0" applyFont="1" applyBorder="1" applyAlignment="1">
      <alignment horizontal="left" vertical="center" wrapText="1"/>
    </xf>
    <xf numFmtId="0" fontId="16" fillId="0" borderId="19" xfId="0" applyFont="1" applyBorder="1" applyAlignment="1">
      <alignment vertical="center"/>
    </xf>
    <xf numFmtId="3" fontId="6" fillId="0" borderId="19" xfId="0" applyNumberFormat="1" applyFont="1" applyBorder="1" applyAlignment="1">
      <alignment vertical="center"/>
    </xf>
    <xf numFmtId="0" fontId="6" fillId="0" borderId="19" xfId="0" applyFont="1" applyBorder="1" applyAlignment="1">
      <alignment horizontal="left" vertical="center"/>
    </xf>
    <xf numFmtId="0" fontId="6" fillId="0" borderId="15" xfId="0" applyFont="1" applyBorder="1" applyAlignment="1">
      <alignment horizontal="left" vertical="center"/>
    </xf>
    <xf numFmtId="0" fontId="2" fillId="0" borderId="3" xfId="0" applyFont="1" applyBorder="1" applyAlignment="1">
      <alignment horizontal="left" wrapText="1"/>
    </xf>
    <xf numFmtId="0" fontId="2" fillId="0" borderId="3" xfId="0" applyFont="1" applyBorder="1" applyAlignment="1">
      <alignment vertical="center" wrapText="1"/>
    </xf>
    <xf numFmtId="4" fontId="2" fillId="0" borderId="3" xfId="0" applyNumberFormat="1" applyFont="1" applyBorder="1" applyAlignment="1">
      <alignment horizontal="left" wrapText="1"/>
    </xf>
    <xf numFmtId="0" fontId="40" fillId="7" borderId="4" xfId="0" applyFont="1" applyFill="1" applyBorder="1" applyAlignment="1">
      <alignment vertical="top" wrapText="1"/>
    </xf>
    <xf numFmtId="0" fontId="40" fillId="7" borderId="5" xfId="0" applyFont="1" applyFill="1" applyBorder="1" applyAlignment="1">
      <alignment vertical="top" wrapText="1"/>
    </xf>
    <xf numFmtId="0" fontId="41" fillId="0" borderId="0" xfId="0" applyFont="1"/>
    <xf numFmtId="0" fontId="6" fillId="31" borderId="6" xfId="0" applyFont="1" applyFill="1" applyBorder="1" applyAlignment="1">
      <alignment vertical="top" wrapText="1"/>
    </xf>
    <xf numFmtId="0" fontId="6" fillId="31" borderId="7" xfId="0" applyFont="1" applyFill="1" applyBorder="1" applyAlignment="1">
      <alignment vertical="top" wrapText="1"/>
    </xf>
    <xf numFmtId="0" fontId="9" fillId="0" borderId="3" xfId="0" applyFont="1" applyBorder="1" applyAlignment="1">
      <alignment wrapText="1"/>
    </xf>
    <xf numFmtId="0" fontId="9" fillId="0" borderId="3" xfId="0" applyFont="1" applyBorder="1" applyAlignment="1">
      <alignment vertical="center" wrapText="1"/>
    </xf>
    <xf numFmtId="0" fontId="42" fillId="0" borderId="3" xfId="0" applyFont="1" applyBorder="1" applyAlignment="1">
      <alignment vertical="center" wrapText="1"/>
    </xf>
    <xf numFmtId="3" fontId="23" fillId="0" borderId="3" xfId="0" applyNumberFormat="1" applyFont="1" applyBorder="1" applyAlignment="1">
      <alignment horizontal="center" vertical="center" wrapText="1"/>
    </xf>
    <xf numFmtId="4" fontId="6" fillId="32" borderId="3" xfId="0" applyNumberFormat="1" applyFont="1" applyFill="1" applyBorder="1" applyAlignment="1">
      <alignment horizontal="center" vertical="center" wrapText="1"/>
    </xf>
    <xf numFmtId="0" fontId="6" fillId="32" borderId="3" xfId="0" applyFont="1" applyFill="1" applyBorder="1" applyAlignment="1">
      <alignment vertical="center" wrapText="1"/>
    </xf>
    <xf numFmtId="0" fontId="28" fillId="0" borderId="3" xfId="0" applyFont="1" applyBorder="1" applyAlignment="1">
      <alignment horizontal="left" vertical="center" wrapText="1"/>
    </xf>
    <xf numFmtId="0" fontId="46" fillId="0" borderId="3" xfId="0" applyFont="1" applyBorder="1" applyAlignment="1">
      <alignment horizontal="left" vertical="center" wrapText="1"/>
    </xf>
    <xf numFmtId="0" fontId="42" fillId="0" borderId="3" xfId="0" applyFont="1" applyBorder="1" applyAlignment="1">
      <alignment horizontal="left" wrapText="1"/>
    </xf>
    <xf numFmtId="0" fontId="42" fillId="0" borderId="3" xfId="0" applyFont="1" applyBorder="1" applyAlignment="1">
      <alignment horizontal="left" vertical="center" wrapText="1"/>
    </xf>
    <xf numFmtId="0" fontId="42" fillId="0" borderId="3" xfId="0" applyFont="1" applyBorder="1" applyAlignment="1">
      <alignment wrapText="1"/>
    </xf>
    <xf numFmtId="3" fontId="42" fillId="0" borderId="3" xfId="0" applyNumberFormat="1" applyFont="1" applyBorder="1" applyAlignment="1">
      <alignment horizontal="center" vertical="center" wrapText="1"/>
    </xf>
    <xf numFmtId="166" fontId="42" fillId="0" borderId="3" xfId="0" applyNumberFormat="1" applyFont="1" applyBorder="1" applyAlignment="1">
      <alignment horizontal="center" wrapText="1"/>
    </xf>
    <xf numFmtId="3" fontId="42" fillId="0" borderId="3" xfId="0" applyNumberFormat="1" applyFont="1" applyBorder="1" applyAlignment="1">
      <alignment vertical="center" wrapText="1"/>
    </xf>
    <xf numFmtId="0" fontId="42" fillId="0" borderId="3" xfId="0" applyFont="1" applyBorder="1" applyAlignment="1">
      <alignment horizontal="center" wrapText="1"/>
    </xf>
    <xf numFmtId="0" fontId="49" fillId="0" borderId="0" xfId="0" applyFont="1" applyAlignment="1">
      <alignment wrapText="1"/>
    </xf>
    <xf numFmtId="0" fontId="50" fillId="0" borderId="0" xfId="0" applyFont="1" applyAlignment="1">
      <alignment wrapText="1"/>
    </xf>
    <xf numFmtId="0" fontId="51" fillId="0" borderId="0" xfId="0" applyFont="1"/>
    <xf numFmtId="0" fontId="44" fillId="0" borderId="3" xfId="0" applyFont="1" applyBorder="1" applyAlignment="1">
      <alignment vertical="center" wrapText="1"/>
    </xf>
    <xf numFmtId="3" fontId="23" fillId="0" borderId="1" xfId="0" applyNumberFormat="1" applyFont="1" applyBorder="1" applyAlignment="1">
      <alignment horizontal="right" vertical="center"/>
    </xf>
    <xf numFmtId="3" fontId="56" fillId="0" borderId="1" xfId="0" applyNumberFormat="1" applyFont="1" applyBorder="1" applyAlignment="1">
      <alignment vertical="center"/>
    </xf>
    <xf numFmtId="0" fontId="8" fillId="0" borderId="17" xfId="1"/>
    <xf numFmtId="0" fontId="60" fillId="34" borderId="23" xfId="0" applyFont="1" applyFill="1" applyBorder="1" applyAlignment="1">
      <alignment horizontal="left" vertical="center" wrapText="1" readingOrder="1"/>
    </xf>
    <xf numFmtId="0" fontId="61" fillId="0" borderId="24" xfId="0" applyFont="1" applyBorder="1" applyAlignment="1">
      <alignment horizontal="center" vertical="top" wrapText="1" readingOrder="1"/>
    </xf>
    <xf numFmtId="0" fontId="60" fillId="45" borderId="23" xfId="0" applyFont="1" applyFill="1" applyBorder="1" applyAlignment="1">
      <alignment horizontal="left" vertical="center" wrapText="1" readingOrder="1"/>
    </xf>
    <xf numFmtId="0" fontId="60" fillId="46" borderId="23" xfId="0" applyFont="1" applyFill="1" applyBorder="1" applyAlignment="1">
      <alignment horizontal="left" vertical="center" wrapText="1" readingOrder="1"/>
    </xf>
    <xf numFmtId="0" fontId="60" fillId="47" borderId="23" xfId="0" applyFont="1" applyFill="1" applyBorder="1" applyAlignment="1">
      <alignment horizontal="left" vertical="center" wrapText="1" readingOrder="1"/>
    </xf>
    <xf numFmtId="0" fontId="8" fillId="44" borderId="25" xfId="1" applyFill="1" applyBorder="1"/>
    <xf numFmtId="0" fontId="8" fillId="33" borderId="17" xfId="1" applyFill="1"/>
    <xf numFmtId="0" fontId="8" fillId="48" borderId="25" xfId="1" applyFill="1" applyBorder="1"/>
    <xf numFmtId="0" fontId="8" fillId="44" borderId="26" xfId="1" applyFill="1" applyBorder="1"/>
    <xf numFmtId="0" fontId="62" fillId="0" borderId="17" xfId="1" applyFont="1"/>
    <xf numFmtId="0" fontId="62" fillId="33" borderId="17" xfId="1" applyFont="1" applyFill="1"/>
    <xf numFmtId="0" fontId="8" fillId="44" borderId="27" xfId="1" applyFill="1" applyBorder="1"/>
    <xf numFmtId="0" fontId="62" fillId="44" borderId="25" xfId="1" applyFont="1" applyFill="1" applyBorder="1"/>
    <xf numFmtId="0" fontId="62" fillId="48" borderId="25" xfId="1" applyFont="1" applyFill="1" applyBorder="1"/>
    <xf numFmtId="0" fontId="8" fillId="48" borderId="27" xfId="1" applyFill="1" applyBorder="1"/>
    <xf numFmtId="9" fontId="8" fillId="0" borderId="17" xfId="1" applyNumberFormat="1"/>
    <xf numFmtId="0" fontId="63" fillId="33" borderId="17" xfId="2" applyNumberFormat="1" applyFont="1" applyFill="1" applyAlignment="1">
      <alignment horizontal="left"/>
    </xf>
    <xf numFmtId="0" fontId="64" fillId="33" borderId="17" xfId="1" applyFont="1" applyFill="1"/>
    <xf numFmtId="0" fontId="8" fillId="48" borderId="26" xfId="1" applyFill="1" applyBorder="1"/>
    <xf numFmtId="9" fontId="64" fillId="33" borderId="17" xfId="1" applyNumberFormat="1" applyFont="1" applyFill="1"/>
    <xf numFmtId="0" fontId="65" fillId="0" borderId="17" xfId="3"/>
    <xf numFmtId="0" fontId="75" fillId="33" borderId="21" xfId="3" applyFont="1" applyFill="1" applyBorder="1" applyAlignment="1">
      <alignment vertical="center" wrapText="1"/>
    </xf>
    <xf numFmtId="0" fontId="75" fillId="33" borderId="21" xfId="3" applyFont="1" applyFill="1" applyBorder="1" applyAlignment="1">
      <alignment horizontal="left" vertical="center" wrapText="1"/>
    </xf>
    <xf numFmtId="0" fontId="76" fillId="0" borderId="21" xfId="3" applyFont="1" applyBorder="1" applyAlignment="1">
      <alignment horizontal="left" vertical="center" wrapText="1"/>
    </xf>
    <xf numFmtId="0" fontId="77" fillId="0" borderId="21" xfId="3" applyFont="1" applyBorder="1" applyAlignment="1">
      <alignment horizontal="center" vertical="center" wrapText="1"/>
    </xf>
    <xf numFmtId="0" fontId="78" fillId="33" borderId="21" xfId="3" applyFont="1" applyFill="1" applyBorder="1" applyAlignment="1">
      <alignment vertical="center" wrapText="1"/>
    </xf>
    <xf numFmtId="0" fontId="78" fillId="33" borderId="21" xfId="3" applyFont="1" applyFill="1" applyBorder="1" applyAlignment="1">
      <alignment horizontal="center" vertical="center" wrapText="1"/>
    </xf>
    <xf numFmtId="0" fontId="65" fillId="0" borderId="21" xfId="3" applyBorder="1"/>
    <xf numFmtId="0" fontId="57" fillId="0" borderId="21" xfId="3" applyFont="1" applyBorder="1" applyAlignment="1">
      <alignment horizontal="center" vertical="center" wrapText="1"/>
    </xf>
    <xf numFmtId="0" fontId="21" fillId="0" borderId="21" xfId="3" applyFont="1" applyBorder="1" applyAlignment="1">
      <alignment horizontal="left" vertical="center" wrapText="1"/>
    </xf>
    <xf numFmtId="0" fontId="65" fillId="0" borderId="17" xfId="3" applyAlignment="1">
      <alignment wrapText="1"/>
    </xf>
    <xf numFmtId="0" fontId="79" fillId="51" borderId="17" xfId="3" applyFont="1" applyFill="1" applyAlignment="1">
      <alignment horizontal="center"/>
    </xf>
    <xf numFmtId="0" fontId="79" fillId="51" borderId="35" xfId="3" applyFont="1" applyFill="1" applyBorder="1" applyAlignment="1">
      <alignment horizontal="center" vertical="center"/>
    </xf>
    <xf numFmtId="0" fontId="79" fillId="51" borderId="36" xfId="3" applyFont="1" applyFill="1" applyBorder="1" applyAlignment="1">
      <alignment horizontal="center" vertical="center"/>
    </xf>
    <xf numFmtId="0" fontId="79" fillId="51" borderId="37" xfId="3" applyFont="1" applyFill="1" applyBorder="1" applyAlignment="1">
      <alignment horizontal="center" vertical="center"/>
    </xf>
    <xf numFmtId="0" fontId="65" fillId="0" borderId="30" xfId="3" applyBorder="1" applyAlignment="1">
      <alignment horizontal="center" vertical="center"/>
    </xf>
    <xf numFmtId="0" fontId="65" fillId="0" borderId="17" xfId="3" applyAlignment="1">
      <alignment horizontal="center" vertical="center"/>
    </xf>
    <xf numFmtId="0" fontId="65" fillId="0" borderId="38" xfId="3" applyBorder="1" applyAlignment="1">
      <alignment horizontal="center" vertical="center"/>
    </xf>
    <xf numFmtId="0" fontId="75" fillId="33" borderId="22" xfId="3" applyFont="1" applyFill="1" applyBorder="1" applyAlignment="1">
      <alignment vertical="center" wrapText="1"/>
    </xf>
    <xf numFmtId="0" fontId="65" fillId="0" borderId="39" xfId="3" applyBorder="1"/>
    <xf numFmtId="0" fontId="65" fillId="0" borderId="40" xfId="3" applyBorder="1"/>
    <xf numFmtId="0" fontId="75" fillId="33" borderId="22" xfId="3" applyFont="1" applyFill="1" applyBorder="1" applyAlignment="1">
      <alignment horizontal="left" vertical="center" wrapText="1"/>
    </xf>
    <xf numFmtId="0" fontId="76" fillId="0" borderId="22" xfId="3" applyFont="1" applyBorder="1" applyAlignment="1">
      <alignment horizontal="left" vertical="center" wrapText="1"/>
    </xf>
    <xf numFmtId="0" fontId="77" fillId="0" borderId="22" xfId="3" applyFont="1" applyBorder="1" applyAlignment="1">
      <alignment horizontal="center" vertical="center" wrapText="1"/>
    </xf>
    <xf numFmtId="0" fontId="68" fillId="42" borderId="43" xfId="3" applyFont="1" applyFill="1" applyBorder="1" applyAlignment="1">
      <alignment horizontal="center" vertical="center" textRotation="90" wrapText="1"/>
    </xf>
    <xf numFmtId="0" fontId="68" fillId="42" borderId="44" xfId="3" applyFont="1" applyFill="1" applyBorder="1" applyAlignment="1">
      <alignment horizontal="center" vertical="center" textRotation="90" wrapText="1"/>
    </xf>
    <xf numFmtId="0" fontId="68" fillId="42" borderId="44" xfId="3" applyFont="1" applyFill="1" applyBorder="1" applyAlignment="1">
      <alignment horizontal="center" vertical="center" wrapText="1"/>
    </xf>
    <xf numFmtId="0" fontId="69" fillId="42" borderId="44" xfId="3" applyFont="1" applyFill="1" applyBorder="1" applyAlignment="1">
      <alignment horizontal="center" vertical="center" wrapText="1"/>
    </xf>
    <xf numFmtId="0" fontId="70" fillId="31" borderId="45" xfId="3" applyFont="1" applyFill="1" applyBorder="1" applyAlignment="1">
      <alignment horizontal="center" vertical="center" wrapText="1" readingOrder="1"/>
    </xf>
    <xf numFmtId="0" fontId="70" fillId="50" borderId="45" xfId="3" applyFont="1" applyFill="1" applyBorder="1" applyAlignment="1">
      <alignment horizontal="center" vertical="center" wrapText="1" readingOrder="1"/>
    </xf>
    <xf numFmtId="0" fontId="71" fillId="50" borderId="45" xfId="3" applyFont="1" applyFill="1" applyBorder="1" applyAlignment="1">
      <alignment horizontal="center" vertical="center" wrapText="1"/>
    </xf>
    <xf numFmtId="0" fontId="72" fillId="41" borderId="46" xfId="3" applyFont="1" applyFill="1" applyBorder="1" applyAlignment="1">
      <alignment horizontal="center" vertical="center" wrapText="1"/>
    </xf>
    <xf numFmtId="0" fontId="59" fillId="40" borderId="46" xfId="3" applyFont="1" applyFill="1" applyBorder="1" applyAlignment="1">
      <alignment horizontal="center" vertical="center" wrapText="1"/>
    </xf>
    <xf numFmtId="0" fontId="59" fillId="39" borderId="46" xfId="3" applyFont="1" applyFill="1" applyBorder="1" applyAlignment="1">
      <alignment horizontal="center" vertical="center" wrapText="1"/>
    </xf>
    <xf numFmtId="0" fontId="58" fillId="38" borderId="46" xfId="3" applyFont="1" applyFill="1" applyBorder="1" applyAlignment="1">
      <alignment horizontal="center" vertical="center" wrapText="1"/>
    </xf>
    <xf numFmtId="0" fontId="58" fillId="37" borderId="46" xfId="3" applyFont="1" applyFill="1" applyBorder="1" applyAlignment="1">
      <alignment horizontal="center" vertical="center" wrapText="1"/>
    </xf>
    <xf numFmtId="0" fontId="58" fillId="36" borderId="46" xfId="3" applyFont="1" applyFill="1" applyBorder="1" applyAlignment="1">
      <alignment horizontal="center" vertical="center" wrapText="1"/>
    </xf>
    <xf numFmtId="0" fontId="70" fillId="31" borderId="47" xfId="3" applyFont="1" applyFill="1" applyBorder="1" applyAlignment="1">
      <alignment horizontal="center" vertical="center" wrapText="1" readingOrder="1"/>
    </xf>
    <xf numFmtId="0" fontId="76" fillId="0" borderId="48" xfId="3" applyFont="1" applyBorder="1" applyAlignment="1">
      <alignment horizontal="left" vertical="center" wrapText="1"/>
    </xf>
    <xf numFmtId="0" fontId="77" fillId="0" borderId="48" xfId="3" applyFont="1" applyBorder="1" applyAlignment="1">
      <alignment horizontal="center" vertical="center" wrapText="1"/>
    </xf>
    <xf numFmtId="0" fontId="57" fillId="0" borderId="48" xfId="3" applyFont="1" applyBorder="1" applyAlignment="1">
      <alignment horizontal="center" vertical="center" wrapText="1"/>
    </xf>
    <xf numFmtId="0" fontId="57" fillId="0" borderId="50" xfId="3" applyFont="1" applyBorder="1" applyAlignment="1">
      <alignment horizontal="center" vertical="center" wrapText="1"/>
    </xf>
    <xf numFmtId="0" fontId="65" fillId="0" borderId="50" xfId="3" applyBorder="1"/>
    <xf numFmtId="0" fontId="21" fillId="0" borderId="50" xfId="3" applyFont="1" applyBorder="1" applyAlignment="1">
      <alignment horizontal="left" vertical="center" wrapText="1"/>
    </xf>
    <xf numFmtId="0" fontId="58" fillId="35" borderId="55" xfId="3" applyFont="1" applyFill="1" applyBorder="1" applyAlignment="1">
      <alignment horizontal="center" vertical="center" wrapText="1"/>
    </xf>
    <xf numFmtId="0" fontId="76" fillId="0" borderId="39" xfId="3" applyFont="1" applyBorder="1" applyAlignment="1">
      <alignment horizontal="left" vertical="center" wrapText="1"/>
    </xf>
    <xf numFmtId="0" fontId="76" fillId="0" borderId="40" xfId="3" applyFont="1" applyBorder="1" applyAlignment="1">
      <alignment horizontal="left" vertical="center" wrapText="1"/>
    </xf>
    <xf numFmtId="0" fontId="57" fillId="0" borderId="40" xfId="3" applyFont="1" applyBorder="1" applyAlignment="1">
      <alignment horizontal="center" vertical="center" wrapText="1"/>
    </xf>
    <xf numFmtId="0" fontId="76" fillId="0" borderId="49" xfId="3" applyFont="1" applyBorder="1" applyAlignment="1">
      <alignment horizontal="left" vertical="center" wrapText="1"/>
    </xf>
    <xf numFmtId="0" fontId="65" fillId="0" borderId="56" xfId="3" applyBorder="1"/>
    <xf numFmtId="0" fontId="75" fillId="33" borderId="20" xfId="3" applyFont="1" applyFill="1" applyBorder="1" applyAlignment="1">
      <alignment vertical="center" wrapText="1"/>
    </xf>
    <xf numFmtId="0" fontId="78" fillId="33" borderId="20" xfId="3" applyFont="1" applyFill="1" applyBorder="1" applyAlignment="1">
      <alignment vertical="center" wrapText="1"/>
    </xf>
    <xf numFmtId="0" fontId="78" fillId="33" borderId="20" xfId="3" applyFont="1" applyFill="1" applyBorder="1" applyAlignment="1">
      <alignment horizontal="center" vertical="center" wrapText="1"/>
    </xf>
    <xf numFmtId="0" fontId="65" fillId="0" borderId="20" xfId="3" applyBorder="1"/>
    <xf numFmtId="0" fontId="57" fillId="0" borderId="20" xfId="3" applyFont="1" applyBorder="1" applyAlignment="1">
      <alignment horizontal="center" vertical="center" wrapText="1"/>
    </xf>
    <xf numFmtId="0" fontId="65" fillId="0" borderId="60" xfId="3" applyBorder="1"/>
    <xf numFmtId="0" fontId="1" fillId="43" borderId="21" xfId="1" applyFont="1" applyFill="1" applyBorder="1" applyAlignment="1">
      <alignment horizontal="left" vertical="center" wrapText="1"/>
    </xf>
    <xf numFmtId="0" fontId="75" fillId="33" borderId="20" xfId="3" applyFont="1" applyFill="1" applyBorder="1" applyAlignment="1">
      <alignment horizontal="left" vertical="center" wrapText="1"/>
    </xf>
    <xf numFmtId="0" fontId="57" fillId="0" borderId="63" xfId="3" applyFont="1" applyBorder="1" applyAlignment="1">
      <alignment horizontal="center" vertical="center" wrapText="1"/>
    </xf>
    <xf numFmtId="0" fontId="65" fillId="0" borderId="64" xfId="3" applyBorder="1"/>
    <xf numFmtId="0" fontId="65" fillId="0" borderId="65" xfId="3" applyBorder="1"/>
    <xf numFmtId="0" fontId="78" fillId="33" borderId="22" xfId="3" applyFont="1" applyFill="1" applyBorder="1" applyAlignment="1">
      <alignment vertical="center" wrapText="1"/>
    </xf>
    <xf numFmtId="0" fontId="78" fillId="33" borderId="22" xfId="3" applyFont="1" applyFill="1" applyBorder="1" applyAlignment="1">
      <alignment horizontal="center" vertical="center" wrapText="1"/>
    </xf>
    <xf numFmtId="0" fontId="80" fillId="43" borderId="17" xfId="0" applyFont="1" applyFill="1" applyBorder="1" applyAlignment="1">
      <alignment horizontal="left" vertical="center" wrapText="1" readingOrder="1"/>
    </xf>
    <xf numFmtId="0" fontId="82" fillId="49" borderId="17" xfId="0" applyFont="1" applyFill="1" applyBorder="1" applyAlignment="1">
      <alignment horizontal="center" vertical="center" wrapText="1"/>
    </xf>
    <xf numFmtId="0" fontId="0" fillId="44" borderId="17" xfId="0" applyFill="1" applyBorder="1" applyAlignment="1">
      <alignment horizontal="center" vertical="center" wrapText="1"/>
    </xf>
    <xf numFmtId="0" fontId="83" fillId="44" borderId="69" xfId="0" applyFont="1" applyFill="1" applyBorder="1" applyAlignment="1">
      <alignment horizontal="left" vertical="top"/>
    </xf>
    <xf numFmtId="0" fontId="83" fillId="44" borderId="71" xfId="0" applyFont="1" applyFill="1" applyBorder="1" applyAlignment="1">
      <alignment horizontal="left" vertical="top"/>
    </xf>
    <xf numFmtId="0" fontId="83" fillId="44" borderId="72" xfId="0" applyFont="1" applyFill="1" applyBorder="1" applyAlignment="1">
      <alignment horizontal="left" vertical="top"/>
    </xf>
    <xf numFmtId="0" fontId="83" fillId="44" borderId="73" xfId="0" applyFont="1" applyFill="1" applyBorder="1" applyAlignment="1">
      <alignment horizontal="left" vertical="top"/>
    </xf>
    <xf numFmtId="0" fontId="0" fillId="0" borderId="17" xfId="0" applyBorder="1"/>
    <xf numFmtId="0" fontId="39" fillId="0" borderId="0" xfId="0" applyFont="1" applyAlignment="1">
      <alignment horizontal="left" vertical="top" wrapText="1"/>
    </xf>
    <xf numFmtId="0" fontId="0" fillId="0" borderId="0" xfId="0" applyAlignment="1">
      <alignment horizontal="left" vertical="top" wrapText="1"/>
    </xf>
    <xf numFmtId="0" fontId="83" fillId="44" borderId="68" xfId="0" applyFont="1" applyFill="1" applyBorder="1" applyAlignment="1">
      <alignment horizontal="center" vertical="center"/>
    </xf>
    <xf numFmtId="0" fontId="83" fillId="44" borderId="70" xfId="0" applyFont="1" applyFill="1" applyBorder="1" applyAlignment="1">
      <alignment horizontal="center" vertical="center"/>
    </xf>
    <xf numFmtId="0" fontId="83" fillId="44" borderId="70" xfId="0" applyFont="1" applyFill="1" applyBorder="1" applyAlignment="1">
      <alignment horizontal="center" vertical="top"/>
    </xf>
    <xf numFmtId="0" fontId="83" fillId="44" borderId="6" xfId="0" applyFont="1" applyFill="1" applyBorder="1" applyAlignment="1">
      <alignment horizontal="center" vertical="top"/>
    </xf>
    <xf numFmtId="0" fontId="73" fillId="43" borderId="66" xfId="3" applyFont="1" applyFill="1" applyBorder="1" applyAlignment="1">
      <alignment horizontal="center" vertical="center" textRotation="90"/>
    </xf>
    <xf numFmtId="0" fontId="73" fillId="43" borderId="57" xfId="3" applyFont="1" applyFill="1" applyBorder="1" applyAlignment="1">
      <alignment horizontal="center" vertical="center" textRotation="90"/>
    </xf>
    <xf numFmtId="0" fontId="73" fillId="43" borderId="58" xfId="3" applyFont="1" applyFill="1" applyBorder="1" applyAlignment="1">
      <alignment horizontal="center" vertical="center" textRotation="90"/>
    </xf>
    <xf numFmtId="0" fontId="73" fillId="43" borderId="67" xfId="3" applyFont="1" applyFill="1" applyBorder="1" applyAlignment="1">
      <alignment horizontal="center" vertical="center" textRotation="90"/>
    </xf>
    <xf numFmtId="0" fontId="73" fillId="43" borderId="31" xfId="3" applyFont="1" applyFill="1" applyBorder="1" applyAlignment="1">
      <alignment horizontal="center" vertical="center" textRotation="90"/>
    </xf>
    <xf numFmtId="0" fontId="73" fillId="43" borderId="59" xfId="3" applyFont="1" applyFill="1" applyBorder="1" applyAlignment="1">
      <alignment horizontal="center" vertical="center" textRotation="90"/>
    </xf>
    <xf numFmtId="0" fontId="74" fillId="43" borderId="67" xfId="3" applyFont="1" applyFill="1" applyBorder="1" applyAlignment="1">
      <alignment horizontal="center" vertical="center" wrapText="1"/>
    </xf>
    <xf numFmtId="0" fontId="74" fillId="43" borderId="31" xfId="3" applyFont="1" applyFill="1" applyBorder="1" applyAlignment="1">
      <alignment horizontal="center" vertical="center" wrapText="1"/>
    </xf>
    <xf numFmtId="0" fontId="74" fillId="43" borderId="59" xfId="3" applyFont="1" applyFill="1" applyBorder="1" applyAlignment="1">
      <alignment horizontal="center" vertical="center" wrapText="1"/>
    </xf>
    <xf numFmtId="0" fontId="80" fillId="43" borderId="48" xfId="0" applyFont="1" applyFill="1" applyBorder="1" applyAlignment="1">
      <alignment horizontal="left" vertical="center" wrapText="1" readingOrder="1"/>
    </xf>
    <xf numFmtId="0" fontId="80" fillId="43" borderId="31" xfId="0" applyFont="1" applyFill="1" applyBorder="1" applyAlignment="1">
      <alignment horizontal="left" vertical="center" wrapText="1" readingOrder="1"/>
    </xf>
    <xf numFmtId="0" fontId="80" fillId="43" borderId="59" xfId="0" applyFont="1" applyFill="1" applyBorder="1" applyAlignment="1">
      <alignment horizontal="left" vertical="center" wrapText="1" readingOrder="1"/>
    </xf>
    <xf numFmtId="0" fontId="80" fillId="43" borderId="67" xfId="0" applyFont="1" applyFill="1" applyBorder="1" applyAlignment="1">
      <alignment horizontal="left" vertical="center" wrapText="1" readingOrder="1"/>
    </xf>
    <xf numFmtId="0" fontId="80" fillId="43" borderId="61" xfId="0" applyFont="1" applyFill="1" applyBorder="1" applyAlignment="1">
      <alignment horizontal="left" vertical="center" wrapText="1" readingOrder="1"/>
    </xf>
    <xf numFmtId="0" fontId="67" fillId="31" borderId="29" xfId="3" applyFont="1" applyFill="1" applyBorder="1" applyAlignment="1">
      <alignment horizontal="center" vertical="center"/>
    </xf>
    <xf numFmtId="0" fontId="67" fillId="31" borderId="51" xfId="3" applyFont="1" applyFill="1" applyBorder="1" applyAlignment="1">
      <alignment horizontal="center" vertical="center"/>
    </xf>
    <xf numFmtId="0" fontId="67" fillId="31" borderId="52" xfId="3" applyFont="1" applyFill="1" applyBorder="1" applyAlignment="1">
      <alignment horizontal="center" vertical="center"/>
    </xf>
    <xf numFmtId="0" fontId="67" fillId="31" borderId="53" xfId="3" applyFont="1" applyFill="1" applyBorder="1" applyAlignment="1">
      <alignment horizontal="center" vertical="center"/>
    </xf>
    <xf numFmtId="0" fontId="67" fillId="31" borderId="54" xfId="3" applyFont="1" applyFill="1" applyBorder="1" applyAlignment="1">
      <alignment horizontal="center" vertical="center"/>
    </xf>
    <xf numFmtId="0" fontId="73" fillId="43" borderId="41" xfId="3" applyFont="1" applyFill="1" applyBorder="1" applyAlignment="1">
      <alignment horizontal="center" vertical="center" textRotation="90"/>
    </xf>
    <xf numFmtId="0" fontId="73" fillId="43" borderId="42" xfId="3" applyFont="1" applyFill="1" applyBorder="1" applyAlignment="1">
      <alignment horizontal="center" vertical="center" textRotation="90"/>
    </xf>
    <xf numFmtId="0" fontId="73" fillId="43" borderId="62" xfId="3" applyFont="1" applyFill="1" applyBorder="1" applyAlignment="1">
      <alignment horizontal="center" vertical="center" textRotation="90"/>
    </xf>
    <xf numFmtId="0" fontId="73" fillId="43" borderId="22" xfId="3" applyFont="1" applyFill="1" applyBorder="1" applyAlignment="1">
      <alignment horizontal="center" vertical="center" textRotation="90"/>
    </xf>
    <xf numFmtId="0" fontId="73" fillId="43" borderId="21" xfId="3" applyFont="1" applyFill="1" applyBorder="1" applyAlignment="1">
      <alignment horizontal="center" vertical="center" textRotation="90"/>
    </xf>
    <xf numFmtId="0" fontId="73" fillId="43" borderId="20" xfId="3" applyFont="1" applyFill="1" applyBorder="1" applyAlignment="1">
      <alignment horizontal="center" vertical="center" textRotation="90"/>
    </xf>
    <xf numFmtId="0" fontId="74" fillId="43" borderId="22" xfId="3" applyFont="1" applyFill="1" applyBorder="1" applyAlignment="1">
      <alignment horizontal="center" vertical="center" wrapText="1"/>
    </xf>
    <xf numFmtId="0" fontId="74" fillId="43" borderId="21" xfId="3" applyFont="1" applyFill="1" applyBorder="1" applyAlignment="1">
      <alignment horizontal="center" vertical="center" wrapText="1"/>
    </xf>
    <xf numFmtId="0" fontId="74" fillId="43" borderId="20" xfId="3" applyFont="1" applyFill="1" applyBorder="1" applyAlignment="1">
      <alignment horizontal="center" vertical="center" wrapText="1"/>
    </xf>
    <xf numFmtId="0" fontId="66" fillId="49" borderId="28" xfId="3" applyFont="1" applyFill="1" applyBorder="1" applyAlignment="1">
      <alignment horizontal="center" vertical="center"/>
    </xf>
    <xf numFmtId="0" fontId="66" fillId="49" borderId="29" xfId="3" applyFont="1" applyFill="1" applyBorder="1" applyAlignment="1">
      <alignment horizontal="center" vertical="center"/>
    </xf>
    <xf numFmtId="0" fontId="79" fillId="51" borderId="32" xfId="3" applyFont="1" applyFill="1" applyBorder="1" applyAlignment="1">
      <alignment horizontal="center" vertical="center"/>
    </xf>
    <xf numFmtId="0" fontId="79" fillId="51" borderId="33" xfId="3" applyFont="1" applyFill="1" applyBorder="1" applyAlignment="1">
      <alignment horizontal="center" vertical="center"/>
    </xf>
    <xf numFmtId="0" fontId="79" fillId="51" borderId="34" xfId="3" applyFont="1" applyFill="1" applyBorder="1" applyAlignment="1">
      <alignment horizontal="center" vertical="center"/>
    </xf>
    <xf numFmtId="0" fontId="14" fillId="8" borderId="8" xfId="0" applyFont="1" applyFill="1" applyBorder="1" applyAlignment="1">
      <alignment vertical="center" wrapText="1"/>
    </xf>
    <xf numFmtId="0" fontId="6" fillId="0" borderId="19" xfId="0" applyFont="1" applyBorder="1" applyAlignment="1">
      <alignment horizontal="left" vertical="center" wrapText="1"/>
    </xf>
    <xf numFmtId="0" fontId="12" fillId="17" borderId="12" xfId="0" applyFont="1" applyFill="1" applyBorder="1" applyAlignment="1">
      <alignment horizontal="left" vertical="center" wrapText="1"/>
    </xf>
    <xf numFmtId="0" fontId="20" fillId="12" borderId="8" xfId="0" applyFont="1" applyFill="1" applyBorder="1" applyAlignment="1">
      <alignment horizontal="center" vertical="center"/>
    </xf>
    <xf numFmtId="0" fontId="27" fillId="0" borderId="19" xfId="0" applyFont="1" applyBorder="1" applyAlignment="1">
      <alignment horizontal="left" vertical="center" wrapText="1"/>
    </xf>
    <xf numFmtId="0" fontId="22" fillId="0" borderId="19" xfId="0" applyFont="1" applyBorder="1" applyAlignment="1">
      <alignment horizontal="left" vertical="center" wrapText="1"/>
    </xf>
    <xf numFmtId="0" fontId="19" fillId="16" borderId="8" xfId="0" applyFont="1" applyFill="1" applyBorder="1" applyAlignment="1">
      <alignment horizontal="left" vertical="center" wrapText="1"/>
    </xf>
    <xf numFmtId="0" fontId="12" fillId="17" borderId="8" xfId="0" applyFont="1" applyFill="1" applyBorder="1" applyAlignment="1">
      <alignment horizontal="left" vertical="center" wrapText="1"/>
    </xf>
    <xf numFmtId="0" fontId="23" fillId="12" borderId="8" xfId="0" applyFont="1" applyFill="1" applyBorder="1" applyAlignment="1">
      <alignment horizontal="center" vertical="center"/>
    </xf>
    <xf numFmtId="0" fontId="9" fillId="17" borderId="8" xfId="0" applyFont="1" applyFill="1" applyBorder="1" applyAlignment="1">
      <alignment horizontal="left" vertical="center" wrapText="1"/>
    </xf>
    <xf numFmtId="0" fontId="12" fillId="15" borderId="16" xfId="0" applyFont="1" applyFill="1" applyBorder="1" applyAlignment="1">
      <alignment horizontal="left" vertical="center" wrapText="1"/>
    </xf>
    <xf numFmtId="0" fontId="9" fillId="25" borderId="8" xfId="0" applyFont="1" applyFill="1" applyBorder="1" applyAlignment="1">
      <alignment horizontal="left" vertical="center" wrapText="1"/>
    </xf>
    <xf numFmtId="0" fontId="20" fillId="0" borderId="19" xfId="0" applyFont="1" applyBorder="1" applyAlignment="1">
      <alignment horizontal="left" vertical="center" wrapText="1"/>
    </xf>
    <xf numFmtId="0" fontId="12" fillId="25" borderId="12" xfId="0" applyFont="1" applyFill="1" applyBorder="1" applyAlignment="1">
      <alignment horizontal="left" vertical="center" wrapText="1"/>
    </xf>
    <xf numFmtId="0" fontId="12" fillId="23" borderId="8" xfId="0" applyFont="1" applyFill="1" applyBorder="1" applyAlignment="1">
      <alignment horizontal="left" vertical="center" wrapText="1"/>
    </xf>
    <xf numFmtId="0" fontId="22" fillId="0" borderId="14" xfId="0" applyFont="1" applyBorder="1" applyAlignment="1">
      <alignment horizontal="left" vertical="center" wrapText="1"/>
    </xf>
    <xf numFmtId="0" fontId="23" fillId="12" borderId="8" xfId="0" applyFont="1" applyFill="1" applyBorder="1" applyAlignment="1">
      <alignment horizontal="center" vertical="top"/>
    </xf>
    <xf numFmtId="0" fontId="12" fillId="13" borderId="8" xfId="0" applyFont="1" applyFill="1" applyBorder="1" applyAlignment="1">
      <alignment horizontal="left" vertical="center" wrapText="1"/>
    </xf>
    <xf numFmtId="0" fontId="16" fillId="0" borderId="19" xfId="0" applyFont="1" applyBorder="1" applyAlignment="1">
      <alignment horizontal="left" vertical="top" wrapText="1"/>
    </xf>
    <xf numFmtId="0" fontId="6" fillId="5" borderId="19" xfId="0" applyFont="1" applyFill="1" applyBorder="1" applyAlignment="1">
      <alignment horizontal="left" vertical="center" wrapText="1"/>
    </xf>
    <xf numFmtId="0" fontId="6" fillId="12" borderId="8" xfId="0" applyFont="1" applyFill="1" applyBorder="1" applyAlignment="1">
      <alignment horizontal="center" vertical="center"/>
    </xf>
    <xf numFmtId="0" fontId="26" fillId="23" borderId="12" xfId="0" applyFont="1" applyFill="1" applyBorder="1" applyAlignment="1">
      <alignment horizontal="left" vertical="center"/>
    </xf>
    <xf numFmtId="0" fontId="12" fillId="27" borderId="12" xfId="0" applyFont="1" applyFill="1" applyBorder="1" applyAlignment="1">
      <alignment horizontal="left" vertical="center" wrapText="1"/>
    </xf>
    <xf numFmtId="0" fontId="26" fillId="28" borderId="12" xfId="0" applyFont="1" applyFill="1" applyBorder="1" applyAlignment="1">
      <alignment horizontal="left" vertical="center" wrapText="1"/>
    </xf>
    <xf numFmtId="0" fontId="14" fillId="29" borderId="8" xfId="0" applyFont="1" applyFill="1" applyBorder="1" applyAlignment="1">
      <alignment horizontal="left" vertical="center" wrapText="1"/>
    </xf>
    <xf numFmtId="0" fontId="9" fillId="27" borderId="8" xfId="0" applyFont="1" applyFill="1" applyBorder="1" applyAlignment="1">
      <alignment horizontal="left" vertical="center" wrapText="1"/>
    </xf>
    <xf numFmtId="0" fontId="9" fillId="17" borderId="12" xfId="0" applyFont="1" applyFill="1" applyBorder="1" applyAlignment="1">
      <alignment horizontal="left" vertical="center" wrapText="1"/>
    </xf>
    <xf numFmtId="0" fontId="26" fillId="19" borderId="8" xfId="0" applyFont="1" applyFill="1" applyBorder="1" applyAlignment="1">
      <alignment horizontal="left" vertical="center" wrapText="1"/>
    </xf>
    <xf numFmtId="0" fontId="9" fillId="26" borderId="8" xfId="0" applyFont="1" applyFill="1" applyBorder="1" applyAlignment="1">
      <alignment horizontal="left" vertical="center" wrapText="1"/>
    </xf>
    <xf numFmtId="0" fontId="1" fillId="0" borderId="0" xfId="0" applyFont="1"/>
    <xf numFmtId="164" fontId="1" fillId="0" borderId="1" xfId="0" applyNumberFormat="1" applyFont="1" applyBorder="1"/>
    <xf numFmtId="165" fontId="1" fillId="0" borderId="1" xfId="0" applyNumberFormat="1" applyFont="1" applyBorder="1"/>
    <xf numFmtId="0" fontId="9" fillId="0" borderId="3" xfId="0" applyFont="1" applyBorder="1" applyAlignment="1">
      <alignment vertical="top" wrapText="1"/>
    </xf>
    <xf numFmtId="0" fontId="1" fillId="0" borderId="3" xfId="0" applyFont="1" applyBorder="1" applyAlignment="1">
      <alignment horizontal="center" vertical="center" wrapText="1"/>
    </xf>
    <xf numFmtId="0" fontId="1" fillId="0" borderId="3" xfId="0" applyFont="1" applyBorder="1" applyAlignment="1">
      <alignment horizontal="center" wrapText="1"/>
    </xf>
    <xf numFmtId="0" fontId="1" fillId="0" borderId="3" xfId="0" applyFont="1" applyBorder="1" applyAlignment="1">
      <alignment vertical="center" wrapText="1"/>
    </xf>
    <xf numFmtId="0" fontId="1" fillId="0" borderId="3" xfId="0" applyFont="1" applyBorder="1" applyAlignment="1">
      <alignment vertical="center"/>
    </xf>
    <xf numFmtId="0" fontId="1" fillId="0" borderId="3" xfId="0" applyFont="1" applyBorder="1"/>
    <xf numFmtId="4" fontId="1" fillId="0" borderId="1" xfId="0" applyNumberFormat="1" applyFont="1" applyBorder="1" applyAlignment="1">
      <alignment vertical="center" wrapText="1"/>
    </xf>
    <xf numFmtId="164" fontId="1" fillId="0" borderId="1" xfId="0" applyNumberFormat="1" applyFont="1" applyBorder="1" applyAlignment="1">
      <alignment vertical="center" wrapText="1"/>
    </xf>
    <xf numFmtId="164" fontId="1" fillId="0" borderId="1" xfId="0" applyNumberFormat="1" applyFont="1" applyBorder="1" applyAlignment="1">
      <alignment wrapText="1"/>
    </xf>
    <xf numFmtId="0" fontId="1" fillId="43" borderId="22" xfId="1" applyFont="1" applyFill="1" applyBorder="1" applyAlignment="1">
      <alignment horizontal="left" vertical="center" wrapText="1"/>
    </xf>
    <xf numFmtId="0" fontId="1" fillId="43" borderId="48" xfId="1" applyFont="1" applyFill="1" applyBorder="1" applyAlignment="1">
      <alignment horizontal="left" vertical="center" wrapText="1"/>
    </xf>
    <xf numFmtId="0" fontId="1" fillId="43" borderId="31" xfId="1" applyFont="1" applyFill="1" applyBorder="1" applyAlignment="1">
      <alignment horizontal="left" vertical="center" wrapText="1"/>
    </xf>
    <xf numFmtId="0" fontId="1" fillId="43" borderId="20" xfId="1" applyFont="1" applyFill="1" applyBorder="1" applyAlignment="1">
      <alignment horizontal="left" vertical="center" wrapText="1"/>
    </xf>
    <xf numFmtId="0" fontId="1" fillId="43" borderId="59" xfId="1" applyFont="1" applyFill="1" applyBorder="1" applyAlignment="1">
      <alignment horizontal="left" vertical="center" wrapText="1"/>
    </xf>
    <xf numFmtId="0" fontId="1" fillId="0" borderId="50" xfId="3" applyFont="1" applyBorder="1" applyAlignment="1">
      <alignment horizontal="left" vertical="center" wrapText="1"/>
    </xf>
    <xf numFmtId="0" fontId="1" fillId="0" borderId="64" xfId="3" applyFont="1" applyBorder="1" applyAlignment="1">
      <alignment horizontal="left" vertical="center" wrapText="1"/>
    </xf>
    <xf numFmtId="0" fontId="1" fillId="0" borderId="21" xfId="3" applyFont="1" applyBorder="1" applyAlignment="1">
      <alignment horizontal="left" vertical="center" wrapText="1"/>
    </xf>
    <xf numFmtId="0" fontId="1" fillId="0" borderId="22" xfId="1" applyFont="1" applyBorder="1" applyAlignment="1">
      <alignment horizontal="left" vertical="center" wrapText="1"/>
    </xf>
    <xf numFmtId="0" fontId="1" fillId="0" borderId="21" xfId="1" applyFont="1" applyBorder="1" applyAlignment="1">
      <alignment horizontal="left" vertical="center" wrapText="1"/>
    </xf>
    <xf numFmtId="0" fontId="1" fillId="0" borderId="20" xfId="1" applyFont="1" applyBorder="1" applyAlignment="1">
      <alignment horizontal="left" vertical="center" wrapText="1"/>
    </xf>
    <xf numFmtId="0" fontId="15" fillId="0" borderId="9" xfId="0" applyFont="1" applyBorder="1" applyAlignment="1"/>
    <xf numFmtId="0" fontId="15" fillId="0" borderId="10" xfId="0" applyFont="1" applyBorder="1" applyAlignment="1"/>
    <xf numFmtId="0" fontId="15" fillId="0" borderId="11" xfId="0" applyFont="1" applyBorder="1" applyAlignment="1"/>
    <xf numFmtId="0" fontId="15" fillId="0" borderId="15" xfId="0" applyFont="1" applyBorder="1" applyAlignment="1"/>
    <xf numFmtId="3" fontId="1" fillId="0" borderId="1" xfId="0" applyNumberFormat="1" applyFont="1" applyBorder="1" applyAlignment="1">
      <alignment vertical="center"/>
    </xf>
    <xf numFmtId="0" fontId="1" fillId="0" borderId="19" xfId="0" applyFont="1" applyBorder="1" applyAlignment="1">
      <alignment horizontal="left" vertical="center" wrapText="1"/>
    </xf>
    <xf numFmtId="3" fontId="1" fillId="0" borderId="1" xfId="0" applyNumberFormat="1"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vertical="center"/>
    </xf>
    <xf numFmtId="0" fontId="1" fillId="0" borderId="1" xfId="0" applyFont="1" applyBorder="1" applyAlignment="1">
      <alignment horizontal="left" vertical="top"/>
    </xf>
    <xf numFmtId="0" fontId="1" fillId="0" borderId="1" xfId="0" applyFont="1" applyBorder="1" applyAlignment="1">
      <alignment horizontal="center" vertical="center"/>
    </xf>
    <xf numFmtId="0" fontId="1" fillId="5" borderId="1" xfId="0" applyFont="1" applyFill="1" applyBorder="1" applyAlignment="1">
      <alignment vertical="center"/>
    </xf>
    <xf numFmtId="0" fontId="1" fillId="5" borderId="1" xfId="0" applyFont="1" applyFill="1" applyBorder="1" applyAlignment="1">
      <alignment horizontal="center" vertical="center"/>
    </xf>
    <xf numFmtId="0" fontId="1" fillId="5" borderId="1" xfId="0" applyFont="1" applyFill="1" applyBorder="1" applyAlignment="1">
      <alignment horizontal="left" vertical="center"/>
    </xf>
    <xf numFmtId="3" fontId="1" fillId="5" borderId="1" xfId="0" applyNumberFormat="1" applyFont="1" applyFill="1" applyBorder="1" applyAlignment="1">
      <alignment horizontal="center" vertical="center"/>
    </xf>
    <xf numFmtId="0" fontId="1" fillId="5" borderId="1" xfId="0" applyFont="1" applyFill="1" applyBorder="1" applyAlignment="1">
      <alignment horizontal="left" vertical="top"/>
    </xf>
    <xf numFmtId="0" fontId="15" fillId="0" borderId="18" xfId="0" applyFont="1" applyBorder="1" applyAlignment="1"/>
    <xf numFmtId="0" fontId="15" fillId="0" borderId="13" xfId="0" applyFont="1" applyBorder="1" applyAlignment="1"/>
    <xf numFmtId="0" fontId="15" fillId="0" borderId="14" xfId="0" applyFont="1" applyBorder="1" applyAlignment="1"/>
    <xf numFmtId="0" fontId="15" fillId="0" borderId="17" xfId="0" applyFont="1" applyBorder="1" applyAlignment="1"/>
    <xf numFmtId="0" fontId="1" fillId="12" borderId="8" xfId="0" applyFont="1" applyFill="1" applyBorder="1" applyAlignment="1">
      <alignment horizontal="center" vertical="center"/>
    </xf>
    <xf numFmtId="3" fontId="1" fillId="12" borderId="1" xfId="0" applyNumberFormat="1" applyFont="1" applyFill="1" applyBorder="1" applyAlignment="1">
      <alignment vertical="center"/>
    </xf>
    <xf numFmtId="3" fontId="1" fillId="0" borderId="15" xfId="0" applyNumberFormat="1" applyFont="1" applyBorder="1" applyAlignment="1">
      <alignment vertical="center"/>
    </xf>
  </cellXfs>
  <cellStyles count="4">
    <cellStyle name="Normal" xfId="0" builtinId="0"/>
    <cellStyle name="Normal 2" xfId="1" xr:uid="{8E407DA8-B03D-4AA8-A6F5-E7526C6EE807}"/>
    <cellStyle name="Normal 3" xfId="3" xr:uid="{83D1FD55-63AB-4F21-BC1C-969699855438}"/>
    <cellStyle name="Percent 2" xfId="2" xr:uid="{D9221BA2-A39C-4BA2-AED8-C89F985FDE4F}"/>
  </cellStyles>
  <dxfs count="4">
    <dxf>
      <fill>
        <patternFill>
          <bgColor theme="9" tint="0.59996337778862885"/>
        </patternFill>
      </fill>
    </dxf>
    <dxf>
      <fill>
        <patternFill>
          <bgColor theme="7" tint="0.59996337778862885"/>
        </patternFill>
      </fill>
    </dxf>
    <dxf>
      <fill>
        <patternFill>
          <bgColor rgb="FFFFB7B7"/>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3.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microsoft.com/office/2017/10/relationships/person" Target="persons/person.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0-A939-4DD6-A78A-173823735448}"/>
            </c:ext>
          </c:extLst>
        </c:ser>
        <c:dLbls>
          <c:showLegendKey val="0"/>
          <c:showVal val="0"/>
          <c:showCatName val="0"/>
          <c:showSerName val="0"/>
          <c:showPercent val="0"/>
          <c:showBubbleSize val="0"/>
        </c:dLbls>
        <c:gapWidth val="49"/>
        <c:overlap val="-27"/>
        <c:axId val="1296248799"/>
        <c:axId val="1296243519"/>
      </c:barChart>
      <c:catAx>
        <c:axId val="12962487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296243519"/>
        <c:crosses val="autoZero"/>
        <c:auto val="1"/>
        <c:lblAlgn val="ctr"/>
        <c:lblOffset val="100"/>
        <c:noMultiLvlLbl val="0"/>
      </c:catAx>
      <c:valAx>
        <c:axId val="129624351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9624879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2</c:v>
                </c:pt>
                <c:pt idx="1">
                  <c:v>2</c:v>
                </c:pt>
                <c:pt idx="2">
                  <c:v>0</c:v>
                </c:pt>
                <c:pt idx="3">
                  <c:v>0</c:v>
                </c:pt>
              </c:numCache>
            </c:numRef>
          </c:val>
          <c:extLst>
            <c:ext xmlns:c16="http://schemas.microsoft.com/office/drawing/2014/chart" uri="{C3380CC4-5D6E-409C-BE32-E72D297353CC}">
              <c16:uniqueId val="{00000000-FAAA-4536-97F1-118819C5B437}"/>
            </c:ext>
          </c:extLst>
        </c:ser>
        <c:dLbls>
          <c:showLegendKey val="0"/>
          <c:showVal val="0"/>
          <c:showCatName val="0"/>
          <c:showSerName val="0"/>
          <c:showPercent val="0"/>
          <c:showBubbleSize val="0"/>
        </c:dLbls>
        <c:gapWidth val="49"/>
        <c:overlap val="-27"/>
        <c:axId val="1060625536"/>
        <c:axId val="1060626016"/>
      </c:barChart>
      <c:catAx>
        <c:axId val="1060625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060626016"/>
        <c:crosses val="autoZero"/>
        <c:auto val="1"/>
        <c:lblAlgn val="ctr"/>
        <c:lblOffset val="100"/>
        <c:noMultiLvlLbl val="0"/>
      </c:catAx>
      <c:valAx>
        <c:axId val="1060626016"/>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06062553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2</c:v>
                </c:pt>
                <c:pt idx="1">
                  <c:v>3</c:v>
                </c:pt>
                <c:pt idx="2">
                  <c:v>0</c:v>
                </c:pt>
                <c:pt idx="3">
                  <c:v>0</c:v>
                </c:pt>
              </c:numCache>
            </c:numRef>
          </c:val>
          <c:extLst>
            <c:ext xmlns:c16="http://schemas.microsoft.com/office/drawing/2014/chart" uri="{C3380CC4-5D6E-409C-BE32-E72D297353CC}">
              <c16:uniqueId val="{00000001-867F-4D36-9AD6-C4925E5BA3CF}"/>
            </c:ext>
          </c:extLst>
        </c:ser>
        <c:dLbls>
          <c:showLegendKey val="0"/>
          <c:showVal val="0"/>
          <c:showCatName val="0"/>
          <c:showSerName val="0"/>
          <c:showPercent val="0"/>
          <c:showBubbleSize val="0"/>
        </c:dLbls>
        <c:gapWidth val="49"/>
        <c:overlap val="-27"/>
        <c:axId val="1060638016"/>
        <c:axId val="1060633696"/>
      </c:barChart>
      <c:catAx>
        <c:axId val="1060638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060633696"/>
        <c:crosses val="autoZero"/>
        <c:auto val="1"/>
        <c:lblAlgn val="ctr"/>
        <c:lblOffset val="100"/>
        <c:noMultiLvlLbl val="0"/>
      </c:catAx>
      <c:valAx>
        <c:axId val="1060633696"/>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06063801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7385-4F98-BF55-7C3F62E22693}"/>
            </c:ext>
          </c:extLst>
        </c:ser>
        <c:dLbls>
          <c:showLegendKey val="0"/>
          <c:showVal val="0"/>
          <c:showCatName val="0"/>
          <c:showSerName val="0"/>
          <c:showPercent val="0"/>
          <c:showBubbleSize val="0"/>
        </c:dLbls>
        <c:gapWidth val="49"/>
        <c:overlap val="-27"/>
        <c:axId val="1060634656"/>
        <c:axId val="1060636576"/>
      </c:barChart>
      <c:catAx>
        <c:axId val="1060634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060636576"/>
        <c:crosses val="autoZero"/>
        <c:auto val="1"/>
        <c:lblAlgn val="ctr"/>
        <c:lblOffset val="100"/>
        <c:noMultiLvlLbl val="0"/>
      </c:catAx>
      <c:valAx>
        <c:axId val="1060636576"/>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06063465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3267-4541-82D5-5216B165F744}"/>
            </c:ext>
          </c:extLst>
        </c:ser>
        <c:dLbls>
          <c:showLegendKey val="0"/>
          <c:showVal val="0"/>
          <c:showCatName val="0"/>
          <c:showSerName val="0"/>
          <c:showPercent val="0"/>
          <c:showBubbleSize val="0"/>
        </c:dLbls>
        <c:gapWidth val="49"/>
        <c:overlap val="-27"/>
        <c:axId val="1060636096"/>
        <c:axId val="1060647136"/>
      </c:barChart>
      <c:catAx>
        <c:axId val="1060636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060647136"/>
        <c:crosses val="autoZero"/>
        <c:auto val="1"/>
        <c:lblAlgn val="ctr"/>
        <c:lblOffset val="100"/>
        <c:noMultiLvlLbl val="0"/>
      </c:catAx>
      <c:valAx>
        <c:axId val="1060647136"/>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06063609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5CCF-4625-9135-0686708DB14A}"/>
            </c:ext>
          </c:extLst>
        </c:ser>
        <c:dLbls>
          <c:showLegendKey val="0"/>
          <c:showVal val="0"/>
          <c:showCatName val="0"/>
          <c:showSerName val="0"/>
          <c:showPercent val="0"/>
          <c:showBubbleSize val="0"/>
        </c:dLbls>
        <c:gapWidth val="49"/>
        <c:overlap val="-27"/>
        <c:axId val="1060590016"/>
        <c:axId val="1060594816"/>
      </c:barChart>
      <c:catAx>
        <c:axId val="1060590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060594816"/>
        <c:crosses val="autoZero"/>
        <c:auto val="1"/>
        <c:lblAlgn val="ctr"/>
        <c:lblOffset val="100"/>
        <c:noMultiLvlLbl val="0"/>
      </c:catAx>
      <c:valAx>
        <c:axId val="1060594816"/>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06059001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Graphs!$F$9:$I$9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3631-48E8-842D-DBFCB2DCCD9C}"/>
            </c:ext>
          </c:extLst>
        </c:ser>
        <c:dLbls>
          <c:showLegendKey val="0"/>
          <c:showVal val="0"/>
          <c:showCatName val="0"/>
          <c:showSerName val="0"/>
          <c:showPercent val="0"/>
          <c:showBubbleSize val="0"/>
        </c:dLbls>
        <c:gapWidth val="49"/>
        <c:overlap val="-27"/>
        <c:axId val="1060588096"/>
        <c:axId val="1060599616"/>
      </c:barChart>
      <c:catAx>
        <c:axId val="1060588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060599616"/>
        <c:crosses val="autoZero"/>
        <c:auto val="1"/>
        <c:lblAlgn val="ctr"/>
        <c:lblOffset val="100"/>
        <c:noMultiLvlLbl val="0"/>
      </c:catAx>
      <c:valAx>
        <c:axId val="1060599616"/>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06058809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Graphs!$F$10:$I$10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F6A0-4698-9A1D-F1F0A9DF2B42}"/>
            </c:ext>
          </c:extLst>
        </c:ser>
        <c:dLbls>
          <c:showLegendKey val="0"/>
          <c:showVal val="0"/>
          <c:showCatName val="0"/>
          <c:showSerName val="0"/>
          <c:showPercent val="0"/>
          <c:showBubbleSize val="0"/>
        </c:dLbls>
        <c:gapWidth val="49"/>
        <c:overlap val="-27"/>
        <c:axId val="1060595776"/>
        <c:axId val="1060588576"/>
      </c:barChart>
      <c:catAx>
        <c:axId val="1060595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060588576"/>
        <c:crosses val="autoZero"/>
        <c:auto val="1"/>
        <c:lblAlgn val="ctr"/>
        <c:lblOffset val="100"/>
        <c:noMultiLvlLbl val="0"/>
      </c:catAx>
      <c:valAx>
        <c:axId val="1060588576"/>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06059577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Graphs!$F$11:$I$11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35E6-4B32-946C-1050AC4F1F89}"/>
            </c:ext>
          </c:extLst>
        </c:ser>
        <c:dLbls>
          <c:showLegendKey val="0"/>
          <c:showVal val="0"/>
          <c:showCatName val="0"/>
          <c:showSerName val="0"/>
          <c:showPercent val="0"/>
          <c:showBubbleSize val="0"/>
        </c:dLbls>
        <c:gapWidth val="49"/>
        <c:overlap val="-27"/>
        <c:axId val="1183077648"/>
        <c:axId val="1183076688"/>
      </c:barChart>
      <c:catAx>
        <c:axId val="1183077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183076688"/>
        <c:crosses val="autoZero"/>
        <c:auto val="1"/>
        <c:lblAlgn val="ctr"/>
        <c:lblOffset val="100"/>
        <c:noMultiLvlLbl val="0"/>
      </c:catAx>
      <c:valAx>
        <c:axId val="1183076688"/>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8307764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Graphs!$F$12:$I$12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B870-4110-A4B9-A2AFFC32C7F7}"/>
            </c:ext>
          </c:extLst>
        </c:ser>
        <c:dLbls>
          <c:showLegendKey val="0"/>
          <c:showVal val="0"/>
          <c:showCatName val="0"/>
          <c:showSerName val="0"/>
          <c:showPercent val="0"/>
          <c:showBubbleSize val="0"/>
        </c:dLbls>
        <c:gapWidth val="49"/>
        <c:overlap val="-27"/>
        <c:axId val="1183076208"/>
        <c:axId val="1183083888"/>
      </c:barChart>
      <c:catAx>
        <c:axId val="1183076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183083888"/>
        <c:crosses val="autoZero"/>
        <c:auto val="1"/>
        <c:lblAlgn val="ctr"/>
        <c:lblOffset val="100"/>
        <c:noMultiLvlLbl val="0"/>
      </c:catAx>
      <c:valAx>
        <c:axId val="1183083888"/>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8307620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Graphs!$F$13:$I$13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321A-46A8-B90A-6640C10B1BD8}"/>
            </c:ext>
          </c:extLst>
        </c:ser>
        <c:dLbls>
          <c:showLegendKey val="0"/>
          <c:showVal val="0"/>
          <c:showCatName val="0"/>
          <c:showSerName val="0"/>
          <c:showPercent val="0"/>
          <c:showBubbleSize val="0"/>
        </c:dLbls>
        <c:gapWidth val="49"/>
        <c:overlap val="-27"/>
        <c:axId val="1183082448"/>
        <c:axId val="1183089168"/>
      </c:barChart>
      <c:catAx>
        <c:axId val="1183082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183089168"/>
        <c:crosses val="autoZero"/>
        <c:auto val="1"/>
        <c:lblAlgn val="ctr"/>
        <c:lblOffset val="100"/>
        <c:noMultiLvlLbl val="0"/>
      </c:catAx>
      <c:valAx>
        <c:axId val="1183089168"/>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8308244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Graphs!$F$14:$I$14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3ED8-4F22-B3C7-663BCC07691E}"/>
            </c:ext>
          </c:extLst>
        </c:ser>
        <c:dLbls>
          <c:showLegendKey val="0"/>
          <c:showVal val="0"/>
          <c:showCatName val="0"/>
          <c:showSerName val="0"/>
          <c:showPercent val="0"/>
          <c:showBubbleSize val="0"/>
        </c:dLbls>
        <c:gapWidth val="49"/>
        <c:overlap val="-27"/>
        <c:axId val="1183073328"/>
        <c:axId val="1183090608"/>
      </c:barChart>
      <c:catAx>
        <c:axId val="1183073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183090608"/>
        <c:crosses val="autoZero"/>
        <c:auto val="1"/>
        <c:lblAlgn val="ctr"/>
        <c:lblOffset val="100"/>
        <c:noMultiLvlLbl val="0"/>
      </c:catAx>
      <c:valAx>
        <c:axId val="1183090608"/>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8307332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Graphs!$F$15:$I$15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6D7D-4A03-BD5B-17F49C677817}"/>
            </c:ext>
          </c:extLst>
        </c:ser>
        <c:dLbls>
          <c:showLegendKey val="0"/>
          <c:showVal val="0"/>
          <c:showCatName val="0"/>
          <c:showSerName val="0"/>
          <c:showPercent val="0"/>
          <c:showBubbleSize val="0"/>
        </c:dLbls>
        <c:gapWidth val="49"/>
        <c:overlap val="-27"/>
        <c:axId val="1183093968"/>
        <c:axId val="1183094448"/>
      </c:barChart>
      <c:catAx>
        <c:axId val="1183093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183094448"/>
        <c:crosses val="autoZero"/>
        <c:auto val="1"/>
        <c:lblAlgn val="ctr"/>
        <c:lblOffset val="100"/>
        <c:noMultiLvlLbl val="0"/>
      </c:catAx>
      <c:valAx>
        <c:axId val="1183094448"/>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8309396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Graphs!$F$16:$I$16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3EB8-4EEF-A062-6713E85B90BC}"/>
            </c:ext>
          </c:extLst>
        </c:ser>
        <c:dLbls>
          <c:showLegendKey val="0"/>
          <c:showVal val="0"/>
          <c:showCatName val="0"/>
          <c:showSerName val="0"/>
          <c:showPercent val="0"/>
          <c:showBubbleSize val="0"/>
        </c:dLbls>
        <c:gapWidth val="49"/>
        <c:overlap val="-27"/>
        <c:axId val="1183098288"/>
        <c:axId val="1183099248"/>
      </c:barChart>
      <c:catAx>
        <c:axId val="11830982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595959"/>
                </a:solidFill>
                <a:latin typeface="+mn-lt"/>
                <a:ea typeface="+mn-ea"/>
                <a:cs typeface="+mn-cs"/>
              </a:defRPr>
            </a:pPr>
            <a:endParaRPr lang="es-ES"/>
          </a:p>
        </c:txPr>
        <c:crossAx val="1183099248"/>
        <c:crosses val="autoZero"/>
        <c:auto val="1"/>
        <c:lblAlgn val="ctr"/>
        <c:lblOffset val="100"/>
        <c:noMultiLvlLbl val="0"/>
      </c:catAx>
      <c:valAx>
        <c:axId val="1183099248"/>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83098288"/>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0-CDF5-40FF-9EA3-473172A82C67}"/>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2</c:v>
                </c:pt>
                <c:pt idx="1">
                  <c:v>2</c:v>
                </c:pt>
                <c:pt idx="2">
                  <c:v>0</c:v>
                </c:pt>
                <c:pt idx="3">
                  <c:v>0</c:v>
                </c:pt>
              </c:numCache>
            </c:numRef>
          </c:val>
          <c:extLst>
            <c:ext xmlns:c16="http://schemas.microsoft.com/office/drawing/2014/chart" uri="{C3380CC4-5D6E-409C-BE32-E72D297353CC}">
              <c16:uniqueId val="{00000000-440F-4DF3-A9C5-C1B1A4B70435}"/>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2</c:v>
                </c:pt>
                <c:pt idx="1">
                  <c:v>3</c:v>
                </c:pt>
                <c:pt idx="2">
                  <c:v>0</c:v>
                </c:pt>
                <c:pt idx="3">
                  <c:v>0</c:v>
                </c:pt>
              </c:numCache>
            </c:numRef>
          </c:val>
          <c:extLst>
            <c:ext xmlns:c16="http://schemas.microsoft.com/office/drawing/2014/chart" uri="{C3380CC4-5D6E-409C-BE32-E72D297353CC}">
              <c16:uniqueId val="{00000000-C646-4B54-9D38-B8EBA4F367BC}"/>
            </c:ext>
          </c:extLst>
        </c:ser>
        <c:dLbls>
          <c:showLegendKey val="0"/>
          <c:showVal val="0"/>
          <c:showCatName val="0"/>
          <c:showSerName val="0"/>
          <c:showPercent val="0"/>
          <c:showBubbleSize val="0"/>
        </c:dLbls>
        <c:gapWidth val="49"/>
        <c:overlap val="-27"/>
        <c:axId val="1139196063"/>
        <c:axId val="1139188383"/>
      </c:barChart>
      <c:catAx>
        <c:axId val="11391960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88383"/>
        <c:crosses val="autoZero"/>
        <c:auto val="1"/>
        <c:lblAlgn val="ctr"/>
        <c:lblOffset val="100"/>
        <c:noMultiLvlLbl val="0"/>
      </c:catAx>
      <c:valAx>
        <c:axId val="113918838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960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2E7E-4F43-8DAF-5202B93FE6A7}"/>
            </c:ext>
          </c:extLst>
        </c:ser>
        <c:dLbls>
          <c:showLegendKey val="0"/>
          <c:showVal val="0"/>
          <c:showCatName val="0"/>
          <c:showSerName val="0"/>
          <c:showPercent val="0"/>
          <c:showBubbleSize val="0"/>
        </c:dLbls>
        <c:gapWidth val="49"/>
        <c:overlap val="-27"/>
        <c:axId val="468208303"/>
        <c:axId val="468209263"/>
      </c:barChart>
      <c:catAx>
        <c:axId val="468208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9263"/>
        <c:crosses val="autoZero"/>
        <c:auto val="1"/>
        <c:lblAlgn val="ctr"/>
        <c:lblOffset val="100"/>
        <c:noMultiLvlLbl val="0"/>
      </c:catAx>
      <c:valAx>
        <c:axId val="4682092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830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00F1-4260-ADC5-1A414A3C6EC8}"/>
            </c:ext>
          </c:extLst>
        </c:ser>
        <c:dLbls>
          <c:showLegendKey val="0"/>
          <c:showVal val="0"/>
          <c:showCatName val="0"/>
          <c:showSerName val="0"/>
          <c:showPercent val="0"/>
          <c:showBubbleSize val="0"/>
        </c:dLbls>
        <c:gapWidth val="49"/>
        <c:overlap val="-27"/>
        <c:axId val="414195279"/>
        <c:axId val="414198159"/>
      </c:barChart>
      <c:catAx>
        <c:axId val="414195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8159"/>
        <c:crosses val="autoZero"/>
        <c:auto val="1"/>
        <c:lblAlgn val="ctr"/>
        <c:lblOffset val="100"/>
        <c:noMultiLvlLbl val="0"/>
      </c:catAx>
      <c:valAx>
        <c:axId val="41419815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527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9AE1-4A80-A537-124714CA0B66}"/>
            </c:ext>
          </c:extLst>
        </c:ser>
        <c:dLbls>
          <c:showLegendKey val="0"/>
          <c:showVal val="0"/>
          <c:showCatName val="0"/>
          <c:showSerName val="0"/>
          <c:showPercent val="0"/>
          <c:showBubbleSize val="0"/>
        </c:dLbls>
        <c:gapWidth val="49"/>
        <c:overlap val="-27"/>
        <c:axId val="1129029759"/>
        <c:axId val="1129038879"/>
      </c:barChart>
      <c:catAx>
        <c:axId val="1129029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38879"/>
        <c:crosses val="autoZero"/>
        <c:auto val="1"/>
        <c:lblAlgn val="ctr"/>
        <c:lblOffset val="100"/>
        <c:noMultiLvlLbl val="0"/>
      </c:catAx>
      <c:valAx>
        <c:axId val="112903887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297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Graphs!$F$9:$I$9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8098-4B33-84DF-27647A244875}"/>
            </c:ext>
          </c:extLst>
        </c:ser>
        <c:dLbls>
          <c:showLegendKey val="0"/>
          <c:showVal val="0"/>
          <c:showCatName val="0"/>
          <c:showSerName val="0"/>
          <c:showPercent val="0"/>
          <c:showBubbleSize val="0"/>
        </c:dLbls>
        <c:gapWidth val="49"/>
        <c:overlap val="-27"/>
        <c:axId val="468207343"/>
        <c:axId val="468215023"/>
      </c:barChart>
      <c:catAx>
        <c:axId val="4682073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15023"/>
        <c:crosses val="autoZero"/>
        <c:auto val="1"/>
        <c:lblAlgn val="ctr"/>
        <c:lblOffset val="100"/>
        <c:noMultiLvlLbl val="0"/>
      </c:catAx>
      <c:valAx>
        <c:axId val="4682150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734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Graphs!$F$10:$I$10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BC69-4921-8A19-D2812F51D2CD}"/>
            </c:ext>
          </c:extLst>
        </c:ser>
        <c:dLbls>
          <c:showLegendKey val="0"/>
          <c:showVal val="0"/>
          <c:showCatName val="0"/>
          <c:showSerName val="0"/>
          <c:showPercent val="0"/>
          <c:showBubbleSize val="0"/>
        </c:dLbls>
        <c:gapWidth val="49"/>
        <c:overlap val="-27"/>
        <c:axId val="468219823"/>
        <c:axId val="468203503"/>
      </c:barChart>
      <c:catAx>
        <c:axId val="46821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3503"/>
        <c:crosses val="autoZero"/>
        <c:auto val="1"/>
        <c:lblAlgn val="ctr"/>
        <c:lblOffset val="100"/>
        <c:noMultiLvlLbl val="0"/>
      </c:catAx>
      <c:valAx>
        <c:axId val="4682035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1982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Graphs!$F$11:$I$11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F549-4A80-9812-E3BDF9A7EC5F}"/>
            </c:ext>
          </c:extLst>
        </c:ser>
        <c:dLbls>
          <c:showLegendKey val="0"/>
          <c:showVal val="0"/>
          <c:showCatName val="0"/>
          <c:showSerName val="0"/>
          <c:showPercent val="0"/>
          <c:showBubbleSize val="0"/>
        </c:dLbls>
        <c:gapWidth val="49"/>
        <c:overlap val="-27"/>
        <c:axId val="468228943"/>
        <c:axId val="468224623"/>
      </c:barChart>
      <c:catAx>
        <c:axId val="468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24623"/>
        <c:crosses val="autoZero"/>
        <c:auto val="1"/>
        <c:lblAlgn val="ctr"/>
        <c:lblOffset val="100"/>
        <c:noMultiLvlLbl val="0"/>
      </c:catAx>
      <c:valAx>
        <c:axId val="4682246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2894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Graphs!$F$12:$I$12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56E6-414F-BD1A-C83279DBC24D}"/>
            </c:ext>
          </c:extLst>
        </c:ser>
        <c:dLbls>
          <c:showLegendKey val="0"/>
          <c:showVal val="0"/>
          <c:showCatName val="0"/>
          <c:showSerName val="0"/>
          <c:showPercent val="0"/>
          <c:showBubbleSize val="0"/>
        </c:dLbls>
        <c:gapWidth val="49"/>
        <c:overlap val="-27"/>
        <c:axId val="468230383"/>
        <c:axId val="468230863"/>
      </c:barChart>
      <c:catAx>
        <c:axId val="468230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30863"/>
        <c:crosses val="autoZero"/>
        <c:auto val="1"/>
        <c:lblAlgn val="ctr"/>
        <c:lblOffset val="100"/>
        <c:noMultiLvlLbl val="0"/>
      </c:catAx>
      <c:valAx>
        <c:axId val="4682308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3038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Graphs!$F$13:$I$13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EA1A-4971-A6A0-BF24D355123D}"/>
            </c:ext>
          </c:extLst>
        </c:ser>
        <c:dLbls>
          <c:showLegendKey val="0"/>
          <c:showVal val="0"/>
          <c:showCatName val="0"/>
          <c:showSerName val="0"/>
          <c:showPercent val="0"/>
          <c:showBubbleSize val="0"/>
        </c:dLbls>
        <c:gapWidth val="49"/>
        <c:overlap val="-27"/>
        <c:axId val="468185263"/>
        <c:axId val="468183823"/>
      </c:barChart>
      <c:catAx>
        <c:axId val="4681852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3823"/>
        <c:crosses val="autoZero"/>
        <c:auto val="1"/>
        <c:lblAlgn val="ctr"/>
        <c:lblOffset val="100"/>
        <c:noMultiLvlLbl val="0"/>
      </c:catAx>
      <c:valAx>
        <c:axId val="4681838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52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Graphs!$F$14:$I$14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05B5-4906-912F-C5D6A05367C5}"/>
            </c:ext>
          </c:extLst>
        </c:ser>
        <c:dLbls>
          <c:showLegendKey val="0"/>
          <c:showVal val="0"/>
          <c:showCatName val="0"/>
          <c:showSerName val="0"/>
          <c:showPercent val="0"/>
          <c:showBubbleSize val="0"/>
        </c:dLbls>
        <c:gapWidth val="49"/>
        <c:overlap val="-27"/>
        <c:axId val="468171823"/>
        <c:axId val="468184303"/>
      </c:barChart>
      <c:catAx>
        <c:axId val="46817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4303"/>
        <c:crosses val="autoZero"/>
        <c:auto val="1"/>
        <c:lblAlgn val="ctr"/>
        <c:lblOffset val="100"/>
        <c:noMultiLvlLbl val="0"/>
      </c:catAx>
      <c:valAx>
        <c:axId val="4681843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7182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Graphs!$F$15:$I$15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6214-412D-8D23-6F5DCDCC0D9E}"/>
            </c:ext>
          </c:extLst>
        </c:ser>
        <c:dLbls>
          <c:showLegendKey val="0"/>
          <c:showVal val="0"/>
          <c:showCatName val="0"/>
          <c:showSerName val="0"/>
          <c:showPercent val="0"/>
          <c:showBubbleSize val="0"/>
        </c:dLbls>
        <c:gapWidth val="49"/>
        <c:overlap val="-27"/>
        <c:axId val="468175183"/>
        <c:axId val="468169903"/>
      </c:barChart>
      <c:catAx>
        <c:axId val="4681751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69903"/>
        <c:crosses val="autoZero"/>
        <c:auto val="1"/>
        <c:lblAlgn val="ctr"/>
        <c:lblOffset val="100"/>
        <c:noMultiLvlLbl val="0"/>
      </c:catAx>
      <c:valAx>
        <c:axId val="4681699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7518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Graphs!$F$16:$I$16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129D-467B-AD48-016AC01DC0A9}"/>
            </c:ext>
          </c:extLst>
        </c:ser>
        <c:dLbls>
          <c:showLegendKey val="0"/>
          <c:showVal val="0"/>
          <c:showCatName val="0"/>
          <c:showSerName val="0"/>
          <c:showPercent val="0"/>
          <c:showBubbleSize val="0"/>
        </c:dLbls>
        <c:gapWidth val="49"/>
        <c:overlap val="-27"/>
        <c:axId val="468180463"/>
        <c:axId val="468189103"/>
      </c:barChart>
      <c:catAx>
        <c:axId val="4681804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9103"/>
        <c:crosses val="autoZero"/>
        <c:auto val="1"/>
        <c:lblAlgn val="ctr"/>
        <c:lblOffset val="100"/>
        <c:noMultiLvlLbl val="0"/>
      </c:catAx>
      <c:valAx>
        <c:axId val="4681891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04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70C0"/>
              </a:solidFill>
              <a:ln w="19050">
                <a:solidFill>
                  <a:schemeClr val="lt1"/>
                </a:solidFill>
              </a:ln>
              <a:effectLst/>
            </c:spPr>
            <c:extLst>
              <c:ext xmlns:c16="http://schemas.microsoft.com/office/drawing/2014/chart" uri="{C3380CC4-5D6E-409C-BE32-E72D297353CC}">
                <c16:uniqueId val="{00000001-D676-486E-8685-A12B62A807F9}"/>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D676-486E-8685-A12B62A807F9}"/>
              </c:ext>
            </c:extLst>
          </c:dPt>
          <c:val>
            <c:numRef>
              <c:f>Symbols!$Q$16:$Q$17</c:f>
              <c:numCache>
                <c:formatCode>0%</c:formatCode>
                <c:ptCount val="2"/>
                <c:pt idx="0">
                  <c:v>0.25</c:v>
                </c:pt>
                <c:pt idx="1">
                  <c:v>0.75</c:v>
                </c:pt>
              </c:numCache>
            </c:numRef>
          </c:val>
          <c:extLst>
            <c:ext xmlns:c16="http://schemas.microsoft.com/office/drawing/2014/chart" uri="{C3380CC4-5D6E-409C-BE32-E72D297353CC}">
              <c16:uniqueId val="{00000004-D676-486E-8685-A12B62A807F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4B0-4A24-BC41-8763BDAFFD7B}"/>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14B0-4A24-BC41-8763BDAFFD7B}"/>
              </c:ext>
            </c:extLst>
          </c:dPt>
          <c:val>
            <c:numRef>
              <c:f>Symbols!$R$16:$R$17</c:f>
              <c:numCache>
                <c:formatCode>0%</c:formatCode>
                <c:ptCount val="2"/>
                <c:pt idx="0">
                  <c:v>0.5</c:v>
                </c:pt>
                <c:pt idx="1">
                  <c:v>0.5</c:v>
                </c:pt>
              </c:numCache>
            </c:numRef>
          </c:val>
          <c:extLst>
            <c:ext xmlns:c16="http://schemas.microsoft.com/office/drawing/2014/chart" uri="{C3380CC4-5D6E-409C-BE32-E72D297353CC}">
              <c16:uniqueId val="{00000004-14B0-4A24-BC41-8763BDAFFD7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CBE-4F60-B1B8-9919AA34BDDB}"/>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1CBE-4F60-B1B8-9919AA34BDDB}"/>
              </c:ext>
            </c:extLst>
          </c:dPt>
          <c:val>
            <c:numRef>
              <c:f>Symbols!$S$16:$S$17</c:f>
              <c:numCache>
                <c:formatCode>0%</c:formatCode>
                <c:ptCount val="2"/>
                <c:pt idx="0">
                  <c:v>0.75</c:v>
                </c:pt>
                <c:pt idx="1">
                  <c:v>0.25</c:v>
                </c:pt>
              </c:numCache>
            </c:numRef>
          </c:val>
          <c:extLst>
            <c:ext xmlns:c16="http://schemas.microsoft.com/office/drawing/2014/chart" uri="{C3380CC4-5D6E-409C-BE32-E72D297353CC}">
              <c16:uniqueId val="{00000004-1CBE-4F60-B1B8-9919AA34BDD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27-41D6-9771-9A8B877D9B4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727-41D6-9771-9A8B877D9B4B}"/>
              </c:ext>
            </c:extLst>
          </c:dPt>
          <c:val>
            <c:numRef>
              <c:f>Symbols!$T$16:$T$17</c:f>
              <c:numCache>
                <c:formatCode>0%</c:formatCode>
                <c:ptCount val="2"/>
                <c:pt idx="0">
                  <c:v>1</c:v>
                </c:pt>
                <c:pt idx="1">
                  <c:v>0</c:v>
                </c:pt>
              </c:numCache>
            </c:numRef>
          </c:val>
          <c:extLst>
            <c:ext xmlns:c16="http://schemas.microsoft.com/office/drawing/2014/chart" uri="{C3380CC4-5D6E-409C-BE32-E72D297353CC}">
              <c16:uniqueId val="{00000004-F727-41D6-9771-9A8B877D9B4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BF89-4B82-BF31-641FB7B4D0A6}"/>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BF89-4B82-BF31-641FB7B4D0A6}"/>
              </c:ext>
            </c:extLst>
          </c:dPt>
          <c:val>
            <c:numRef>
              <c:f>Symbols!$Q$16:$Q$17</c:f>
              <c:numCache>
                <c:formatCode>0%</c:formatCode>
                <c:ptCount val="2"/>
                <c:pt idx="0">
                  <c:v>0.25</c:v>
                </c:pt>
                <c:pt idx="1">
                  <c:v>0.75</c:v>
                </c:pt>
              </c:numCache>
            </c:numRef>
          </c:val>
          <c:extLst>
            <c:ext xmlns:c16="http://schemas.microsoft.com/office/drawing/2014/chart" uri="{C3380CC4-5D6E-409C-BE32-E72D297353CC}">
              <c16:uniqueId val="{00000004-BF89-4B82-BF31-641FB7B4D0A6}"/>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45F0-4192-9B59-CE05AD4480EE}"/>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45F0-4192-9B59-CE05AD4480EE}"/>
              </c:ext>
            </c:extLst>
          </c:dPt>
          <c:val>
            <c:numRef>
              <c:f>Symbols!$R$16:$R$17</c:f>
              <c:numCache>
                <c:formatCode>0%</c:formatCode>
                <c:ptCount val="2"/>
                <c:pt idx="0">
                  <c:v>0.5</c:v>
                </c:pt>
                <c:pt idx="1">
                  <c:v>0.5</c:v>
                </c:pt>
              </c:numCache>
            </c:numRef>
          </c:val>
          <c:extLst>
            <c:ext xmlns:c16="http://schemas.microsoft.com/office/drawing/2014/chart" uri="{C3380CC4-5D6E-409C-BE32-E72D297353CC}">
              <c16:uniqueId val="{00000004-45F0-4192-9B59-CE05AD4480EE}"/>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7A1E-4A27-A420-281F8AD29D97}"/>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7A1E-4A27-A420-281F8AD29D97}"/>
              </c:ext>
            </c:extLst>
          </c:dPt>
          <c:val>
            <c:numRef>
              <c:f>Symbols!$S$16:$S$17</c:f>
              <c:numCache>
                <c:formatCode>0%</c:formatCode>
                <c:ptCount val="2"/>
                <c:pt idx="0">
                  <c:v>0.75</c:v>
                </c:pt>
                <c:pt idx="1">
                  <c:v>0.25</c:v>
                </c:pt>
              </c:numCache>
            </c:numRef>
          </c:val>
          <c:extLst>
            <c:ext xmlns:c16="http://schemas.microsoft.com/office/drawing/2014/chart" uri="{C3380CC4-5D6E-409C-BE32-E72D297353CC}">
              <c16:uniqueId val="{00000004-7A1E-4A27-A420-281F8AD29D9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rgbClr val="002060"/>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C842-4338-9E8B-6DB93C2E427D}"/>
              </c:ext>
            </c:extLst>
          </c:dPt>
          <c:dPt>
            <c:idx val="1"/>
            <c:bubble3D val="0"/>
            <c:spPr>
              <a:solidFill>
                <a:srgbClr val="002060"/>
              </a:solidFill>
              <a:ln w="19050">
                <a:solidFill>
                  <a:schemeClr val="lt1"/>
                </a:solidFill>
              </a:ln>
              <a:effectLst/>
            </c:spPr>
            <c:extLst>
              <c:ext xmlns:c16="http://schemas.microsoft.com/office/drawing/2014/chart" uri="{C3380CC4-5D6E-409C-BE32-E72D297353CC}">
                <c16:uniqueId val="{00000003-C842-4338-9E8B-6DB93C2E427D}"/>
              </c:ext>
            </c:extLst>
          </c:dPt>
          <c:val>
            <c:numRef>
              <c:f>Symbols!$T$16:$T$17</c:f>
              <c:numCache>
                <c:formatCode>0%</c:formatCode>
                <c:ptCount val="2"/>
                <c:pt idx="0">
                  <c:v>1</c:v>
                </c:pt>
                <c:pt idx="1">
                  <c:v>0</c:v>
                </c:pt>
              </c:numCache>
            </c:numRef>
          </c:val>
          <c:extLst>
            <c:ext xmlns:c16="http://schemas.microsoft.com/office/drawing/2014/chart" uri="{C3380CC4-5D6E-409C-BE32-E72D297353CC}">
              <c16:uniqueId val="{00000004-C842-4338-9E8B-6DB93C2E427D}"/>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2.xml"/><Relationship Id="rId13" Type="http://schemas.openxmlformats.org/officeDocument/2006/relationships/chart" Target="../charts/chart27.xml"/><Relationship Id="rId3" Type="http://schemas.openxmlformats.org/officeDocument/2006/relationships/chart" Target="../charts/chart17.xml"/><Relationship Id="rId7" Type="http://schemas.openxmlformats.org/officeDocument/2006/relationships/chart" Target="../charts/chart21.xml"/><Relationship Id="rId12" Type="http://schemas.openxmlformats.org/officeDocument/2006/relationships/chart" Target="../charts/chart26.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11" Type="http://schemas.openxmlformats.org/officeDocument/2006/relationships/chart" Target="../charts/chart25.xml"/><Relationship Id="rId5" Type="http://schemas.openxmlformats.org/officeDocument/2006/relationships/chart" Target="../charts/chart19.xml"/><Relationship Id="rId10" Type="http://schemas.openxmlformats.org/officeDocument/2006/relationships/chart" Target="../charts/chart24.xml"/><Relationship Id="rId4" Type="http://schemas.openxmlformats.org/officeDocument/2006/relationships/chart" Target="../charts/chart18.xml"/><Relationship Id="rId9" Type="http://schemas.openxmlformats.org/officeDocument/2006/relationships/chart" Target="../charts/chart23.xml"/><Relationship Id="rId14" Type="http://schemas.openxmlformats.org/officeDocument/2006/relationships/chart" Target="../charts/chart28.xml"/></Relationships>
</file>

<file path=xl/drawings/_rels/drawing3.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image" Target="../media/image5.png"/><Relationship Id="rId18" Type="http://schemas.openxmlformats.org/officeDocument/2006/relationships/image" Target="../media/image10.png"/><Relationship Id="rId3" Type="http://schemas.openxmlformats.org/officeDocument/2006/relationships/image" Target="../media/image3.png"/><Relationship Id="rId7" Type="http://schemas.openxmlformats.org/officeDocument/2006/relationships/chart" Target="../charts/chart31.xml"/><Relationship Id="rId12" Type="http://schemas.openxmlformats.org/officeDocument/2006/relationships/chart" Target="../charts/chart36.xml"/><Relationship Id="rId17" Type="http://schemas.openxmlformats.org/officeDocument/2006/relationships/image" Target="../media/image9.png"/><Relationship Id="rId2" Type="http://schemas.openxmlformats.org/officeDocument/2006/relationships/image" Target="../media/image2.svg"/><Relationship Id="rId16" Type="http://schemas.openxmlformats.org/officeDocument/2006/relationships/image" Target="../media/image8.png"/><Relationship Id="rId20" Type="http://schemas.openxmlformats.org/officeDocument/2006/relationships/image" Target="../media/image12.png"/><Relationship Id="rId1" Type="http://schemas.openxmlformats.org/officeDocument/2006/relationships/image" Target="../media/image1.png"/><Relationship Id="rId6" Type="http://schemas.openxmlformats.org/officeDocument/2006/relationships/chart" Target="../charts/chart30.xml"/><Relationship Id="rId11" Type="http://schemas.openxmlformats.org/officeDocument/2006/relationships/chart" Target="../charts/chart35.xml"/><Relationship Id="rId5" Type="http://schemas.openxmlformats.org/officeDocument/2006/relationships/chart" Target="../charts/chart29.xml"/><Relationship Id="rId15" Type="http://schemas.openxmlformats.org/officeDocument/2006/relationships/image" Target="../media/image7.png"/><Relationship Id="rId10" Type="http://schemas.openxmlformats.org/officeDocument/2006/relationships/chart" Target="../charts/chart34.xml"/><Relationship Id="rId19" Type="http://schemas.openxmlformats.org/officeDocument/2006/relationships/image" Target="../media/image11.png"/><Relationship Id="rId4" Type="http://schemas.openxmlformats.org/officeDocument/2006/relationships/image" Target="../media/image4.svg"/><Relationship Id="rId9" Type="http://schemas.openxmlformats.org/officeDocument/2006/relationships/chart" Target="../charts/chart33.xml"/><Relationship Id="rId1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11</xdr:col>
      <xdr:colOff>258536</xdr:colOff>
      <xdr:row>2</xdr:row>
      <xdr:rowOff>40822</xdr:rowOff>
    </xdr:from>
    <xdr:to>
      <xdr:col>11</xdr:col>
      <xdr:colOff>2058536</xdr:colOff>
      <xdr:row>2</xdr:row>
      <xdr:rowOff>1048822</xdr:rowOff>
    </xdr:to>
    <xdr:graphicFrame macro="">
      <xdr:nvGraphicFramePr>
        <xdr:cNvPr id="134" name="Chart 133">
          <a:extLst>
            <a:ext uri="{FF2B5EF4-FFF2-40B4-BE49-F238E27FC236}">
              <a16:creationId xmlns:a16="http://schemas.microsoft.com/office/drawing/2014/main" id="{175571A9-FDC2-4A46-9081-B835453967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244929</xdr:colOff>
      <xdr:row>3</xdr:row>
      <xdr:rowOff>49894</xdr:rowOff>
    </xdr:from>
    <xdr:to>
      <xdr:col>11</xdr:col>
      <xdr:colOff>2044929</xdr:colOff>
      <xdr:row>3</xdr:row>
      <xdr:rowOff>1057894</xdr:rowOff>
    </xdr:to>
    <xdr:graphicFrame macro="">
      <xdr:nvGraphicFramePr>
        <xdr:cNvPr id="148" name="Chart 147">
          <a:extLst>
            <a:ext uri="{FF2B5EF4-FFF2-40B4-BE49-F238E27FC236}">
              <a16:creationId xmlns:a16="http://schemas.microsoft.com/office/drawing/2014/main" id="{D91C1B6C-0D61-C97B-B1FE-078E4D97359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244929</xdr:colOff>
      <xdr:row>4</xdr:row>
      <xdr:rowOff>45359</xdr:rowOff>
    </xdr:from>
    <xdr:to>
      <xdr:col>11</xdr:col>
      <xdr:colOff>2044929</xdr:colOff>
      <xdr:row>4</xdr:row>
      <xdr:rowOff>1053359</xdr:rowOff>
    </xdr:to>
    <xdr:graphicFrame macro="">
      <xdr:nvGraphicFramePr>
        <xdr:cNvPr id="149" name="Chart 148">
          <a:extLst>
            <a:ext uri="{FF2B5EF4-FFF2-40B4-BE49-F238E27FC236}">
              <a16:creationId xmlns:a16="http://schemas.microsoft.com/office/drawing/2014/main" id="{F60F3BDD-7F9B-66EB-EEC4-1E9963480E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244929</xdr:colOff>
      <xdr:row>5</xdr:row>
      <xdr:rowOff>50347</xdr:rowOff>
    </xdr:from>
    <xdr:to>
      <xdr:col>11</xdr:col>
      <xdr:colOff>2044929</xdr:colOff>
      <xdr:row>5</xdr:row>
      <xdr:rowOff>1058347</xdr:rowOff>
    </xdr:to>
    <xdr:graphicFrame macro="">
      <xdr:nvGraphicFramePr>
        <xdr:cNvPr id="150" name="Chart 149">
          <a:extLst>
            <a:ext uri="{FF2B5EF4-FFF2-40B4-BE49-F238E27FC236}">
              <a16:creationId xmlns:a16="http://schemas.microsoft.com/office/drawing/2014/main" id="{5018F489-D43C-CFE6-B669-DEC1C10A7A0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258538</xdr:colOff>
      <xdr:row>6</xdr:row>
      <xdr:rowOff>18597</xdr:rowOff>
    </xdr:from>
    <xdr:to>
      <xdr:col>11</xdr:col>
      <xdr:colOff>2058538</xdr:colOff>
      <xdr:row>6</xdr:row>
      <xdr:rowOff>1026597</xdr:rowOff>
    </xdr:to>
    <xdr:graphicFrame macro="">
      <xdr:nvGraphicFramePr>
        <xdr:cNvPr id="151" name="Chart 150">
          <a:extLst>
            <a:ext uri="{FF2B5EF4-FFF2-40B4-BE49-F238E27FC236}">
              <a16:creationId xmlns:a16="http://schemas.microsoft.com/office/drawing/2014/main" id="{02C12295-C113-7A75-92AD-29D3A52569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258535</xdr:colOff>
      <xdr:row>7</xdr:row>
      <xdr:rowOff>95703</xdr:rowOff>
    </xdr:from>
    <xdr:to>
      <xdr:col>11</xdr:col>
      <xdr:colOff>2058535</xdr:colOff>
      <xdr:row>7</xdr:row>
      <xdr:rowOff>1103703</xdr:rowOff>
    </xdr:to>
    <xdr:graphicFrame macro="">
      <xdr:nvGraphicFramePr>
        <xdr:cNvPr id="152" name="Chart 151">
          <a:extLst>
            <a:ext uri="{FF2B5EF4-FFF2-40B4-BE49-F238E27FC236}">
              <a16:creationId xmlns:a16="http://schemas.microsoft.com/office/drawing/2014/main" id="{24AED90C-8778-5B5F-53A1-B1D4B798CC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258535</xdr:colOff>
      <xdr:row>8</xdr:row>
      <xdr:rowOff>74840</xdr:rowOff>
    </xdr:from>
    <xdr:to>
      <xdr:col>11</xdr:col>
      <xdr:colOff>2058535</xdr:colOff>
      <xdr:row>8</xdr:row>
      <xdr:rowOff>1082840</xdr:rowOff>
    </xdr:to>
    <xdr:graphicFrame macro="">
      <xdr:nvGraphicFramePr>
        <xdr:cNvPr id="153" name="Chart 152">
          <a:extLst>
            <a:ext uri="{FF2B5EF4-FFF2-40B4-BE49-F238E27FC236}">
              <a16:creationId xmlns:a16="http://schemas.microsoft.com/office/drawing/2014/main" id="{381B6CC9-532E-C620-ED03-AFEA93ADC3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258535</xdr:colOff>
      <xdr:row>9</xdr:row>
      <xdr:rowOff>32204</xdr:rowOff>
    </xdr:from>
    <xdr:to>
      <xdr:col>11</xdr:col>
      <xdr:colOff>2058535</xdr:colOff>
      <xdr:row>9</xdr:row>
      <xdr:rowOff>1040204</xdr:rowOff>
    </xdr:to>
    <xdr:graphicFrame macro="">
      <xdr:nvGraphicFramePr>
        <xdr:cNvPr id="154" name="Chart 153">
          <a:extLst>
            <a:ext uri="{FF2B5EF4-FFF2-40B4-BE49-F238E27FC236}">
              <a16:creationId xmlns:a16="http://schemas.microsoft.com/office/drawing/2014/main" id="{B9F63D68-2407-E46D-9268-DDF25A7CA3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272143</xdr:colOff>
      <xdr:row>10</xdr:row>
      <xdr:rowOff>73934</xdr:rowOff>
    </xdr:from>
    <xdr:to>
      <xdr:col>11</xdr:col>
      <xdr:colOff>2072143</xdr:colOff>
      <xdr:row>10</xdr:row>
      <xdr:rowOff>1081934</xdr:rowOff>
    </xdr:to>
    <xdr:graphicFrame macro="">
      <xdr:nvGraphicFramePr>
        <xdr:cNvPr id="155" name="Chart 154">
          <a:extLst>
            <a:ext uri="{FF2B5EF4-FFF2-40B4-BE49-F238E27FC236}">
              <a16:creationId xmlns:a16="http://schemas.microsoft.com/office/drawing/2014/main" id="{438AF192-87C9-39B1-2698-9F40B62361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272143</xdr:colOff>
      <xdr:row>11</xdr:row>
      <xdr:rowOff>83003</xdr:rowOff>
    </xdr:from>
    <xdr:to>
      <xdr:col>11</xdr:col>
      <xdr:colOff>2072143</xdr:colOff>
      <xdr:row>11</xdr:row>
      <xdr:rowOff>1091003</xdr:rowOff>
    </xdr:to>
    <xdr:graphicFrame macro="">
      <xdr:nvGraphicFramePr>
        <xdr:cNvPr id="156" name="Chart 155">
          <a:extLst>
            <a:ext uri="{FF2B5EF4-FFF2-40B4-BE49-F238E27FC236}">
              <a16:creationId xmlns:a16="http://schemas.microsoft.com/office/drawing/2014/main" id="{611C6479-203E-2374-99DD-C3081D2E1F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244931</xdr:colOff>
      <xdr:row>12</xdr:row>
      <xdr:rowOff>68037</xdr:rowOff>
    </xdr:from>
    <xdr:to>
      <xdr:col>11</xdr:col>
      <xdr:colOff>2044931</xdr:colOff>
      <xdr:row>12</xdr:row>
      <xdr:rowOff>1076037</xdr:rowOff>
    </xdr:to>
    <xdr:graphicFrame macro="">
      <xdr:nvGraphicFramePr>
        <xdr:cNvPr id="157" name="Chart 156">
          <a:extLst>
            <a:ext uri="{FF2B5EF4-FFF2-40B4-BE49-F238E27FC236}">
              <a16:creationId xmlns:a16="http://schemas.microsoft.com/office/drawing/2014/main" id="{7C37BF3D-6DF2-B8DC-4083-739AA0A068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272143</xdr:colOff>
      <xdr:row>13</xdr:row>
      <xdr:rowOff>106587</xdr:rowOff>
    </xdr:from>
    <xdr:to>
      <xdr:col>11</xdr:col>
      <xdr:colOff>2072143</xdr:colOff>
      <xdr:row>13</xdr:row>
      <xdr:rowOff>1114587</xdr:rowOff>
    </xdr:to>
    <xdr:graphicFrame macro="">
      <xdr:nvGraphicFramePr>
        <xdr:cNvPr id="158" name="Chart 157">
          <a:extLst>
            <a:ext uri="{FF2B5EF4-FFF2-40B4-BE49-F238E27FC236}">
              <a16:creationId xmlns:a16="http://schemas.microsoft.com/office/drawing/2014/main" id="{F7915C96-9B04-5A17-17D3-D5529E6974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285752</xdr:colOff>
      <xdr:row>14</xdr:row>
      <xdr:rowOff>110221</xdr:rowOff>
    </xdr:from>
    <xdr:to>
      <xdr:col>11</xdr:col>
      <xdr:colOff>2085752</xdr:colOff>
      <xdr:row>14</xdr:row>
      <xdr:rowOff>1118221</xdr:rowOff>
    </xdr:to>
    <xdr:graphicFrame macro="">
      <xdr:nvGraphicFramePr>
        <xdr:cNvPr id="159" name="Chart 158">
          <a:extLst>
            <a:ext uri="{FF2B5EF4-FFF2-40B4-BE49-F238E27FC236}">
              <a16:creationId xmlns:a16="http://schemas.microsoft.com/office/drawing/2014/main" id="{C9BA1C08-1F26-D8D2-4E53-C200C4BFDE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11</xdr:col>
      <xdr:colOff>264139</xdr:colOff>
      <xdr:row>15</xdr:row>
      <xdr:rowOff>84872</xdr:rowOff>
    </xdr:from>
    <xdr:to>
      <xdr:col>11</xdr:col>
      <xdr:colOff>2064139</xdr:colOff>
      <xdr:row>15</xdr:row>
      <xdr:rowOff>1092872</xdr:rowOff>
    </xdr:to>
    <xdr:graphicFrame macro="">
      <xdr:nvGraphicFramePr>
        <xdr:cNvPr id="160" name="Chart 159">
          <a:extLst>
            <a:ext uri="{FF2B5EF4-FFF2-40B4-BE49-F238E27FC236}">
              <a16:creationId xmlns:a16="http://schemas.microsoft.com/office/drawing/2014/main" id="{6334B152-BA6D-F147-C59F-09A23735A5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8</xdr:col>
      <xdr:colOff>484187</xdr:colOff>
      <xdr:row>3</xdr:row>
      <xdr:rowOff>150814</xdr:rowOff>
    </xdr:from>
    <xdr:to>
      <xdr:col>9</xdr:col>
      <xdr:colOff>1436687</xdr:colOff>
      <xdr:row>4</xdr:row>
      <xdr:rowOff>261938</xdr:rowOff>
    </xdr:to>
    <xdr:sp macro="" textlink="">
      <xdr:nvSpPr>
        <xdr:cNvPr id="2" name="TextBox 1">
          <a:extLst>
            <a:ext uri="{FF2B5EF4-FFF2-40B4-BE49-F238E27FC236}">
              <a16:creationId xmlns:a16="http://schemas.microsoft.com/office/drawing/2014/main" id="{E8ACBF63-8CD7-4627-B4D3-5AA04E6BB2FA}"/>
            </a:ext>
            <a:ext uri="{147F2762-F138-4A5C-976F-8EAC2B608ADB}">
              <a16:predDERef xmlns:a16="http://schemas.microsoft.com/office/drawing/2014/main" pred="{1DA264FA-284F-F028-B374-8428CB967B91}"/>
            </a:ext>
          </a:extLst>
        </xdr:cNvPr>
        <xdr:cNvSpPr txBox="1"/>
      </xdr:nvSpPr>
      <xdr:spPr>
        <a:xfrm>
          <a:off x="14462125" y="2524127"/>
          <a:ext cx="2587625" cy="1254124"/>
        </a:xfrm>
        <a:prstGeom prst="rect">
          <a:avLst/>
        </a:prstGeom>
        <a:ln/>
      </xdr:spPr>
      <xdr:style>
        <a:lnRef idx="2">
          <a:schemeClr val="accent4">
            <a:shade val="15000"/>
          </a:schemeClr>
        </a:lnRef>
        <a:fillRef idx="1">
          <a:schemeClr val="accent4"/>
        </a:fillRef>
        <a:effectRef idx="0">
          <a:schemeClr val="accent4"/>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400" b="0" i="0" u="none" strike="noStrike">
              <a:solidFill>
                <a:srgbClr val="FF0000"/>
              </a:solidFill>
              <a:latin typeface="Calibri" panose="020F0502020204030204" pitchFamily="34" charset="0"/>
              <a:ea typeface="Calibri" panose="020F0502020204030204" pitchFamily="34" charset="0"/>
              <a:cs typeface="Calibri" panose="020F0502020204030204" pitchFamily="34" charset="0"/>
            </a:rPr>
            <a:t>Self-assessment values are invented, just for demonstrative purpose on how the tool looks like and how the column L is automatically updated.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280737</xdr:colOff>
      <xdr:row>2</xdr:row>
      <xdr:rowOff>30081</xdr:rowOff>
    </xdr:from>
    <xdr:to>
      <xdr:col>9</xdr:col>
      <xdr:colOff>2115553</xdr:colOff>
      <xdr:row>2</xdr:row>
      <xdr:rowOff>992607</xdr:rowOff>
    </xdr:to>
    <xdr:graphicFrame macro="">
      <xdr:nvGraphicFramePr>
        <xdr:cNvPr id="2" name="Chart 1">
          <a:extLst>
            <a:ext uri="{FF2B5EF4-FFF2-40B4-BE49-F238E27FC236}">
              <a16:creationId xmlns:a16="http://schemas.microsoft.com/office/drawing/2014/main" id="{0ABCB3E5-F23C-4DC6-B186-F857396FF1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270710</xdr:colOff>
      <xdr:row>3</xdr:row>
      <xdr:rowOff>40105</xdr:rowOff>
    </xdr:from>
    <xdr:to>
      <xdr:col>9</xdr:col>
      <xdr:colOff>2105526</xdr:colOff>
      <xdr:row>3</xdr:row>
      <xdr:rowOff>1002631</xdr:rowOff>
    </xdr:to>
    <xdr:graphicFrame macro="">
      <xdr:nvGraphicFramePr>
        <xdr:cNvPr id="3" name="Chart 2">
          <a:extLst>
            <a:ext uri="{FF2B5EF4-FFF2-40B4-BE49-F238E27FC236}">
              <a16:creationId xmlns:a16="http://schemas.microsoft.com/office/drawing/2014/main" id="{49B0137C-328D-45B3-A4DF-360C1BFA48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270710</xdr:colOff>
      <xdr:row>4</xdr:row>
      <xdr:rowOff>46455</xdr:rowOff>
    </xdr:from>
    <xdr:to>
      <xdr:col>9</xdr:col>
      <xdr:colOff>2105526</xdr:colOff>
      <xdr:row>4</xdr:row>
      <xdr:rowOff>1008981</xdr:rowOff>
    </xdr:to>
    <xdr:graphicFrame macro="">
      <xdr:nvGraphicFramePr>
        <xdr:cNvPr id="4" name="Chart 3">
          <a:extLst>
            <a:ext uri="{FF2B5EF4-FFF2-40B4-BE49-F238E27FC236}">
              <a16:creationId xmlns:a16="http://schemas.microsoft.com/office/drawing/2014/main" id="{9D485D02-BA8B-4175-A976-8E741DBD1C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270710</xdr:colOff>
      <xdr:row>5</xdr:row>
      <xdr:rowOff>52805</xdr:rowOff>
    </xdr:from>
    <xdr:to>
      <xdr:col>9</xdr:col>
      <xdr:colOff>2105526</xdr:colOff>
      <xdr:row>6</xdr:row>
      <xdr:rowOff>5681</xdr:rowOff>
    </xdr:to>
    <xdr:graphicFrame macro="">
      <xdr:nvGraphicFramePr>
        <xdr:cNvPr id="5" name="Chart 4">
          <a:extLst>
            <a:ext uri="{FF2B5EF4-FFF2-40B4-BE49-F238E27FC236}">
              <a16:creationId xmlns:a16="http://schemas.microsoft.com/office/drawing/2014/main" id="{4D0F4850-C471-4257-9CD6-888B1D6F6F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270710</xdr:colOff>
      <xdr:row>6</xdr:row>
      <xdr:rowOff>59155</xdr:rowOff>
    </xdr:from>
    <xdr:to>
      <xdr:col>9</xdr:col>
      <xdr:colOff>2105526</xdr:colOff>
      <xdr:row>7</xdr:row>
      <xdr:rowOff>12031</xdr:rowOff>
    </xdr:to>
    <xdr:graphicFrame macro="">
      <xdr:nvGraphicFramePr>
        <xdr:cNvPr id="6" name="Chart 5">
          <a:extLst>
            <a:ext uri="{FF2B5EF4-FFF2-40B4-BE49-F238E27FC236}">
              <a16:creationId xmlns:a16="http://schemas.microsoft.com/office/drawing/2014/main" id="{8BFDD7E9-BF29-42D5-ADE8-50C114DBD4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270710</xdr:colOff>
      <xdr:row>7</xdr:row>
      <xdr:rowOff>65505</xdr:rowOff>
    </xdr:from>
    <xdr:to>
      <xdr:col>9</xdr:col>
      <xdr:colOff>2105526</xdr:colOff>
      <xdr:row>8</xdr:row>
      <xdr:rowOff>18381</xdr:rowOff>
    </xdr:to>
    <xdr:graphicFrame macro="">
      <xdr:nvGraphicFramePr>
        <xdr:cNvPr id="7" name="Chart 6">
          <a:extLst>
            <a:ext uri="{FF2B5EF4-FFF2-40B4-BE49-F238E27FC236}">
              <a16:creationId xmlns:a16="http://schemas.microsoft.com/office/drawing/2014/main" id="{2995CD5C-6B04-41A5-A27A-6E6ACE8339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270710</xdr:colOff>
      <xdr:row>8</xdr:row>
      <xdr:rowOff>71855</xdr:rowOff>
    </xdr:from>
    <xdr:to>
      <xdr:col>9</xdr:col>
      <xdr:colOff>2105526</xdr:colOff>
      <xdr:row>9</xdr:row>
      <xdr:rowOff>24731</xdr:rowOff>
    </xdr:to>
    <xdr:graphicFrame macro="">
      <xdr:nvGraphicFramePr>
        <xdr:cNvPr id="8" name="Chart 7">
          <a:extLst>
            <a:ext uri="{FF2B5EF4-FFF2-40B4-BE49-F238E27FC236}">
              <a16:creationId xmlns:a16="http://schemas.microsoft.com/office/drawing/2014/main" id="{09AC8518-B2F8-4523-B2FF-62BF82D83E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270710</xdr:colOff>
      <xdr:row>9</xdr:row>
      <xdr:rowOff>78205</xdr:rowOff>
    </xdr:from>
    <xdr:to>
      <xdr:col>9</xdr:col>
      <xdr:colOff>2105526</xdr:colOff>
      <xdr:row>10</xdr:row>
      <xdr:rowOff>31081</xdr:rowOff>
    </xdr:to>
    <xdr:graphicFrame macro="">
      <xdr:nvGraphicFramePr>
        <xdr:cNvPr id="9" name="Chart 8">
          <a:extLst>
            <a:ext uri="{FF2B5EF4-FFF2-40B4-BE49-F238E27FC236}">
              <a16:creationId xmlns:a16="http://schemas.microsoft.com/office/drawing/2014/main" id="{A5B37839-EEC7-4AAA-86F5-D2C5F2D7E3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270710</xdr:colOff>
      <xdr:row>10</xdr:row>
      <xdr:rowOff>84555</xdr:rowOff>
    </xdr:from>
    <xdr:to>
      <xdr:col>9</xdr:col>
      <xdr:colOff>2105526</xdr:colOff>
      <xdr:row>11</xdr:row>
      <xdr:rowOff>37431</xdr:rowOff>
    </xdr:to>
    <xdr:graphicFrame macro="">
      <xdr:nvGraphicFramePr>
        <xdr:cNvPr id="10" name="Chart 9">
          <a:extLst>
            <a:ext uri="{FF2B5EF4-FFF2-40B4-BE49-F238E27FC236}">
              <a16:creationId xmlns:a16="http://schemas.microsoft.com/office/drawing/2014/main" id="{1CBEF11B-E085-4EE0-8BDE-375F6CE413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270710</xdr:colOff>
      <xdr:row>11</xdr:row>
      <xdr:rowOff>90905</xdr:rowOff>
    </xdr:from>
    <xdr:to>
      <xdr:col>9</xdr:col>
      <xdr:colOff>2105526</xdr:colOff>
      <xdr:row>12</xdr:row>
      <xdr:rowOff>43781</xdr:rowOff>
    </xdr:to>
    <xdr:graphicFrame macro="">
      <xdr:nvGraphicFramePr>
        <xdr:cNvPr id="11" name="Chart 10">
          <a:extLst>
            <a:ext uri="{FF2B5EF4-FFF2-40B4-BE49-F238E27FC236}">
              <a16:creationId xmlns:a16="http://schemas.microsoft.com/office/drawing/2014/main" id="{120957C0-5BE0-4466-9199-993E6615E6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270710</xdr:colOff>
      <xdr:row>12</xdr:row>
      <xdr:rowOff>97255</xdr:rowOff>
    </xdr:from>
    <xdr:to>
      <xdr:col>9</xdr:col>
      <xdr:colOff>2105526</xdr:colOff>
      <xdr:row>13</xdr:row>
      <xdr:rowOff>50131</xdr:rowOff>
    </xdr:to>
    <xdr:graphicFrame macro="">
      <xdr:nvGraphicFramePr>
        <xdr:cNvPr id="12" name="Chart 11">
          <a:extLst>
            <a:ext uri="{FF2B5EF4-FFF2-40B4-BE49-F238E27FC236}">
              <a16:creationId xmlns:a16="http://schemas.microsoft.com/office/drawing/2014/main" id="{F285C7B7-3426-4210-ACE8-0E94C744CA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9</xdr:col>
      <xdr:colOff>270710</xdr:colOff>
      <xdr:row>13</xdr:row>
      <xdr:rowOff>103605</xdr:rowOff>
    </xdr:from>
    <xdr:to>
      <xdr:col>9</xdr:col>
      <xdr:colOff>2105526</xdr:colOff>
      <xdr:row>14</xdr:row>
      <xdr:rowOff>56481</xdr:rowOff>
    </xdr:to>
    <xdr:graphicFrame macro="">
      <xdr:nvGraphicFramePr>
        <xdr:cNvPr id="13" name="Chart 12">
          <a:extLst>
            <a:ext uri="{FF2B5EF4-FFF2-40B4-BE49-F238E27FC236}">
              <a16:creationId xmlns:a16="http://schemas.microsoft.com/office/drawing/2014/main" id="{70E28205-D327-4183-B988-A3BFF4CA5C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9</xdr:col>
      <xdr:colOff>270710</xdr:colOff>
      <xdr:row>14</xdr:row>
      <xdr:rowOff>109955</xdr:rowOff>
    </xdr:from>
    <xdr:to>
      <xdr:col>9</xdr:col>
      <xdr:colOff>2105526</xdr:colOff>
      <xdr:row>15</xdr:row>
      <xdr:rowOff>62831</xdr:rowOff>
    </xdr:to>
    <xdr:graphicFrame macro="">
      <xdr:nvGraphicFramePr>
        <xdr:cNvPr id="14" name="Chart 13">
          <a:extLst>
            <a:ext uri="{FF2B5EF4-FFF2-40B4-BE49-F238E27FC236}">
              <a16:creationId xmlns:a16="http://schemas.microsoft.com/office/drawing/2014/main" id="{AAF0C522-7042-4A5A-AC37-C1ABFF0B51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9</xdr:col>
      <xdr:colOff>270710</xdr:colOff>
      <xdr:row>15</xdr:row>
      <xdr:rowOff>116305</xdr:rowOff>
    </xdr:from>
    <xdr:to>
      <xdr:col>9</xdr:col>
      <xdr:colOff>2105526</xdr:colOff>
      <xdr:row>16</xdr:row>
      <xdr:rowOff>69181</xdr:rowOff>
    </xdr:to>
    <xdr:graphicFrame macro="">
      <xdr:nvGraphicFramePr>
        <xdr:cNvPr id="15" name="Chart 14">
          <a:extLst>
            <a:ext uri="{FF2B5EF4-FFF2-40B4-BE49-F238E27FC236}">
              <a16:creationId xmlns:a16="http://schemas.microsoft.com/office/drawing/2014/main" id="{8AD25149-4BFB-4666-9C3C-CFDC03A3D5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825639</xdr:colOff>
      <xdr:row>1</xdr:row>
      <xdr:rowOff>208196</xdr:rowOff>
    </xdr:from>
    <xdr:to>
      <xdr:col>5</xdr:col>
      <xdr:colOff>23457</xdr:colOff>
      <xdr:row>3</xdr:row>
      <xdr:rowOff>7495</xdr:rowOff>
    </xdr:to>
    <xdr:pic>
      <xdr:nvPicPr>
        <xdr:cNvPr id="2" name="Graphic 1" descr="Badge Tick1 with solid fill">
          <a:extLst>
            <a:ext uri="{FF2B5EF4-FFF2-40B4-BE49-F238E27FC236}">
              <a16:creationId xmlns:a16="http://schemas.microsoft.com/office/drawing/2014/main" id="{ED399803-9346-4F61-B945-6DEDE996207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21114" y="408221"/>
          <a:ext cx="236043" cy="218399"/>
        </a:xfrm>
        <a:prstGeom prst="rect">
          <a:avLst/>
        </a:prstGeom>
      </xdr:spPr>
    </xdr:pic>
    <xdr:clientData/>
  </xdr:twoCellAnchor>
  <xdr:twoCellAnchor editAs="oneCell">
    <xdr:from>
      <xdr:col>6</xdr:col>
      <xdr:colOff>194040</xdr:colOff>
      <xdr:row>1</xdr:row>
      <xdr:rowOff>209654</xdr:rowOff>
    </xdr:from>
    <xdr:to>
      <xdr:col>8</xdr:col>
      <xdr:colOff>16447</xdr:colOff>
      <xdr:row>3</xdr:row>
      <xdr:rowOff>8953</xdr:rowOff>
    </xdr:to>
    <xdr:pic>
      <xdr:nvPicPr>
        <xdr:cNvPr id="3" name="Graphic 2" descr="Badge Tick1 with solid fill">
          <a:extLst>
            <a:ext uri="{FF2B5EF4-FFF2-40B4-BE49-F238E27FC236}">
              <a16:creationId xmlns:a16="http://schemas.microsoft.com/office/drawing/2014/main" id="{BEF66F67-8BA5-4074-8E17-493F8197FE5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327765" y="409679"/>
          <a:ext cx="222457" cy="218399"/>
        </a:xfrm>
        <a:prstGeom prst="rect">
          <a:avLst/>
        </a:prstGeom>
      </xdr:spPr>
    </xdr:pic>
    <xdr:clientData/>
  </xdr:twoCellAnchor>
  <xdr:twoCellAnchor editAs="oneCell">
    <xdr:from>
      <xdr:col>4</xdr:col>
      <xdr:colOff>190292</xdr:colOff>
      <xdr:row>1</xdr:row>
      <xdr:rowOff>205907</xdr:rowOff>
    </xdr:from>
    <xdr:to>
      <xdr:col>6</xdr:col>
      <xdr:colOff>12700</xdr:colOff>
      <xdr:row>3</xdr:row>
      <xdr:rowOff>5206</xdr:rowOff>
    </xdr:to>
    <xdr:pic>
      <xdr:nvPicPr>
        <xdr:cNvPr id="4" name="Graphic 3" descr="Badge Tick1 with solid fill">
          <a:extLst>
            <a:ext uri="{FF2B5EF4-FFF2-40B4-BE49-F238E27FC236}">
              <a16:creationId xmlns:a16="http://schemas.microsoft.com/office/drawing/2014/main" id="{6D9C79F3-CBC8-47D4-B0C3-039FB23AC8D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405932"/>
          <a:ext cx="222458" cy="218399"/>
        </a:xfrm>
        <a:prstGeom prst="rect">
          <a:avLst/>
        </a:prstGeom>
      </xdr:spPr>
    </xdr:pic>
    <xdr:clientData/>
  </xdr:twoCellAnchor>
  <xdr:twoCellAnchor editAs="oneCell">
    <xdr:from>
      <xdr:col>5</xdr:col>
      <xdr:colOff>191750</xdr:colOff>
      <xdr:row>1</xdr:row>
      <xdr:rowOff>202160</xdr:rowOff>
    </xdr:from>
    <xdr:to>
      <xdr:col>7</xdr:col>
      <xdr:colOff>14157</xdr:colOff>
      <xdr:row>3</xdr:row>
      <xdr:rowOff>1459</xdr:rowOff>
    </xdr:to>
    <xdr:pic>
      <xdr:nvPicPr>
        <xdr:cNvPr id="5" name="Graphic 4" descr="Badge Tick1 with solid fill">
          <a:extLst>
            <a:ext uri="{FF2B5EF4-FFF2-40B4-BE49-F238E27FC236}">
              <a16:creationId xmlns:a16="http://schemas.microsoft.com/office/drawing/2014/main" id="{39ABB702-D65D-47B5-843A-AE1195DB35C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402185"/>
          <a:ext cx="222457" cy="218399"/>
        </a:xfrm>
        <a:prstGeom prst="rect">
          <a:avLst/>
        </a:prstGeom>
      </xdr:spPr>
    </xdr:pic>
    <xdr:clientData/>
  </xdr:twoCellAnchor>
  <xdr:oneCellAnchor>
    <xdr:from>
      <xdr:col>3</xdr:col>
      <xdr:colOff>817172</xdr:colOff>
      <xdr:row>4</xdr:row>
      <xdr:rowOff>216663</xdr:rowOff>
    </xdr:from>
    <xdr:ext cx="228391" cy="226102"/>
    <xdr:pic>
      <xdr:nvPicPr>
        <xdr:cNvPr id="6" name="Graphic 5" descr="Badge Tick1 with solid fill">
          <a:extLst>
            <a:ext uri="{FF2B5EF4-FFF2-40B4-BE49-F238E27FC236}">
              <a16:creationId xmlns:a16="http://schemas.microsoft.com/office/drawing/2014/main" id="{C24D465C-E03A-40EA-8186-29F988B18A1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035813"/>
          <a:ext cx="228391" cy="226102"/>
        </a:xfrm>
        <a:prstGeom prst="rect">
          <a:avLst/>
        </a:prstGeom>
      </xdr:spPr>
    </xdr:pic>
    <xdr:clientData/>
  </xdr:oneCellAnchor>
  <xdr:oneCellAnchor>
    <xdr:from>
      <xdr:col>4</xdr:col>
      <xdr:colOff>190292</xdr:colOff>
      <xdr:row>4</xdr:row>
      <xdr:rowOff>214374</xdr:rowOff>
    </xdr:from>
    <xdr:ext cx="228391" cy="226102"/>
    <xdr:pic>
      <xdr:nvPicPr>
        <xdr:cNvPr id="7" name="Graphic 6" descr="Badge Tick1 with solid fill">
          <a:extLst>
            <a:ext uri="{FF2B5EF4-FFF2-40B4-BE49-F238E27FC236}">
              <a16:creationId xmlns:a16="http://schemas.microsoft.com/office/drawing/2014/main" id="{DA6469C1-3BFB-47F0-B032-569937C5C3E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033524"/>
          <a:ext cx="228391" cy="226102"/>
        </a:xfrm>
        <a:prstGeom prst="rect">
          <a:avLst/>
        </a:prstGeom>
      </xdr:spPr>
    </xdr:pic>
    <xdr:clientData/>
  </xdr:oneCellAnchor>
  <xdr:oneCellAnchor>
    <xdr:from>
      <xdr:col>5</xdr:col>
      <xdr:colOff>191750</xdr:colOff>
      <xdr:row>4</xdr:row>
      <xdr:rowOff>210627</xdr:rowOff>
    </xdr:from>
    <xdr:ext cx="228391" cy="226102"/>
    <xdr:pic>
      <xdr:nvPicPr>
        <xdr:cNvPr id="8" name="Graphic 7" descr="Badge Tick1 with solid fill">
          <a:extLst>
            <a:ext uri="{FF2B5EF4-FFF2-40B4-BE49-F238E27FC236}">
              <a16:creationId xmlns:a16="http://schemas.microsoft.com/office/drawing/2014/main" id="{1761F983-2A35-4007-821D-16248CAD333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1039302"/>
          <a:ext cx="228391" cy="226102"/>
        </a:xfrm>
        <a:prstGeom prst="rect">
          <a:avLst/>
        </a:prstGeom>
      </xdr:spPr>
    </xdr:pic>
    <xdr:clientData/>
  </xdr:oneCellAnchor>
  <xdr:oneCellAnchor>
    <xdr:from>
      <xdr:col>3</xdr:col>
      <xdr:colOff>817172</xdr:colOff>
      <xdr:row>7</xdr:row>
      <xdr:rowOff>208196</xdr:rowOff>
    </xdr:from>
    <xdr:ext cx="228391" cy="226102"/>
    <xdr:pic>
      <xdr:nvPicPr>
        <xdr:cNvPr id="9" name="Graphic 8" descr="Badge Tick1 with solid fill">
          <a:extLst>
            <a:ext uri="{FF2B5EF4-FFF2-40B4-BE49-F238E27FC236}">
              <a16:creationId xmlns:a16="http://schemas.microsoft.com/office/drawing/2014/main" id="{1E6409AB-5404-41F9-AC17-9EFE65AD20C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665521"/>
          <a:ext cx="228391" cy="226102"/>
        </a:xfrm>
        <a:prstGeom prst="rect">
          <a:avLst/>
        </a:prstGeom>
      </xdr:spPr>
    </xdr:pic>
    <xdr:clientData/>
  </xdr:oneCellAnchor>
  <xdr:oneCellAnchor>
    <xdr:from>
      <xdr:col>4</xdr:col>
      <xdr:colOff>190292</xdr:colOff>
      <xdr:row>7</xdr:row>
      <xdr:rowOff>205907</xdr:rowOff>
    </xdr:from>
    <xdr:ext cx="228391" cy="226102"/>
    <xdr:pic>
      <xdr:nvPicPr>
        <xdr:cNvPr id="10" name="Graphic 9" descr="Badge Tick1 with solid fill">
          <a:extLst>
            <a:ext uri="{FF2B5EF4-FFF2-40B4-BE49-F238E27FC236}">
              <a16:creationId xmlns:a16="http://schemas.microsoft.com/office/drawing/2014/main" id="{44CD45C4-3C55-4788-A8A6-195216BBABD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663232"/>
          <a:ext cx="228391" cy="226102"/>
        </a:xfrm>
        <a:prstGeom prst="rect">
          <a:avLst/>
        </a:prstGeom>
      </xdr:spPr>
    </xdr:pic>
    <xdr:clientData/>
  </xdr:oneCellAnchor>
  <xdr:oneCellAnchor>
    <xdr:from>
      <xdr:col>3</xdr:col>
      <xdr:colOff>817172</xdr:colOff>
      <xdr:row>10</xdr:row>
      <xdr:rowOff>216663</xdr:rowOff>
    </xdr:from>
    <xdr:ext cx="228391" cy="226102"/>
    <xdr:pic>
      <xdr:nvPicPr>
        <xdr:cNvPr id="11" name="Graphic 10" descr="Badge Tick1 with solid fill">
          <a:extLst>
            <a:ext uri="{FF2B5EF4-FFF2-40B4-BE49-F238E27FC236}">
              <a16:creationId xmlns:a16="http://schemas.microsoft.com/office/drawing/2014/main" id="{29C65369-8A59-454D-8EE4-B4AAAA91412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3113"/>
          <a:ext cx="228391" cy="226102"/>
        </a:xfrm>
        <a:prstGeom prst="rect">
          <a:avLst/>
        </a:prstGeom>
      </xdr:spPr>
    </xdr:pic>
    <xdr:clientData/>
  </xdr:oneCellAnchor>
  <xdr:oneCellAnchor>
    <xdr:from>
      <xdr:col>9</xdr:col>
      <xdr:colOff>817172</xdr:colOff>
      <xdr:row>1</xdr:row>
      <xdr:rowOff>208196</xdr:rowOff>
    </xdr:from>
    <xdr:ext cx="230751" cy="239566"/>
    <xdr:pic>
      <xdr:nvPicPr>
        <xdr:cNvPr id="12" name="Graphic 11" descr="Badge Tick1 with solid fill">
          <a:extLst>
            <a:ext uri="{FF2B5EF4-FFF2-40B4-BE49-F238E27FC236}">
              <a16:creationId xmlns:a16="http://schemas.microsoft.com/office/drawing/2014/main" id="{E98D386D-B913-4405-BE0D-912B3EF18C2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408221"/>
          <a:ext cx="230751" cy="239566"/>
        </a:xfrm>
        <a:prstGeom prst="rect">
          <a:avLst/>
        </a:prstGeom>
      </xdr:spPr>
    </xdr:pic>
    <xdr:clientData/>
  </xdr:oneCellAnchor>
  <xdr:oneCellAnchor>
    <xdr:from>
      <xdr:col>12</xdr:col>
      <xdr:colOff>202507</xdr:colOff>
      <xdr:row>1</xdr:row>
      <xdr:rowOff>209654</xdr:rowOff>
    </xdr:from>
    <xdr:ext cx="228807" cy="239566"/>
    <xdr:pic>
      <xdr:nvPicPr>
        <xdr:cNvPr id="13" name="Graphic 12" descr="Badge Tick1 with solid fill">
          <a:extLst>
            <a:ext uri="{FF2B5EF4-FFF2-40B4-BE49-F238E27FC236}">
              <a16:creationId xmlns:a16="http://schemas.microsoft.com/office/drawing/2014/main" id="{BEEA28D0-3A6A-4AE8-9304-A66EE1069B8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145982" y="409679"/>
          <a:ext cx="228807" cy="239566"/>
        </a:xfrm>
        <a:prstGeom prst="rect">
          <a:avLst/>
        </a:prstGeom>
      </xdr:spPr>
    </xdr:pic>
    <xdr:clientData/>
  </xdr:oneCellAnchor>
  <xdr:oneCellAnchor>
    <xdr:from>
      <xdr:col>10</xdr:col>
      <xdr:colOff>190292</xdr:colOff>
      <xdr:row>1</xdr:row>
      <xdr:rowOff>205907</xdr:rowOff>
    </xdr:from>
    <xdr:ext cx="228808" cy="239566"/>
    <xdr:pic>
      <xdr:nvPicPr>
        <xdr:cNvPr id="14" name="Graphic 13" descr="Badge Tick1 with solid fill">
          <a:extLst>
            <a:ext uri="{FF2B5EF4-FFF2-40B4-BE49-F238E27FC236}">
              <a16:creationId xmlns:a16="http://schemas.microsoft.com/office/drawing/2014/main" id="{D83A72AE-D748-44B0-8EFE-CA991FCBB2C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405932"/>
          <a:ext cx="228808" cy="239566"/>
        </a:xfrm>
        <a:prstGeom prst="rect">
          <a:avLst/>
        </a:prstGeom>
      </xdr:spPr>
    </xdr:pic>
    <xdr:clientData/>
  </xdr:oneCellAnchor>
  <xdr:oneCellAnchor>
    <xdr:from>
      <xdr:col>11</xdr:col>
      <xdr:colOff>208684</xdr:colOff>
      <xdr:row>1</xdr:row>
      <xdr:rowOff>202160</xdr:rowOff>
    </xdr:from>
    <xdr:ext cx="228807" cy="239566"/>
    <xdr:pic>
      <xdr:nvPicPr>
        <xdr:cNvPr id="15" name="Graphic 14" descr="Badge Tick1 with solid fill">
          <a:extLst>
            <a:ext uri="{FF2B5EF4-FFF2-40B4-BE49-F238E27FC236}">
              <a16:creationId xmlns:a16="http://schemas.microsoft.com/office/drawing/2014/main" id="{9DC45F43-BF5E-4E3F-9FEB-0E4BF84F149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2134" y="402185"/>
          <a:ext cx="228807" cy="239566"/>
        </a:xfrm>
        <a:prstGeom prst="rect">
          <a:avLst/>
        </a:prstGeom>
      </xdr:spPr>
    </xdr:pic>
    <xdr:clientData/>
  </xdr:oneCellAnchor>
  <xdr:oneCellAnchor>
    <xdr:from>
      <xdr:col>9</xdr:col>
      <xdr:colOff>817172</xdr:colOff>
      <xdr:row>4</xdr:row>
      <xdr:rowOff>216663</xdr:rowOff>
    </xdr:from>
    <xdr:ext cx="228391" cy="226102"/>
    <xdr:pic>
      <xdr:nvPicPr>
        <xdr:cNvPr id="16" name="Graphic 15" descr="Badge Tick1 with solid fill">
          <a:extLst>
            <a:ext uri="{FF2B5EF4-FFF2-40B4-BE49-F238E27FC236}">
              <a16:creationId xmlns:a16="http://schemas.microsoft.com/office/drawing/2014/main" id="{C4E228A3-3D3B-49EC-B9D9-93F1841DB4E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035813"/>
          <a:ext cx="228391" cy="226102"/>
        </a:xfrm>
        <a:prstGeom prst="rect">
          <a:avLst/>
        </a:prstGeom>
      </xdr:spPr>
    </xdr:pic>
    <xdr:clientData/>
  </xdr:oneCellAnchor>
  <xdr:oneCellAnchor>
    <xdr:from>
      <xdr:col>10</xdr:col>
      <xdr:colOff>190292</xdr:colOff>
      <xdr:row>4</xdr:row>
      <xdr:rowOff>214374</xdr:rowOff>
    </xdr:from>
    <xdr:ext cx="228391" cy="226102"/>
    <xdr:pic>
      <xdr:nvPicPr>
        <xdr:cNvPr id="17" name="Graphic 16" descr="Badge Tick1 with solid fill">
          <a:extLst>
            <a:ext uri="{FF2B5EF4-FFF2-40B4-BE49-F238E27FC236}">
              <a16:creationId xmlns:a16="http://schemas.microsoft.com/office/drawing/2014/main" id="{C76399D5-858E-4A19-905D-110BAF6A0DE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033524"/>
          <a:ext cx="228391" cy="226102"/>
        </a:xfrm>
        <a:prstGeom prst="rect">
          <a:avLst/>
        </a:prstGeom>
      </xdr:spPr>
    </xdr:pic>
    <xdr:clientData/>
  </xdr:oneCellAnchor>
  <xdr:oneCellAnchor>
    <xdr:from>
      <xdr:col>11</xdr:col>
      <xdr:colOff>191750</xdr:colOff>
      <xdr:row>4</xdr:row>
      <xdr:rowOff>210627</xdr:rowOff>
    </xdr:from>
    <xdr:ext cx="228391" cy="226102"/>
    <xdr:pic>
      <xdr:nvPicPr>
        <xdr:cNvPr id="18" name="Graphic 17" descr="Badge Tick1 with solid fill">
          <a:extLst>
            <a:ext uri="{FF2B5EF4-FFF2-40B4-BE49-F238E27FC236}">
              <a16:creationId xmlns:a16="http://schemas.microsoft.com/office/drawing/2014/main" id="{B2CBE496-13B4-47A0-A000-715328AC938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4250" y="1039302"/>
          <a:ext cx="228391" cy="226102"/>
        </a:xfrm>
        <a:prstGeom prst="rect">
          <a:avLst/>
        </a:prstGeom>
      </xdr:spPr>
    </xdr:pic>
    <xdr:clientData/>
  </xdr:oneCellAnchor>
  <xdr:oneCellAnchor>
    <xdr:from>
      <xdr:col>9</xdr:col>
      <xdr:colOff>817172</xdr:colOff>
      <xdr:row>7</xdr:row>
      <xdr:rowOff>216663</xdr:rowOff>
    </xdr:from>
    <xdr:ext cx="228391" cy="226102"/>
    <xdr:pic>
      <xdr:nvPicPr>
        <xdr:cNvPr id="19" name="Graphic 18" descr="Badge Tick1 with solid fill">
          <a:extLst>
            <a:ext uri="{FF2B5EF4-FFF2-40B4-BE49-F238E27FC236}">
              <a16:creationId xmlns:a16="http://schemas.microsoft.com/office/drawing/2014/main" id="{A30C27F2-D7D0-4550-A5C7-99E6A96E081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664463"/>
          <a:ext cx="228391" cy="226102"/>
        </a:xfrm>
        <a:prstGeom prst="rect">
          <a:avLst/>
        </a:prstGeom>
      </xdr:spPr>
    </xdr:pic>
    <xdr:clientData/>
  </xdr:oneCellAnchor>
  <xdr:oneCellAnchor>
    <xdr:from>
      <xdr:col>10</xdr:col>
      <xdr:colOff>190292</xdr:colOff>
      <xdr:row>7</xdr:row>
      <xdr:rowOff>214374</xdr:rowOff>
    </xdr:from>
    <xdr:ext cx="228391" cy="226102"/>
    <xdr:pic>
      <xdr:nvPicPr>
        <xdr:cNvPr id="20" name="Graphic 19" descr="Badge Tick1 with solid fill">
          <a:extLst>
            <a:ext uri="{FF2B5EF4-FFF2-40B4-BE49-F238E27FC236}">
              <a16:creationId xmlns:a16="http://schemas.microsoft.com/office/drawing/2014/main" id="{72A8C15B-1105-4D1E-B946-8E1176CC203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662174"/>
          <a:ext cx="228391" cy="226102"/>
        </a:xfrm>
        <a:prstGeom prst="rect">
          <a:avLst/>
        </a:prstGeom>
      </xdr:spPr>
    </xdr:pic>
    <xdr:clientData/>
  </xdr:oneCellAnchor>
  <xdr:oneCellAnchor>
    <xdr:from>
      <xdr:col>9</xdr:col>
      <xdr:colOff>817172</xdr:colOff>
      <xdr:row>10</xdr:row>
      <xdr:rowOff>216663</xdr:rowOff>
    </xdr:from>
    <xdr:ext cx="228391" cy="226102"/>
    <xdr:pic>
      <xdr:nvPicPr>
        <xdr:cNvPr id="21" name="Graphic 20" descr="Badge Tick1 with solid fill">
          <a:extLst>
            <a:ext uri="{FF2B5EF4-FFF2-40B4-BE49-F238E27FC236}">
              <a16:creationId xmlns:a16="http://schemas.microsoft.com/office/drawing/2014/main" id="{B6B710FE-21E9-4A78-83B5-043466BE5E6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2293113"/>
          <a:ext cx="228391" cy="226102"/>
        </a:xfrm>
        <a:prstGeom prst="rect">
          <a:avLst/>
        </a:prstGeom>
      </xdr:spPr>
    </xdr:pic>
    <xdr:clientData/>
  </xdr:oneCellAnchor>
  <xdr:oneCellAnchor>
    <xdr:from>
      <xdr:col>3</xdr:col>
      <xdr:colOff>817172</xdr:colOff>
      <xdr:row>10</xdr:row>
      <xdr:rowOff>208196</xdr:rowOff>
    </xdr:from>
    <xdr:ext cx="228391" cy="226102"/>
    <xdr:pic>
      <xdr:nvPicPr>
        <xdr:cNvPr id="22" name="Graphic 21" descr="Badge Tick1 with solid fill">
          <a:extLst>
            <a:ext uri="{FF2B5EF4-FFF2-40B4-BE49-F238E27FC236}">
              <a16:creationId xmlns:a16="http://schemas.microsoft.com/office/drawing/2014/main" id="{EC0FF982-4BAF-4019-8490-42C19282C3F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4171"/>
          <a:ext cx="228391" cy="226102"/>
        </a:xfrm>
        <a:prstGeom prst="rect">
          <a:avLst/>
        </a:prstGeom>
      </xdr:spPr>
    </xdr:pic>
    <xdr:clientData/>
  </xdr:oneCellAnchor>
  <xdr:twoCellAnchor>
    <xdr:from>
      <xdr:col>16</xdr:col>
      <xdr:colOff>67735</xdr:colOff>
      <xdr:row>18</xdr:row>
      <xdr:rowOff>12701</xdr:rowOff>
    </xdr:from>
    <xdr:to>
      <xdr:col>16</xdr:col>
      <xdr:colOff>965201</xdr:colOff>
      <xdr:row>22</xdr:row>
      <xdr:rowOff>59266</xdr:rowOff>
    </xdr:to>
    <xdr:graphicFrame macro="">
      <xdr:nvGraphicFramePr>
        <xdr:cNvPr id="23" name="Chart 22">
          <a:extLst>
            <a:ext uri="{FF2B5EF4-FFF2-40B4-BE49-F238E27FC236}">
              <a16:creationId xmlns:a16="http://schemas.microsoft.com/office/drawing/2014/main" id="{F503F726-CD7C-40AF-BE0F-BBC33E77D9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18</xdr:row>
      <xdr:rowOff>0</xdr:rowOff>
    </xdr:from>
    <xdr:to>
      <xdr:col>17</xdr:col>
      <xdr:colOff>897466</xdr:colOff>
      <xdr:row>22</xdr:row>
      <xdr:rowOff>46565</xdr:rowOff>
    </xdr:to>
    <xdr:graphicFrame macro="">
      <xdr:nvGraphicFramePr>
        <xdr:cNvPr id="24" name="Chart 23">
          <a:extLst>
            <a:ext uri="{FF2B5EF4-FFF2-40B4-BE49-F238E27FC236}">
              <a16:creationId xmlns:a16="http://schemas.microsoft.com/office/drawing/2014/main" id="{1F5D15FD-835C-44C1-A44D-000DC1F5E3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0</xdr:colOff>
      <xdr:row>18</xdr:row>
      <xdr:rowOff>0</xdr:rowOff>
    </xdr:from>
    <xdr:to>
      <xdr:col>18</xdr:col>
      <xdr:colOff>897466</xdr:colOff>
      <xdr:row>22</xdr:row>
      <xdr:rowOff>46565</xdr:rowOff>
    </xdr:to>
    <xdr:graphicFrame macro="">
      <xdr:nvGraphicFramePr>
        <xdr:cNvPr id="25" name="Chart 24">
          <a:extLst>
            <a:ext uri="{FF2B5EF4-FFF2-40B4-BE49-F238E27FC236}">
              <a16:creationId xmlns:a16="http://schemas.microsoft.com/office/drawing/2014/main" id="{4F9FB1E1-0114-4658-A55E-2E0F902B79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0</xdr:colOff>
      <xdr:row>18</xdr:row>
      <xdr:rowOff>0</xdr:rowOff>
    </xdr:from>
    <xdr:to>
      <xdr:col>19</xdr:col>
      <xdr:colOff>897466</xdr:colOff>
      <xdr:row>22</xdr:row>
      <xdr:rowOff>46565</xdr:rowOff>
    </xdr:to>
    <xdr:graphicFrame macro="">
      <xdr:nvGraphicFramePr>
        <xdr:cNvPr id="26" name="Chart 25">
          <a:extLst>
            <a:ext uri="{FF2B5EF4-FFF2-40B4-BE49-F238E27FC236}">
              <a16:creationId xmlns:a16="http://schemas.microsoft.com/office/drawing/2014/main" id="{172647CD-1C10-4A34-A4B2-A72872DDF3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16</xdr:col>
      <xdr:colOff>67735</xdr:colOff>
      <xdr:row>27</xdr:row>
      <xdr:rowOff>12701</xdr:rowOff>
    </xdr:from>
    <xdr:to>
      <xdr:col>16</xdr:col>
      <xdr:colOff>965201</xdr:colOff>
      <xdr:row>31</xdr:row>
      <xdr:rowOff>59266</xdr:rowOff>
    </xdr:to>
    <xdr:graphicFrame macro="">
      <xdr:nvGraphicFramePr>
        <xdr:cNvPr id="27" name="Chart 26">
          <a:extLst>
            <a:ext uri="{FF2B5EF4-FFF2-40B4-BE49-F238E27FC236}">
              <a16:creationId xmlns:a16="http://schemas.microsoft.com/office/drawing/2014/main" id="{B9F63DAC-43B2-4F20-8CEF-5F2CCFF2B6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27</xdr:row>
      <xdr:rowOff>0</xdr:rowOff>
    </xdr:from>
    <xdr:to>
      <xdr:col>17</xdr:col>
      <xdr:colOff>897466</xdr:colOff>
      <xdr:row>31</xdr:row>
      <xdr:rowOff>46565</xdr:rowOff>
    </xdr:to>
    <xdr:graphicFrame macro="">
      <xdr:nvGraphicFramePr>
        <xdr:cNvPr id="28" name="Chart 27">
          <a:extLst>
            <a:ext uri="{FF2B5EF4-FFF2-40B4-BE49-F238E27FC236}">
              <a16:creationId xmlns:a16="http://schemas.microsoft.com/office/drawing/2014/main" id="{D237C0B1-4F34-4505-A3B7-1B4EDA425A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27</xdr:row>
      <xdr:rowOff>0</xdr:rowOff>
    </xdr:from>
    <xdr:to>
      <xdr:col>18</xdr:col>
      <xdr:colOff>897466</xdr:colOff>
      <xdr:row>31</xdr:row>
      <xdr:rowOff>46565</xdr:rowOff>
    </xdr:to>
    <xdr:graphicFrame macro="">
      <xdr:nvGraphicFramePr>
        <xdr:cNvPr id="29" name="Chart 28">
          <a:extLst>
            <a:ext uri="{FF2B5EF4-FFF2-40B4-BE49-F238E27FC236}">
              <a16:creationId xmlns:a16="http://schemas.microsoft.com/office/drawing/2014/main" id="{1B050226-07BC-45D4-89E3-D0D10A48A0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19</xdr:col>
      <xdr:colOff>0</xdr:colOff>
      <xdr:row>27</xdr:row>
      <xdr:rowOff>0</xdr:rowOff>
    </xdr:from>
    <xdr:to>
      <xdr:col>19</xdr:col>
      <xdr:colOff>897466</xdr:colOff>
      <xdr:row>31</xdr:row>
      <xdr:rowOff>46565</xdr:rowOff>
    </xdr:to>
    <xdr:graphicFrame macro="">
      <xdr:nvGraphicFramePr>
        <xdr:cNvPr id="30" name="Chart 29">
          <a:extLst>
            <a:ext uri="{FF2B5EF4-FFF2-40B4-BE49-F238E27FC236}">
              <a16:creationId xmlns:a16="http://schemas.microsoft.com/office/drawing/2014/main" id="{B39F0C88-2E37-4093-9C79-D2E2A41DF1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1</xdr:col>
      <xdr:colOff>743806</xdr:colOff>
      <xdr:row>27</xdr:row>
      <xdr:rowOff>69379</xdr:rowOff>
    </xdr:from>
    <xdr:to>
      <xdr:col>2</xdr:col>
      <xdr:colOff>91252</xdr:colOff>
      <xdr:row>30</xdr:row>
      <xdr:rowOff>35779</xdr:rowOff>
    </xdr:to>
    <xdr:pic>
      <xdr:nvPicPr>
        <xdr:cNvPr id="31" name="table">
          <a:extLst>
            <a:ext uri="{FF2B5EF4-FFF2-40B4-BE49-F238E27FC236}">
              <a16:creationId xmlns:a16="http://schemas.microsoft.com/office/drawing/2014/main" id="{1B055E37-74FB-480D-BEA6-47E6BCE6DF43}"/>
            </a:ext>
          </a:extLst>
        </xdr:cNvPr>
        <xdr:cNvPicPr>
          <a:picLocks noChangeAspect="1"/>
        </xdr:cNvPicPr>
      </xdr:nvPicPr>
      <xdr:blipFill>
        <a:blip xmlns:r="http://schemas.openxmlformats.org/officeDocument/2006/relationships" r:embed="rId13"/>
        <a:stretch>
          <a:fillRect/>
        </a:stretch>
      </xdr:blipFill>
      <xdr:spPr>
        <a:xfrm>
          <a:off x="1582006" y="5584354"/>
          <a:ext cx="185646" cy="566475"/>
        </a:xfrm>
        <a:prstGeom prst="rect">
          <a:avLst/>
        </a:prstGeom>
      </xdr:spPr>
    </xdr:pic>
    <xdr:clientData/>
  </xdr:twoCellAnchor>
  <xdr:twoCellAnchor editAs="oneCell">
    <xdr:from>
      <xdr:col>2</xdr:col>
      <xdr:colOff>111370</xdr:colOff>
      <xdr:row>27</xdr:row>
      <xdr:rowOff>69379</xdr:rowOff>
    </xdr:from>
    <xdr:to>
      <xdr:col>3</xdr:col>
      <xdr:colOff>74766</xdr:colOff>
      <xdr:row>30</xdr:row>
      <xdr:rowOff>35779</xdr:rowOff>
    </xdr:to>
    <xdr:pic>
      <xdr:nvPicPr>
        <xdr:cNvPr id="32" name="table">
          <a:extLst>
            <a:ext uri="{FF2B5EF4-FFF2-40B4-BE49-F238E27FC236}">
              <a16:creationId xmlns:a16="http://schemas.microsoft.com/office/drawing/2014/main" id="{FC3644B8-AF45-41A2-AB8D-1CB6EA9F7002}"/>
            </a:ext>
          </a:extLst>
        </xdr:cNvPr>
        <xdr:cNvPicPr>
          <a:picLocks noChangeAspect="1"/>
        </xdr:cNvPicPr>
      </xdr:nvPicPr>
      <xdr:blipFill>
        <a:blip xmlns:r="http://schemas.openxmlformats.org/officeDocument/2006/relationships" r:embed="rId14"/>
        <a:stretch>
          <a:fillRect/>
        </a:stretch>
      </xdr:blipFill>
      <xdr:spPr>
        <a:xfrm>
          <a:off x="1787770" y="5584354"/>
          <a:ext cx="182471" cy="566475"/>
        </a:xfrm>
        <a:prstGeom prst="rect">
          <a:avLst/>
        </a:prstGeom>
      </xdr:spPr>
    </xdr:pic>
    <xdr:clientData/>
  </xdr:twoCellAnchor>
  <xdr:twoCellAnchor editAs="oneCell">
    <xdr:from>
      <xdr:col>3</xdr:col>
      <xdr:colOff>94884</xdr:colOff>
      <xdr:row>27</xdr:row>
      <xdr:rowOff>69379</xdr:rowOff>
    </xdr:from>
    <xdr:to>
      <xdr:col>3</xdr:col>
      <xdr:colOff>280530</xdr:colOff>
      <xdr:row>30</xdr:row>
      <xdr:rowOff>35779</xdr:rowOff>
    </xdr:to>
    <xdr:pic>
      <xdr:nvPicPr>
        <xdr:cNvPr id="33" name="table">
          <a:extLst>
            <a:ext uri="{FF2B5EF4-FFF2-40B4-BE49-F238E27FC236}">
              <a16:creationId xmlns:a16="http://schemas.microsoft.com/office/drawing/2014/main" id="{ACF83DE9-498D-4E8E-822A-ADA0EED54F5C}"/>
            </a:ext>
          </a:extLst>
        </xdr:cNvPr>
        <xdr:cNvPicPr>
          <a:picLocks noChangeAspect="1"/>
        </xdr:cNvPicPr>
      </xdr:nvPicPr>
      <xdr:blipFill>
        <a:blip xmlns:r="http://schemas.openxmlformats.org/officeDocument/2006/relationships" r:embed="rId15"/>
        <a:stretch>
          <a:fillRect/>
        </a:stretch>
      </xdr:blipFill>
      <xdr:spPr>
        <a:xfrm>
          <a:off x="1990359" y="5584354"/>
          <a:ext cx="185646" cy="566475"/>
        </a:xfrm>
        <a:prstGeom prst="rect">
          <a:avLst/>
        </a:prstGeom>
      </xdr:spPr>
    </xdr:pic>
    <xdr:clientData/>
  </xdr:twoCellAnchor>
  <xdr:twoCellAnchor>
    <xdr:from>
      <xdr:col>1</xdr:col>
      <xdr:colOff>768537</xdr:colOff>
      <xdr:row>30</xdr:row>
      <xdr:rowOff>55063</xdr:rowOff>
    </xdr:from>
    <xdr:to>
      <xdr:col>2</xdr:col>
      <xdr:colOff>64322</xdr:colOff>
      <xdr:row>30</xdr:row>
      <xdr:rowOff>193562</xdr:rowOff>
    </xdr:to>
    <xdr:sp macro="" textlink="">
      <xdr:nvSpPr>
        <xdr:cNvPr id="34" name="TextBox 59">
          <a:extLst>
            <a:ext uri="{FF2B5EF4-FFF2-40B4-BE49-F238E27FC236}">
              <a16:creationId xmlns:a16="http://schemas.microsoft.com/office/drawing/2014/main" id="{7F671C5C-0E3A-4C7C-868A-620597E56BE4}"/>
            </a:ext>
          </a:extLst>
        </xdr:cNvPr>
        <xdr:cNvSpPr txBox="1"/>
      </xdr:nvSpPr>
      <xdr:spPr>
        <a:xfrm>
          <a:off x="1606737" y="6170113"/>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133491</xdr:colOff>
      <xdr:row>30</xdr:row>
      <xdr:rowOff>55063</xdr:rowOff>
    </xdr:from>
    <xdr:to>
      <xdr:col>3</xdr:col>
      <xdr:colOff>65590</xdr:colOff>
      <xdr:row>30</xdr:row>
      <xdr:rowOff>193562</xdr:rowOff>
    </xdr:to>
    <xdr:sp macro="" textlink="">
      <xdr:nvSpPr>
        <xdr:cNvPr id="35" name="TextBox 60">
          <a:extLst>
            <a:ext uri="{FF2B5EF4-FFF2-40B4-BE49-F238E27FC236}">
              <a16:creationId xmlns:a16="http://schemas.microsoft.com/office/drawing/2014/main" id="{A5616E19-3AF8-4783-8696-B6D7BB7AEBFC}"/>
            </a:ext>
          </a:extLst>
        </xdr:cNvPr>
        <xdr:cNvSpPr txBox="1"/>
      </xdr:nvSpPr>
      <xdr:spPr>
        <a:xfrm>
          <a:off x="1809891" y="6170113"/>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96655</xdr:colOff>
      <xdr:row>30</xdr:row>
      <xdr:rowOff>55063</xdr:rowOff>
    </xdr:from>
    <xdr:to>
      <xdr:col>3</xdr:col>
      <xdr:colOff>271415</xdr:colOff>
      <xdr:row>30</xdr:row>
      <xdr:rowOff>193562</xdr:rowOff>
    </xdr:to>
    <xdr:sp macro="" textlink="">
      <xdr:nvSpPr>
        <xdr:cNvPr id="36" name="TextBox 61">
          <a:extLst>
            <a:ext uri="{FF2B5EF4-FFF2-40B4-BE49-F238E27FC236}">
              <a16:creationId xmlns:a16="http://schemas.microsoft.com/office/drawing/2014/main" id="{2CE5DD3E-9150-475D-BE5A-2B922C0E7325}"/>
            </a:ext>
          </a:extLst>
        </xdr:cNvPr>
        <xdr:cNvSpPr txBox="1"/>
      </xdr:nvSpPr>
      <xdr:spPr>
        <a:xfrm>
          <a:off x="1992130" y="6170113"/>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297717</xdr:colOff>
      <xdr:row>30</xdr:row>
      <xdr:rowOff>55063</xdr:rowOff>
    </xdr:from>
    <xdr:to>
      <xdr:col>3</xdr:col>
      <xdr:colOff>483362</xdr:colOff>
      <xdr:row>30</xdr:row>
      <xdr:rowOff>193562</xdr:rowOff>
    </xdr:to>
    <xdr:sp macro="" textlink="">
      <xdr:nvSpPr>
        <xdr:cNvPr id="37" name="TextBox 62">
          <a:extLst>
            <a:ext uri="{FF2B5EF4-FFF2-40B4-BE49-F238E27FC236}">
              <a16:creationId xmlns:a16="http://schemas.microsoft.com/office/drawing/2014/main" id="{8068776F-FB8F-45F5-996A-62A19D0AF721}"/>
            </a:ext>
          </a:extLst>
        </xdr:cNvPr>
        <xdr:cNvSpPr txBox="1"/>
      </xdr:nvSpPr>
      <xdr:spPr>
        <a:xfrm>
          <a:off x="2193192" y="6170113"/>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300647</xdr:colOff>
      <xdr:row>27</xdr:row>
      <xdr:rowOff>69379</xdr:rowOff>
    </xdr:from>
    <xdr:to>
      <xdr:col>3</xdr:col>
      <xdr:colOff>486293</xdr:colOff>
      <xdr:row>30</xdr:row>
      <xdr:rowOff>35779</xdr:rowOff>
    </xdr:to>
    <xdr:pic>
      <xdr:nvPicPr>
        <xdr:cNvPr id="38" name="table">
          <a:extLst>
            <a:ext uri="{FF2B5EF4-FFF2-40B4-BE49-F238E27FC236}">
              <a16:creationId xmlns:a16="http://schemas.microsoft.com/office/drawing/2014/main" id="{6DBA6909-6C5F-493D-8D13-E1CCF3F9D00C}"/>
            </a:ext>
          </a:extLst>
        </xdr:cNvPr>
        <xdr:cNvPicPr>
          <a:picLocks noChangeAspect="1"/>
        </xdr:cNvPicPr>
      </xdr:nvPicPr>
      <xdr:blipFill>
        <a:blip xmlns:r="http://schemas.openxmlformats.org/officeDocument/2006/relationships" r:embed="rId16"/>
        <a:stretch>
          <a:fillRect/>
        </a:stretch>
      </xdr:blipFill>
      <xdr:spPr>
        <a:xfrm>
          <a:off x="2196122" y="5584354"/>
          <a:ext cx="185646" cy="566475"/>
        </a:xfrm>
        <a:prstGeom prst="rect">
          <a:avLst/>
        </a:prstGeom>
      </xdr:spPr>
    </xdr:pic>
    <xdr:clientData/>
  </xdr:twoCellAnchor>
  <xdr:twoCellAnchor editAs="oneCell">
    <xdr:from>
      <xdr:col>1</xdr:col>
      <xdr:colOff>758188</xdr:colOff>
      <xdr:row>32</xdr:row>
      <xdr:rowOff>50950</xdr:rowOff>
    </xdr:from>
    <xdr:to>
      <xdr:col>2</xdr:col>
      <xdr:colOff>105634</xdr:colOff>
      <xdr:row>35</xdr:row>
      <xdr:rowOff>17350</xdr:rowOff>
    </xdr:to>
    <xdr:pic>
      <xdr:nvPicPr>
        <xdr:cNvPr id="39" name="table">
          <a:extLst>
            <a:ext uri="{FF2B5EF4-FFF2-40B4-BE49-F238E27FC236}">
              <a16:creationId xmlns:a16="http://schemas.microsoft.com/office/drawing/2014/main" id="{FC2EC353-7B7F-43D3-956C-6EBD506A8F68}"/>
            </a:ext>
          </a:extLst>
        </xdr:cNvPr>
        <xdr:cNvPicPr>
          <a:picLocks noChangeAspect="1"/>
        </xdr:cNvPicPr>
      </xdr:nvPicPr>
      <xdr:blipFill>
        <a:blip xmlns:r="http://schemas.openxmlformats.org/officeDocument/2006/relationships" r:embed="rId17"/>
        <a:stretch>
          <a:fillRect/>
        </a:stretch>
      </xdr:blipFill>
      <xdr:spPr>
        <a:xfrm>
          <a:off x="1596388" y="6480325"/>
          <a:ext cx="185646" cy="566475"/>
        </a:xfrm>
        <a:prstGeom prst="rect">
          <a:avLst/>
        </a:prstGeom>
      </xdr:spPr>
    </xdr:pic>
    <xdr:clientData/>
  </xdr:twoCellAnchor>
  <xdr:twoCellAnchor editAs="oneCell">
    <xdr:from>
      <xdr:col>2</xdr:col>
      <xdr:colOff>125752</xdr:colOff>
      <xdr:row>32</xdr:row>
      <xdr:rowOff>50950</xdr:rowOff>
    </xdr:from>
    <xdr:to>
      <xdr:col>3</xdr:col>
      <xdr:colOff>89148</xdr:colOff>
      <xdr:row>35</xdr:row>
      <xdr:rowOff>17350</xdr:rowOff>
    </xdr:to>
    <xdr:pic>
      <xdr:nvPicPr>
        <xdr:cNvPr id="40" name="table">
          <a:extLst>
            <a:ext uri="{FF2B5EF4-FFF2-40B4-BE49-F238E27FC236}">
              <a16:creationId xmlns:a16="http://schemas.microsoft.com/office/drawing/2014/main" id="{761EBE7B-2949-4410-BD25-3727909E0202}"/>
            </a:ext>
          </a:extLst>
        </xdr:cNvPr>
        <xdr:cNvPicPr>
          <a:picLocks noChangeAspect="1"/>
        </xdr:cNvPicPr>
      </xdr:nvPicPr>
      <xdr:blipFill>
        <a:blip xmlns:r="http://schemas.openxmlformats.org/officeDocument/2006/relationships" r:embed="rId18"/>
        <a:stretch>
          <a:fillRect/>
        </a:stretch>
      </xdr:blipFill>
      <xdr:spPr>
        <a:xfrm>
          <a:off x="1802152" y="6480325"/>
          <a:ext cx="182471" cy="566475"/>
        </a:xfrm>
        <a:prstGeom prst="rect">
          <a:avLst/>
        </a:prstGeom>
      </xdr:spPr>
    </xdr:pic>
    <xdr:clientData/>
  </xdr:twoCellAnchor>
  <xdr:twoCellAnchor editAs="oneCell">
    <xdr:from>
      <xdr:col>3</xdr:col>
      <xdr:colOff>109266</xdr:colOff>
      <xdr:row>32</xdr:row>
      <xdr:rowOff>50950</xdr:rowOff>
    </xdr:from>
    <xdr:to>
      <xdr:col>3</xdr:col>
      <xdr:colOff>294912</xdr:colOff>
      <xdr:row>35</xdr:row>
      <xdr:rowOff>17350</xdr:rowOff>
    </xdr:to>
    <xdr:pic>
      <xdr:nvPicPr>
        <xdr:cNvPr id="41" name="table">
          <a:extLst>
            <a:ext uri="{FF2B5EF4-FFF2-40B4-BE49-F238E27FC236}">
              <a16:creationId xmlns:a16="http://schemas.microsoft.com/office/drawing/2014/main" id="{BBA7CC89-564C-4ABF-B441-8AB544765B68}"/>
            </a:ext>
          </a:extLst>
        </xdr:cNvPr>
        <xdr:cNvPicPr>
          <a:picLocks noChangeAspect="1"/>
        </xdr:cNvPicPr>
      </xdr:nvPicPr>
      <xdr:blipFill>
        <a:blip xmlns:r="http://schemas.openxmlformats.org/officeDocument/2006/relationships" r:embed="rId19"/>
        <a:stretch>
          <a:fillRect/>
        </a:stretch>
      </xdr:blipFill>
      <xdr:spPr>
        <a:xfrm>
          <a:off x="2004741" y="6480325"/>
          <a:ext cx="185646" cy="566475"/>
        </a:xfrm>
        <a:prstGeom prst="rect">
          <a:avLst/>
        </a:prstGeom>
      </xdr:spPr>
    </xdr:pic>
    <xdr:clientData/>
  </xdr:twoCellAnchor>
  <xdr:twoCellAnchor>
    <xdr:from>
      <xdr:col>1</xdr:col>
      <xdr:colOff>782919</xdr:colOff>
      <xdr:row>35</xdr:row>
      <xdr:rowOff>36634</xdr:rowOff>
    </xdr:from>
    <xdr:to>
      <xdr:col>2</xdr:col>
      <xdr:colOff>78704</xdr:colOff>
      <xdr:row>35</xdr:row>
      <xdr:rowOff>175133</xdr:rowOff>
    </xdr:to>
    <xdr:sp macro="" textlink="">
      <xdr:nvSpPr>
        <xdr:cNvPr id="42" name="TextBox 67">
          <a:extLst>
            <a:ext uri="{FF2B5EF4-FFF2-40B4-BE49-F238E27FC236}">
              <a16:creationId xmlns:a16="http://schemas.microsoft.com/office/drawing/2014/main" id="{E96D88BA-5334-40D4-9DE2-7E00CFFFD384}"/>
            </a:ext>
          </a:extLst>
        </xdr:cNvPr>
        <xdr:cNvSpPr txBox="1"/>
      </xdr:nvSpPr>
      <xdr:spPr>
        <a:xfrm>
          <a:off x="1621119" y="7066084"/>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147873</xdr:colOff>
      <xdr:row>35</xdr:row>
      <xdr:rowOff>36634</xdr:rowOff>
    </xdr:from>
    <xdr:to>
      <xdr:col>3</xdr:col>
      <xdr:colOff>79972</xdr:colOff>
      <xdr:row>35</xdr:row>
      <xdr:rowOff>175133</xdr:rowOff>
    </xdr:to>
    <xdr:sp macro="" textlink="">
      <xdr:nvSpPr>
        <xdr:cNvPr id="43" name="TextBox 68">
          <a:extLst>
            <a:ext uri="{FF2B5EF4-FFF2-40B4-BE49-F238E27FC236}">
              <a16:creationId xmlns:a16="http://schemas.microsoft.com/office/drawing/2014/main" id="{391BDE09-6D07-40D7-B2B7-2BDE7EB3ED04}"/>
            </a:ext>
          </a:extLst>
        </xdr:cNvPr>
        <xdr:cNvSpPr txBox="1"/>
      </xdr:nvSpPr>
      <xdr:spPr>
        <a:xfrm>
          <a:off x="1824273" y="7066084"/>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111037</xdr:colOff>
      <xdr:row>35</xdr:row>
      <xdr:rowOff>36634</xdr:rowOff>
    </xdr:from>
    <xdr:to>
      <xdr:col>3</xdr:col>
      <xdr:colOff>285797</xdr:colOff>
      <xdr:row>35</xdr:row>
      <xdr:rowOff>175133</xdr:rowOff>
    </xdr:to>
    <xdr:sp macro="" textlink="">
      <xdr:nvSpPr>
        <xdr:cNvPr id="44" name="TextBox 69">
          <a:extLst>
            <a:ext uri="{FF2B5EF4-FFF2-40B4-BE49-F238E27FC236}">
              <a16:creationId xmlns:a16="http://schemas.microsoft.com/office/drawing/2014/main" id="{71832FB9-196E-4DAB-8C40-CA97C5FBE2D0}"/>
            </a:ext>
          </a:extLst>
        </xdr:cNvPr>
        <xdr:cNvSpPr txBox="1"/>
      </xdr:nvSpPr>
      <xdr:spPr>
        <a:xfrm>
          <a:off x="2006512" y="7066084"/>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312099</xdr:colOff>
      <xdr:row>35</xdr:row>
      <xdr:rowOff>36634</xdr:rowOff>
    </xdr:from>
    <xdr:to>
      <xdr:col>3</xdr:col>
      <xdr:colOff>497744</xdr:colOff>
      <xdr:row>35</xdr:row>
      <xdr:rowOff>175133</xdr:rowOff>
    </xdr:to>
    <xdr:sp macro="" textlink="">
      <xdr:nvSpPr>
        <xdr:cNvPr id="45" name="TextBox 70">
          <a:extLst>
            <a:ext uri="{FF2B5EF4-FFF2-40B4-BE49-F238E27FC236}">
              <a16:creationId xmlns:a16="http://schemas.microsoft.com/office/drawing/2014/main" id="{79BFD767-9869-4457-B54D-8E44EB819801}"/>
            </a:ext>
          </a:extLst>
        </xdr:cNvPr>
        <xdr:cNvSpPr txBox="1"/>
      </xdr:nvSpPr>
      <xdr:spPr>
        <a:xfrm>
          <a:off x="2207574" y="7066084"/>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315029</xdr:colOff>
      <xdr:row>32</xdr:row>
      <xdr:rowOff>50950</xdr:rowOff>
    </xdr:from>
    <xdr:to>
      <xdr:col>3</xdr:col>
      <xdr:colOff>500675</xdr:colOff>
      <xdr:row>35</xdr:row>
      <xdr:rowOff>17350</xdr:rowOff>
    </xdr:to>
    <xdr:pic>
      <xdr:nvPicPr>
        <xdr:cNvPr id="46" name="table">
          <a:extLst>
            <a:ext uri="{FF2B5EF4-FFF2-40B4-BE49-F238E27FC236}">
              <a16:creationId xmlns:a16="http://schemas.microsoft.com/office/drawing/2014/main" id="{98E354E9-5FC3-43F7-8EBA-2B6ECD29DD65}"/>
            </a:ext>
          </a:extLst>
        </xdr:cNvPr>
        <xdr:cNvPicPr>
          <a:picLocks noChangeAspect="1"/>
        </xdr:cNvPicPr>
      </xdr:nvPicPr>
      <xdr:blipFill>
        <a:blip xmlns:r="http://schemas.openxmlformats.org/officeDocument/2006/relationships" r:embed="rId20"/>
        <a:stretch>
          <a:fillRect/>
        </a:stretch>
      </xdr:blipFill>
      <xdr:spPr>
        <a:xfrm>
          <a:off x="2210504" y="6480325"/>
          <a:ext cx="185646" cy="566475"/>
        </a:xfrm>
        <a:prstGeom prst="rect">
          <a:avLst/>
        </a:prstGeom>
      </xdr:spPr>
    </xdr:pic>
    <xdr:clientData/>
  </xdr:twoCellAnchor>
  <xdr:twoCellAnchor>
    <xdr:from>
      <xdr:col>1</xdr:col>
      <xdr:colOff>0</xdr:colOff>
      <xdr:row>29</xdr:row>
      <xdr:rowOff>70263</xdr:rowOff>
    </xdr:from>
    <xdr:to>
      <xdr:col>1</xdr:col>
      <xdr:colOff>797013</xdr:colOff>
      <xdr:row>30</xdr:row>
      <xdr:rowOff>97895</xdr:rowOff>
    </xdr:to>
    <xdr:sp macro="" textlink="">
      <xdr:nvSpPr>
        <xdr:cNvPr id="47" name="TextBox 80">
          <a:extLst>
            <a:ext uri="{FF2B5EF4-FFF2-40B4-BE49-F238E27FC236}">
              <a16:creationId xmlns:a16="http://schemas.microsoft.com/office/drawing/2014/main" id="{01F39112-3FC5-4092-8D6F-C6F9DB2B8EC4}"/>
            </a:ext>
          </a:extLst>
        </xdr:cNvPr>
        <xdr:cNvSpPr txBox="1"/>
      </xdr:nvSpPr>
      <xdr:spPr>
        <a:xfrm>
          <a:off x="838200" y="5985288"/>
          <a:ext cx="79701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Not initiated</a:t>
          </a:r>
          <a:endParaRPr lang="en-US" sz="900"/>
        </a:p>
      </xdr:txBody>
    </xdr:sp>
    <xdr:clientData/>
  </xdr:twoCellAnchor>
  <xdr:twoCellAnchor>
    <xdr:from>
      <xdr:col>1</xdr:col>
      <xdr:colOff>0</xdr:colOff>
      <xdr:row>28</xdr:row>
      <xdr:rowOff>107988</xdr:rowOff>
    </xdr:from>
    <xdr:to>
      <xdr:col>1</xdr:col>
      <xdr:colOff>593432</xdr:colOff>
      <xdr:row>29</xdr:row>
      <xdr:rowOff>135620</xdr:rowOff>
    </xdr:to>
    <xdr:sp macro="" textlink="">
      <xdr:nvSpPr>
        <xdr:cNvPr id="48" name="TextBox 81">
          <a:extLst>
            <a:ext uri="{FF2B5EF4-FFF2-40B4-BE49-F238E27FC236}">
              <a16:creationId xmlns:a16="http://schemas.microsoft.com/office/drawing/2014/main" id="{3F969A25-C94E-4311-866E-5D26BFA8ADF9}"/>
            </a:ext>
          </a:extLst>
        </xdr:cNvPr>
        <xdr:cNvSpPr txBox="1"/>
      </xdr:nvSpPr>
      <xdr:spPr>
        <a:xfrm>
          <a:off x="838200" y="5822988"/>
          <a:ext cx="593432"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Initiated</a:t>
          </a:r>
          <a:endParaRPr lang="en-US" sz="900"/>
        </a:p>
      </xdr:txBody>
    </xdr:sp>
    <xdr:clientData/>
  </xdr:twoCellAnchor>
  <xdr:twoCellAnchor>
    <xdr:from>
      <xdr:col>1</xdr:col>
      <xdr:colOff>0</xdr:colOff>
      <xdr:row>27</xdr:row>
      <xdr:rowOff>150475</xdr:rowOff>
    </xdr:from>
    <xdr:to>
      <xdr:col>1</xdr:col>
      <xdr:colOff>785793</xdr:colOff>
      <xdr:row>28</xdr:row>
      <xdr:rowOff>178107</xdr:rowOff>
    </xdr:to>
    <xdr:sp macro="" textlink="">
      <xdr:nvSpPr>
        <xdr:cNvPr id="49" name="TextBox 82">
          <a:extLst>
            <a:ext uri="{FF2B5EF4-FFF2-40B4-BE49-F238E27FC236}">
              <a16:creationId xmlns:a16="http://schemas.microsoft.com/office/drawing/2014/main" id="{11B6AB21-604C-42AF-A306-7CFF4FEFDDC0}"/>
            </a:ext>
          </a:extLst>
        </xdr:cNvPr>
        <xdr:cNvSpPr txBox="1"/>
      </xdr:nvSpPr>
      <xdr:spPr>
        <a:xfrm>
          <a:off x="838200" y="5665450"/>
          <a:ext cx="78579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Approaches</a:t>
          </a:r>
          <a:endParaRPr lang="en-US" sz="900"/>
        </a:p>
      </xdr:txBody>
    </xdr:sp>
    <xdr:clientData/>
  </xdr:twoCellAnchor>
  <xdr:twoCellAnchor>
    <xdr:from>
      <xdr:col>1</xdr:col>
      <xdr:colOff>0</xdr:colOff>
      <xdr:row>27</xdr:row>
      <xdr:rowOff>0</xdr:rowOff>
    </xdr:from>
    <xdr:to>
      <xdr:col>1</xdr:col>
      <xdr:colOff>490840</xdr:colOff>
      <xdr:row>28</xdr:row>
      <xdr:rowOff>27632</xdr:rowOff>
    </xdr:to>
    <xdr:sp macro="" textlink="">
      <xdr:nvSpPr>
        <xdr:cNvPr id="50" name="TextBox 83">
          <a:extLst>
            <a:ext uri="{FF2B5EF4-FFF2-40B4-BE49-F238E27FC236}">
              <a16:creationId xmlns:a16="http://schemas.microsoft.com/office/drawing/2014/main" id="{EE9C9297-1859-4DE4-A330-B20C5958A3C4}"/>
            </a:ext>
          </a:extLst>
        </xdr:cNvPr>
        <xdr:cNvSpPr txBox="1"/>
      </xdr:nvSpPr>
      <xdr:spPr>
        <a:xfrm>
          <a:off x="838200" y="5514975"/>
          <a:ext cx="490840"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Meets</a:t>
          </a:r>
          <a:endParaRPr lang="en-US" sz="900"/>
        </a:p>
      </xdr:txBody>
    </xdr:sp>
    <xdr:clientData/>
  </xdr:twoCellAnchor>
</xdr:wsDr>
</file>

<file path=xl/persons/person.xml><?xml version="1.0" encoding="utf-8"?>
<personList xmlns="http://schemas.microsoft.com/office/spreadsheetml/2018/threadedcomments" xmlns:x="http://schemas.openxmlformats.org/spreadsheetml/2006/main">
  <person displayName="UNICEF Jordan" id="{385F2208-A29F-48B2-8B69-602BCA373C3F}" userId="UNICEF Jordan" providerId="None"/>
  <person displayName="Ana Belen Anguita Arjona" id="{D2880C7D-56D2-44B5-8412-6A596249329E}" userId="S::anguita@unhcr.org::35addfb8-fadd-41c1-8364-45615a3eed93" providerId="AD"/>
  <person displayName="ALaa Al-Arabiat" id="{BE25E01E-FA6A-462A-9DA9-E1A2675B23DB}" userId="S::al-arabiat@ilo.org::67437d8d-951e-4455-8ffd-d9519b599e89" providerId="AD"/>
  <person displayName="Jennifer Banda" id="{9BC02FA1-3246-41C3-817C-5D8119AF4C11}" userId="S::jebanda_unicef.org#ext#@unhcr365.onmicrosoft.com::2b931a86-9f31-4ba3-8775-8975da0348d4"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26" dT="2024-11-26T13:48:53.35" personId="{BE25E01E-FA6A-462A-9DA9-E1A2675B23DB}" id="{E43AA79B-8F86-48D5-AE2F-DA7FC898E5A5}">
    <text>Integrated into 2.1.4 (now 2.1.3 after changing the numbering)</text>
  </threadedComment>
</ThreadedComments>
</file>

<file path=xl/threadedComments/threadedComment2.xml><?xml version="1.0" encoding="utf-8"?>
<ThreadedComments xmlns="http://schemas.microsoft.com/office/spreadsheetml/2018/threadedcomments" xmlns:x="http://schemas.openxmlformats.org/spreadsheetml/2006/main">
  <threadedComment ref="B3" dT="2024-07-30T14:25:31.54" personId="{D2880C7D-56D2-44B5-8412-6A596249329E}" id="{E3C5BA19-EE2B-4437-B4E3-CBD45D8181BD}">
    <text>added a comment regarding the inclusion of overall AAP related aspects beyond Education</text>
  </threadedComment>
</ThreadedComments>
</file>

<file path=xl/threadedComments/threadedComment3.xml><?xml version="1.0" encoding="utf-8"?>
<ThreadedComments xmlns="http://schemas.microsoft.com/office/spreadsheetml/2018/threadedcomments" xmlns:x="http://schemas.openxmlformats.org/spreadsheetml/2006/main">
  <threadedComment ref="C18" dT="2024-11-28T07:29:03.16" personId="{385F2208-A29F-48B2-8B69-602BCA373C3F}" id="{B70ACF3A-1B57-4160-8351-18799ED47C8F}">
    <text>Updated. This indicator is 75% of indicator 1.3a. Additionally this indicator is 7,400 unique youth per year.</text>
  </threadedComment>
  <threadedComment ref="C29" dT="2024-11-27T14:20:30.64" personId="{9BC02FA1-3246-41C3-817C-5D8119AF4C11}" id="{3BE93763-83C2-450E-9185-8FA8F3637351}">
    <text>Updated</text>
  </threadedComment>
  <threadedComment ref="C29" dT="2024-11-28T07:23:37.97" personId="{385F2208-A29F-48B2-8B69-602BCA373C3F}" id="{89C6C307-B514-43CF-8E49-41ABDCDE66AA}" parentId="{3BE93763-83C2-450E-9185-8FA8F3637351}">
    <text>Revised number is based on information obtained from VTC and other training providers based on staff numbers.</text>
  </threadedComment>
  <threadedComment ref="C35" dT="2024-11-27T14:20:51.27" personId="{9BC02FA1-3246-41C3-817C-5D8119AF4C11}" id="{74C6E0CD-875D-4F0E-9C9A-62B092AF19CD}">
    <text>Updated</text>
  </threadedComment>
  <threadedComment ref="C48" dT="2024-11-27T14:08:22.93" personId="{9BC02FA1-3246-41C3-817C-5D8119AF4C11}" id="{68AEFDE9-9B33-464E-AC11-1E39D3A618B2}">
    <text>Number of children participating in RRP and EGR.</text>
  </threadedComment>
  <threadedComment ref="C62" dT="2024-11-28T07:33:48.33" personId="{385F2208-A29F-48B2-8B69-602BCA373C3F}" id="{A6CFCEDF-1B3B-4CF5-88C2-F2504493A3A0}">
    <text>Unique youth that enroll with a completion rate of 75%</text>
  </threadedComment>
  <threadedComment ref="C376" dT="2024-11-28T07:37:08.07" personId="{385F2208-A29F-48B2-8B69-602BCA373C3F}" id="{DEC62B0A-C987-46CA-93B0-AE871E72E44E}">
    <text xml:space="preserve">Number updated. The 29,600 youth will receive career counselling (2.1c), entrepreneurship training (2.3b), and lifeskills in one package. </text>
  </threadedComment>
  <threadedComment ref="C401" dT="2024-11-28T07:39:06.24" personId="{385F2208-A29F-48B2-8B69-602BCA373C3F}" id="{FA689786-34BC-45D7-B275-727A631E9C78}">
    <text xml:space="preserve">Number updated. The 29,600 youth will receive career counselling (2.1c), entrepreneurship training (2.3b), and lifeskills in one package. </text>
  </threadedComment>
  <threadedComment ref="C440" dT="2024-11-27T14:10:04.12" personId="{9BC02FA1-3246-41C3-817C-5D8119AF4C11}" id="{81437FFF-1D42-4194-B438-6AE4DF5C541B}">
    <text xml:space="preserve">Target updated to reflect 4 year programme. Previously it reflected just one year. </text>
  </threadedComment>
  <threadedComment ref="C492" dT="2024-11-27T14:14:01.65" personId="{9BC02FA1-3246-41C3-817C-5D8119AF4C11}" id="{276D145B-CC2F-4984-95B0-480C9CC4772F}">
    <text>1,600 previously indicated was the annual target. The target for 4 years is 6,400.</text>
  </threadedComment>
  <threadedComment ref="C501" dT="2024-11-27T14:14:46.30" personId="{9BC02FA1-3246-41C3-817C-5D8119AF4C11}" id="{FDD2B9A7-596A-45F5-A51D-A05B25AD1AA9}">
    <text xml:space="preserve">Updated: Expected interventions will not end up on a funded action plan. </text>
  </threadedComment>
  <threadedComment ref="C507" dT="2024-11-27T14:16:15.08" personId="{9BC02FA1-3246-41C3-817C-5D8119AF4C11}" id="{C5D3C746-F2B2-49C2-9D9C-A53BDB49EA61}">
    <text>The number previously indicated was from another cell as target number indicated (2) was meant to be in indicator 4.1.c</text>
  </threadedComment>
  <threadedComment ref="C587" dT="2024-11-27T14:18:17.86" personId="{9BC02FA1-3246-41C3-817C-5D8119AF4C11}" id="{1C6F6A1A-C1CA-4AA9-913F-6335A319F0A1}">
    <text>Number updated.</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70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EEEE425-C50C-4BFF-8D37-E2579935E24F}">
  <we:reference id="WA200009404" version="1.0.0.8" store="Omex" storeType="OMEX"/>
  <we:alternateReferences>
    <we:reference id="WA200009404" version="1.0.0.8" store="WA200009404" storeType="OMEX"/>
  </we:alternateReferences>
  <we:properties>
    <we:property name="Office.AutoShowTaskpaneWithDocument" value="true"/>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microsoft.com/office/2017/10/relationships/threadedComment" Target="../threadedComments/threadedComment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topLeftCell="A18" workbookViewId="0">
      <selection activeCell="E23" sqref="E23"/>
    </sheetView>
  </sheetViews>
  <sheetFormatPr defaultColWidth="11.25" defaultRowHeight="15" customHeight="1"/>
  <cols>
    <col min="1" max="1" width="8.625" customWidth="1"/>
    <col min="2" max="2" width="20.75" customWidth="1"/>
    <col min="3" max="3" width="39.125" customWidth="1"/>
    <col min="4" max="4" width="8.625" customWidth="1"/>
    <col min="5" max="5" width="27.375" customWidth="1"/>
    <col min="6" max="6" width="25.25" customWidth="1"/>
    <col min="7" max="26" width="8.625" customWidth="1"/>
  </cols>
  <sheetData>
    <row r="1" spans="1:6" ht="15.75"/>
    <row r="2" spans="1:6" ht="15.75"/>
    <row r="3" spans="1:6" ht="15.75">
      <c r="B3" s="1" t="s">
        <v>0</v>
      </c>
      <c r="C3" s="360"/>
      <c r="E3" s="1" t="s">
        <v>1</v>
      </c>
      <c r="F3" s="360"/>
    </row>
    <row r="4" spans="1:6" ht="15.75">
      <c r="B4" s="2" t="s">
        <v>2</v>
      </c>
      <c r="C4" s="2" t="s">
        <v>3</v>
      </c>
      <c r="E4" s="2" t="s">
        <v>2</v>
      </c>
      <c r="F4" s="2" t="s">
        <v>3</v>
      </c>
    </row>
    <row r="5" spans="1:6" ht="15.75">
      <c r="B5" s="3" t="s">
        <v>4</v>
      </c>
      <c r="C5" s="361">
        <v>16616541</v>
      </c>
      <c r="E5" s="3" t="s">
        <v>4</v>
      </c>
      <c r="F5" s="361"/>
    </row>
    <row r="6" spans="1:6" ht="15.75">
      <c r="B6" s="3" t="s">
        <v>5</v>
      </c>
      <c r="C6" s="361">
        <v>31583000</v>
      </c>
      <c r="E6" s="3" t="s">
        <v>5</v>
      </c>
      <c r="F6" s="361">
        <f>SUM(F16+F27+F36)</f>
        <v>0</v>
      </c>
    </row>
    <row r="7" spans="1:6" ht="15.75">
      <c r="B7" s="3" t="s">
        <v>6</v>
      </c>
      <c r="C7" s="361">
        <f>SUM(C18+C28+C37)</f>
        <v>16231707</v>
      </c>
      <c r="E7" s="3" t="s">
        <v>6</v>
      </c>
      <c r="F7" s="361">
        <f>SUM(F18+F28+F37)</f>
        <v>0</v>
      </c>
    </row>
    <row r="8" spans="1:6" ht="15.75">
      <c r="B8" s="3" t="s">
        <v>7</v>
      </c>
      <c r="C8" s="361">
        <f>SUM(C19+C29)</f>
        <v>14000000</v>
      </c>
      <c r="E8" s="3" t="s">
        <v>7</v>
      </c>
      <c r="F8" s="361">
        <f>SUM(F19+F29)</f>
        <v>0</v>
      </c>
    </row>
    <row r="9" spans="1:6" ht="15.75">
      <c r="B9" s="3" t="s">
        <v>8</v>
      </c>
      <c r="C9" s="361">
        <f>C20</f>
        <v>19690000</v>
      </c>
      <c r="E9" s="3" t="s">
        <v>9</v>
      </c>
      <c r="F9" s="361">
        <v>0</v>
      </c>
    </row>
    <row r="10" spans="1:6" ht="15.75">
      <c r="B10" s="3" t="s">
        <v>10</v>
      </c>
      <c r="C10" s="361">
        <f>SUM(C5:C9)</f>
        <v>98121248</v>
      </c>
      <c r="E10" s="3" t="s">
        <v>10</v>
      </c>
      <c r="F10" s="361">
        <f>SUM(F5:F9)</f>
        <v>0</v>
      </c>
    </row>
    <row r="11" spans="1:6" ht="15.75">
      <c r="A11" s="4" t="s">
        <v>11</v>
      </c>
    </row>
    <row r="12" spans="1:6" ht="15.75"/>
    <row r="13" spans="1:6" ht="15.75">
      <c r="B13" s="1" t="s">
        <v>12</v>
      </c>
      <c r="C13" s="360"/>
      <c r="E13" s="1" t="s">
        <v>13</v>
      </c>
      <c r="F13" s="360"/>
    </row>
    <row r="14" spans="1:6" ht="15.75">
      <c r="B14" s="2" t="s">
        <v>2</v>
      </c>
      <c r="C14" s="2" t="s">
        <v>3</v>
      </c>
      <c r="E14" s="2" t="s">
        <v>2</v>
      </c>
      <c r="F14" s="2" t="s">
        <v>3</v>
      </c>
    </row>
    <row r="15" spans="1:6" ht="15.75">
      <c r="B15" s="3" t="s">
        <v>4</v>
      </c>
      <c r="C15" s="361">
        <v>15602385</v>
      </c>
      <c r="E15" s="3" t="s">
        <v>4</v>
      </c>
      <c r="F15" s="361">
        <v>0</v>
      </c>
    </row>
    <row r="16" spans="1:6" ht="15.75">
      <c r="B16" s="3" t="s">
        <v>5</v>
      </c>
      <c r="C16" s="361">
        <f>'Tab 2 Programme Portfolio'!B77</f>
        <v>26321799</v>
      </c>
      <c r="E16" s="3" t="s">
        <v>5</v>
      </c>
      <c r="F16" s="361">
        <f>'Tab 2 Programme Portfolio'!E77</f>
        <v>0</v>
      </c>
    </row>
    <row r="17" spans="1:6" ht="24.6" customHeight="1">
      <c r="B17" s="3" t="s">
        <v>14</v>
      </c>
      <c r="C17" s="361">
        <v>2632180</v>
      </c>
      <c r="E17" s="3"/>
      <c r="F17" s="361"/>
    </row>
    <row r="18" spans="1:6" ht="15.75">
      <c r="B18" s="3" t="s">
        <v>6</v>
      </c>
      <c r="C18" s="361">
        <v>14222121.27</v>
      </c>
      <c r="E18" s="3" t="s">
        <v>6</v>
      </c>
      <c r="F18" s="361">
        <f>'Tab 2 Programme Portfolio'!E78</f>
        <v>0</v>
      </c>
    </row>
    <row r="19" spans="1:6" ht="15.75">
      <c r="B19" s="3" t="s">
        <v>7</v>
      </c>
      <c r="C19" s="361">
        <f>'Tab 2 Programme Portfolio'!B79</f>
        <v>14000000</v>
      </c>
      <c r="E19" s="3" t="s">
        <v>7</v>
      </c>
      <c r="F19" s="361">
        <f>'Tab 2 Programme Portfolio'!E79</f>
        <v>0</v>
      </c>
    </row>
    <row r="20" spans="1:6" ht="15.75">
      <c r="B20" s="3" t="s">
        <v>9</v>
      </c>
      <c r="C20" s="361">
        <f>'Tab 2 Programme Portfolio'!B80</f>
        <v>19690000</v>
      </c>
      <c r="E20" s="3" t="s">
        <v>9</v>
      </c>
      <c r="F20" s="361">
        <f>'Tab 2 Programme Portfolio'!E80</f>
        <v>0</v>
      </c>
    </row>
    <row r="21" spans="1:6" ht="15.75">
      <c r="B21" s="3" t="s">
        <v>10</v>
      </c>
      <c r="C21" s="361"/>
      <c r="E21" s="3" t="s">
        <v>10</v>
      </c>
      <c r="F21" s="361">
        <f>SUM(F15:F20)</f>
        <v>0</v>
      </c>
    </row>
    <row r="22" spans="1:6" ht="15.75">
      <c r="A22" s="4" t="s">
        <v>11</v>
      </c>
    </row>
    <row r="23" spans="1:6" ht="98.1" customHeight="1">
      <c r="A23" s="292" t="s">
        <v>15</v>
      </c>
      <c r="B23" s="293"/>
      <c r="C23" s="293"/>
    </row>
    <row r="24" spans="1:6" ht="15.75">
      <c r="B24" s="1" t="s">
        <v>16</v>
      </c>
      <c r="C24" s="360"/>
      <c r="E24" s="1" t="s">
        <v>17</v>
      </c>
      <c r="F24" s="360"/>
    </row>
    <row r="25" spans="1:6" ht="15.75">
      <c r="B25" s="2" t="s">
        <v>2</v>
      </c>
      <c r="C25" s="2" t="s">
        <v>3</v>
      </c>
      <c r="E25" s="2" t="s">
        <v>2</v>
      </c>
      <c r="F25" s="2" t="s">
        <v>3</v>
      </c>
    </row>
    <row r="26" spans="1:6" ht="15.75">
      <c r="B26" s="3" t="s">
        <v>4</v>
      </c>
      <c r="C26" s="361">
        <v>0</v>
      </c>
      <c r="E26" s="3" t="s">
        <v>4</v>
      </c>
      <c r="F26" s="361">
        <v>0</v>
      </c>
    </row>
    <row r="27" spans="1:6" ht="15.75">
      <c r="B27" s="3" t="s">
        <v>5</v>
      </c>
      <c r="C27" s="361">
        <v>2316318</v>
      </c>
      <c r="E27" s="3" t="s">
        <v>5</v>
      </c>
      <c r="F27" s="361">
        <v>0</v>
      </c>
    </row>
    <row r="28" spans="1:6" ht="15.75">
      <c r="B28" s="3" t="s">
        <v>6</v>
      </c>
      <c r="C28" s="5">
        <v>1848875.76</v>
      </c>
      <c r="E28" s="3" t="s">
        <v>6</v>
      </c>
      <c r="F28" s="361">
        <v>0</v>
      </c>
    </row>
    <row r="29" spans="1:6" ht="15.75">
      <c r="B29" s="3" t="s">
        <v>7</v>
      </c>
      <c r="C29" s="361">
        <v>0</v>
      </c>
      <c r="E29" s="3" t="s">
        <v>7</v>
      </c>
      <c r="F29" s="361">
        <v>0</v>
      </c>
    </row>
    <row r="30" spans="1:6" ht="15.75">
      <c r="B30" s="3" t="s">
        <v>9</v>
      </c>
      <c r="C30" s="362"/>
      <c r="E30" s="3" t="s">
        <v>9</v>
      </c>
      <c r="F30" s="361">
        <v>0</v>
      </c>
    </row>
    <row r="31" spans="1:6" ht="15.75">
      <c r="B31" s="3" t="s">
        <v>10</v>
      </c>
      <c r="C31" s="361">
        <v>0</v>
      </c>
      <c r="E31" s="3" t="s">
        <v>10</v>
      </c>
      <c r="F31" s="361">
        <f>SUM(F26:F30)</f>
        <v>0</v>
      </c>
    </row>
    <row r="34" spans="2:6" ht="15.75">
      <c r="B34" s="1" t="s">
        <v>18</v>
      </c>
      <c r="C34" s="360"/>
      <c r="E34" s="1" t="s">
        <v>19</v>
      </c>
      <c r="F34" s="360"/>
    </row>
    <row r="35" spans="2:6" ht="15.75">
      <c r="B35" s="2" t="s">
        <v>2</v>
      </c>
      <c r="C35" s="2" t="s">
        <v>3</v>
      </c>
      <c r="E35" s="2" t="s">
        <v>2</v>
      </c>
      <c r="F35" s="2" t="s">
        <v>3</v>
      </c>
    </row>
    <row r="36" spans="2:6" ht="15.75">
      <c r="B36" s="3" t="s">
        <v>5</v>
      </c>
      <c r="C36" s="361">
        <v>321703</v>
      </c>
      <c r="E36" s="3" t="s">
        <v>5</v>
      </c>
      <c r="F36" s="361">
        <v>0</v>
      </c>
    </row>
    <row r="37" spans="2:6" ht="15.75">
      <c r="B37" s="3" t="s">
        <v>6</v>
      </c>
      <c r="C37" s="5">
        <v>160709.97</v>
      </c>
      <c r="E37" s="3" t="s">
        <v>6</v>
      </c>
      <c r="F37" s="361">
        <v>0</v>
      </c>
    </row>
    <row r="38" spans="2:6" ht="15.75">
      <c r="B38" s="3" t="s">
        <v>10</v>
      </c>
      <c r="C38" s="361">
        <v>0</v>
      </c>
      <c r="E38" s="3" t="s">
        <v>10</v>
      </c>
      <c r="F38" s="361">
        <f>SUM(F36:F37)</f>
        <v>0</v>
      </c>
    </row>
  </sheetData>
  <mergeCells count="1">
    <mergeCell ref="A23:C23"/>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29"/>
  <sheetViews>
    <sheetView zoomScale="115" zoomScaleNormal="115" workbookViewId="0">
      <pane ySplit="1" topLeftCell="A2" activePane="bottomLeft" state="frozen"/>
      <selection pane="bottomLeft" activeCell="G3" sqref="G3"/>
      <selection activeCell="E1" sqref="E1"/>
    </sheetView>
  </sheetViews>
  <sheetFormatPr defaultColWidth="11.25" defaultRowHeight="15" customHeight="1"/>
  <cols>
    <col min="1" max="1" width="21.75" customWidth="1"/>
    <col min="2" max="2" width="26.625" customWidth="1"/>
    <col min="3" max="3" width="22.875" customWidth="1"/>
    <col min="4" max="4" width="16" customWidth="1"/>
    <col min="5" max="5" width="95.75" customWidth="1"/>
    <col min="6" max="6" width="32.25" customWidth="1"/>
    <col min="7" max="7" width="34.75" customWidth="1"/>
    <col min="8" max="8" width="14.25" customWidth="1"/>
    <col min="9" max="9" width="17.375" customWidth="1"/>
    <col min="10" max="10" width="13.75" customWidth="1"/>
    <col min="11" max="11" width="12.375" customWidth="1"/>
    <col min="12" max="12" width="19.25" customWidth="1"/>
    <col min="13" max="13" width="26.625" customWidth="1"/>
    <col min="14" max="14" width="18.75" customWidth="1"/>
    <col min="15" max="15" width="25" customWidth="1"/>
    <col min="16" max="16" width="21.625" customWidth="1"/>
    <col min="17" max="17" width="26" customWidth="1"/>
    <col min="18" max="18" width="27.625" customWidth="1"/>
    <col min="19" max="19" width="26" customWidth="1"/>
    <col min="20" max="20" width="25.75" customWidth="1"/>
    <col min="21" max="26" width="8.625" customWidth="1"/>
  </cols>
  <sheetData>
    <row r="1" spans="1:26" ht="36" customHeight="1">
      <c r="A1" s="6" t="s">
        <v>20</v>
      </c>
      <c r="B1" s="7" t="s">
        <v>21</v>
      </c>
      <c r="C1" s="6" t="s">
        <v>22</v>
      </c>
      <c r="D1" s="7" t="s">
        <v>23</v>
      </c>
      <c r="E1" s="7" t="s">
        <v>24</v>
      </c>
      <c r="F1" s="6" t="s">
        <v>25</v>
      </c>
      <c r="G1" s="6" t="s">
        <v>26</v>
      </c>
      <c r="H1" s="8" t="s">
        <v>27</v>
      </c>
      <c r="I1" s="9" t="s">
        <v>28</v>
      </c>
      <c r="J1" s="10" t="s">
        <v>29</v>
      </c>
      <c r="K1" s="9" t="s">
        <v>30</v>
      </c>
      <c r="L1" s="9" t="s">
        <v>31</v>
      </c>
      <c r="M1" s="9" t="s">
        <v>32</v>
      </c>
      <c r="N1" s="7" t="s">
        <v>33</v>
      </c>
      <c r="O1" s="7" t="s">
        <v>34</v>
      </c>
      <c r="P1" s="7" t="s">
        <v>35</v>
      </c>
      <c r="Q1" s="7" t="s">
        <v>36</v>
      </c>
      <c r="R1" s="7" t="s">
        <v>37</v>
      </c>
      <c r="S1" s="7" t="s">
        <v>38</v>
      </c>
      <c r="T1" s="7" t="s">
        <v>39</v>
      </c>
      <c r="U1" s="11"/>
      <c r="V1" s="11"/>
      <c r="W1" s="11"/>
      <c r="X1" s="11"/>
      <c r="Y1" s="11"/>
      <c r="Z1" s="11"/>
    </row>
    <row r="2" spans="1:26" ht="28.5">
      <c r="A2" s="154" t="s">
        <v>40</v>
      </c>
      <c r="B2" s="155"/>
      <c r="C2" s="156"/>
      <c r="D2" s="155"/>
      <c r="E2" s="155"/>
      <c r="F2" s="155"/>
      <c r="G2" s="155"/>
      <c r="H2" s="157"/>
      <c r="I2" s="155"/>
      <c r="J2" s="158"/>
      <c r="K2" s="155"/>
      <c r="L2" s="155"/>
      <c r="M2" s="155"/>
      <c r="N2" s="155"/>
      <c r="O2" s="155"/>
      <c r="P2" s="155"/>
      <c r="Q2" s="155"/>
      <c r="R2" s="155"/>
      <c r="S2" s="155"/>
      <c r="T2" s="155"/>
      <c r="U2" s="11"/>
      <c r="V2" s="11"/>
      <c r="W2" s="11"/>
      <c r="X2" s="11"/>
      <c r="Y2" s="11"/>
      <c r="Z2" s="11"/>
    </row>
    <row r="3" spans="1:26" ht="409.5">
      <c r="A3" s="12">
        <v>1.1000000000000001</v>
      </c>
      <c r="B3" s="13" t="s">
        <v>41</v>
      </c>
      <c r="C3" s="12" t="s">
        <v>42</v>
      </c>
      <c r="D3" s="13" t="s">
        <v>43</v>
      </c>
      <c r="E3" s="13" t="s">
        <v>44</v>
      </c>
      <c r="F3" s="13" t="s">
        <v>40</v>
      </c>
      <c r="G3" s="13" t="s">
        <v>45</v>
      </c>
      <c r="H3" s="14">
        <v>5001142</v>
      </c>
      <c r="I3" s="13">
        <v>0</v>
      </c>
      <c r="J3" s="15">
        <v>0</v>
      </c>
      <c r="K3" s="13">
        <v>0</v>
      </c>
      <c r="L3" s="13">
        <v>0</v>
      </c>
      <c r="M3" s="14">
        <f t="shared" ref="M3:M22" si="0">SUM(H3:L3)</f>
        <v>5001142</v>
      </c>
      <c r="N3" s="13" t="s">
        <v>46</v>
      </c>
      <c r="O3" s="13" t="s">
        <v>47</v>
      </c>
      <c r="P3" s="13" t="s">
        <v>48</v>
      </c>
      <c r="Q3" s="13" t="s">
        <v>49</v>
      </c>
      <c r="R3" s="13"/>
      <c r="S3" s="13" t="s">
        <v>50</v>
      </c>
      <c r="T3" s="13"/>
      <c r="U3" s="11"/>
      <c r="V3" s="11"/>
      <c r="W3" s="11"/>
      <c r="X3" s="11"/>
      <c r="Y3" s="11"/>
      <c r="Z3" s="11"/>
    </row>
    <row r="4" spans="1:26" ht="207" customHeight="1">
      <c r="A4" s="12">
        <v>1.2</v>
      </c>
      <c r="B4" s="13" t="s">
        <v>51</v>
      </c>
      <c r="C4" s="12" t="s">
        <v>52</v>
      </c>
      <c r="D4" s="13" t="s">
        <v>43</v>
      </c>
      <c r="E4" s="13" t="s">
        <v>53</v>
      </c>
      <c r="F4" s="13" t="s">
        <v>40</v>
      </c>
      <c r="G4" s="13" t="s">
        <v>54</v>
      </c>
      <c r="H4" s="14">
        <v>1000000</v>
      </c>
      <c r="I4" s="13"/>
      <c r="J4" s="15"/>
      <c r="K4" s="13"/>
      <c r="L4" s="13"/>
      <c r="M4" s="14">
        <f t="shared" si="0"/>
        <v>1000000</v>
      </c>
      <c r="N4" s="13" t="s">
        <v>46</v>
      </c>
      <c r="O4" s="13" t="s">
        <v>47</v>
      </c>
      <c r="P4" s="13" t="s">
        <v>55</v>
      </c>
      <c r="Q4" s="13" t="s">
        <v>56</v>
      </c>
      <c r="R4" s="13"/>
      <c r="S4" s="13" t="s">
        <v>57</v>
      </c>
      <c r="T4" s="13"/>
      <c r="U4" s="11"/>
      <c r="V4" s="11"/>
      <c r="W4" s="11"/>
      <c r="X4" s="11"/>
      <c r="Y4" s="11"/>
      <c r="Z4" s="11"/>
    </row>
    <row r="5" spans="1:26" ht="152.25" customHeight="1">
      <c r="A5" s="12">
        <v>1.3</v>
      </c>
      <c r="B5" s="13" t="s">
        <v>58</v>
      </c>
      <c r="C5" s="12" t="s">
        <v>52</v>
      </c>
      <c r="D5" s="13" t="s">
        <v>43</v>
      </c>
      <c r="E5" s="13" t="s">
        <v>59</v>
      </c>
      <c r="F5" s="13" t="s">
        <v>40</v>
      </c>
      <c r="G5" s="13" t="s">
        <v>54</v>
      </c>
      <c r="H5" s="14">
        <v>50000</v>
      </c>
      <c r="I5" s="13"/>
      <c r="J5" s="15"/>
      <c r="K5" s="13"/>
      <c r="L5" s="13"/>
      <c r="M5" s="14">
        <f t="shared" si="0"/>
        <v>50000</v>
      </c>
      <c r="N5" s="13" t="s">
        <v>46</v>
      </c>
      <c r="O5" s="13" t="s">
        <v>47</v>
      </c>
      <c r="P5" s="13" t="s">
        <v>60</v>
      </c>
      <c r="Q5" s="13" t="s">
        <v>61</v>
      </c>
      <c r="R5" s="13"/>
      <c r="S5" s="13" t="s">
        <v>57</v>
      </c>
      <c r="T5" s="13"/>
      <c r="U5" s="11"/>
      <c r="V5" s="11"/>
      <c r="W5" s="11"/>
      <c r="X5" s="11"/>
      <c r="Y5" s="11"/>
      <c r="Z5" s="11"/>
    </row>
    <row r="6" spans="1:26" ht="98.25" customHeight="1">
      <c r="A6" s="12">
        <v>1.4</v>
      </c>
      <c r="B6" s="13" t="s">
        <v>62</v>
      </c>
      <c r="C6" s="12" t="s">
        <v>52</v>
      </c>
      <c r="D6" s="13" t="s">
        <v>43</v>
      </c>
      <c r="E6" s="13" t="s">
        <v>63</v>
      </c>
      <c r="F6" s="13" t="s">
        <v>40</v>
      </c>
      <c r="G6" s="13" t="s">
        <v>54</v>
      </c>
      <c r="H6" s="14">
        <v>200000</v>
      </c>
      <c r="I6" s="13"/>
      <c r="J6" s="15"/>
      <c r="K6" s="13"/>
      <c r="L6" s="13"/>
      <c r="M6" s="14">
        <f t="shared" si="0"/>
        <v>200000</v>
      </c>
      <c r="N6" s="13" t="s">
        <v>46</v>
      </c>
      <c r="O6" s="13" t="s">
        <v>47</v>
      </c>
      <c r="P6" s="13" t="s">
        <v>64</v>
      </c>
      <c r="Q6" s="13" t="s">
        <v>65</v>
      </c>
      <c r="R6" s="13"/>
      <c r="S6" s="13" t="s">
        <v>57</v>
      </c>
      <c r="T6" s="13"/>
      <c r="U6" s="11"/>
      <c r="V6" s="11"/>
      <c r="W6" s="11"/>
      <c r="X6" s="11"/>
      <c r="Y6" s="11"/>
      <c r="Z6" s="11"/>
    </row>
    <row r="7" spans="1:26" ht="71.25">
      <c r="A7" s="12">
        <v>1.5</v>
      </c>
      <c r="B7" s="13" t="s">
        <v>66</v>
      </c>
      <c r="C7" s="12" t="s">
        <v>52</v>
      </c>
      <c r="D7" s="13" t="s">
        <v>43</v>
      </c>
      <c r="E7" s="13" t="s">
        <v>67</v>
      </c>
      <c r="F7" s="13" t="s">
        <v>40</v>
      </c>
      <c r="G7" s="13" t="s">
        <v>54</v>
      </c>
      <c r="H7" s="16">
        <v>1964360</v>
      </c>
      <c r="I7" s="13"/>
      <c r="J7" s="15"/>
      <c r="K7" s="13"/>
      <c r="L7" s="13"/>
      <c r="M7" s="14">
        <f t="shared" si="0"/>
        <v>1964360</v>
      </c>
      <c r="N7" s="13" t="s">
        <v>46</v>
      </c>
      <c r="O7" s="13" t="s">
        <v>47</v>
      </c>
      <c r="P7" s="13" t="s">
        <v>68</v>
      </c>
      <c r="Q7" s="13" t="s">
        <v>69</v>
      </c>
      <c r="R7" s="13"/>
      <c r="S7" s="13" t="s">
        <v>57</v>
      </c>
      <c r="T7" s="13"/>
      <c r="U7" s="11"/>
      <c r="V7" s="11"/>
      <c r="W7" s="11"/>
      <c r="X7" s="11"/>
      <c r="Y7" s="11"/>
      <c r="Z7" s="11"/>
    </row>
    <row r="8" spans="1:26" ht="128.25">
      <c r="A8" s="12">
        <v>1.6</v>
      </c>
      <c r="B8" s="13" t="s">
        <v>70</v>
      </c>
      <c r="C8" s="12" t="s">
        <v>52</v>
      </c>
      <c r="D8" s="13" t="s">
        <v>43</v>
      </c>
      <c r="E8" s="13" t="s">
        <v>71</v>
      </c>
      <c r="F8" s="13" t="s">
        <v>40</v>
      </c>
      <c r="G8" s="13" t="s">
        <v>54</v>
      </c>
      <c r="H8" s="14">
        <v>1000000</v>
      </c>
      <c r="I8" s="13"/>
      <c r="J8" s="15"/>
      <c r="K8" s="13"/>
      <c r="L8" s="13"/>
      <c r="M8" s="14">
        <f t="shared" si="0"/>
        <v>1000000</v>
      </c>
      <c r="N8" s="13" t="s">
        <v>46</v>
      </c>
      <c r="O8" s="13" t="s">
        <v>47</v>
      </c>
      <c r="P8" s="13" t="s">
        <v>72</v>
      </c>
      <c r="Q8" s="13" t="s">
        <v>73</v>
      </c>
      <c r="R8" s="13" t="s">
        <v>74</v>
      </c>
      <c r="S8" s="13" t="s">
        <v>57</v>
      </c>
      <c r="T8" s="13"/>
      <c r="U8" s="11"/>
      <c r="V8" s="11"/>
      <c r="W8" s="11"/>
      <c r="X8" s="11"/>
      <c r="Y8" s="11"/>
      <c r="Z8" s="11"/>
    </row>
    <row r="9" spans="1:26" ht="85.5">
      <c r="A9" s="12">
        <v>1.7</v>
      </c>
      <c r="B9" s="13" t="s">
        <v>75</v>
      </c>
      <c r="C9" s="12" t="s">
        <v>52</v>
      </c>
      <c r="D9" s="13" t="s">
        <v>43</v>
      </c>
      <c r="E9" s="13" t="s">
        <v>76</v>
      </c>
      <c r="F9" s="13" t="s">
        <v>40</v>
      </c>
      <c r="G9" s="13" t="s">
        <v>54</v>
      </c>
      <c r="H9" s="14">
        <v>964360</v>
      </c>
      <c r="I9" s="13"/>
      <c r="J9" s="15"/>
      <c r="K9" s="13"/>
      <c r="L9" s="13"/>
      <c r="M9" s="14">
        <f t="shared" si="0"/>
        <v>964360</v>
      </c>
      <c r="N9" s="13" t="s">
        <v>46</v>
      </c>
      <c r="O9" s="13" t="s">
        <v>47</v>
      </c>
      <c r="P9" s="13" t="s">
        <v>77</v>
      </c>
      <c r="Q9" s="13" t="s">
        <v>78</v>
      </c>
      <c r="R9" s="13"/>
      <c r="S9" s="13" t="s">
        <v>57</v>
      </c>
      <c r="T9" s="13"/>
      <c r="U9" s="11"/>
      <c r="V9" s="11"/>
      <c r="W9" s="11"/>
      <c r="X9" s="11"/>
      <c r="Y9" s="11"/>
      <c r="Z9" s="11"/>
    </row>
    <row r="10" spans="1:26" ht="71.25">
      <c r="A10" s="12">
        <v>1.8</v>
      </c>
      <c r="B10" s="13" t="s">
        <v>79</v>
      </c>
      <c r="C10" s="12" t="s">
        <v>52</v>
      </c>
      <c r="D10" s="13" t="s">
        <v>43</v>
      </c>
      <c r="E10" s="13" t="s">
        <v>80</v>
      </c>
      <c r="F10" s="13" t="s">
        <v>40</v>
      </c>
      <c r="G10" s="13" t="s">
        <v>54</v>
      </c>
      <c r="H10" s="14">
        <v>2000000</v>
      </c>
      <c r="I10" s="13"/>
      <c r="J10" s="15"/>
      <c r="K10" s="13"/>
      <c r="L10" s="13"/>
      <c r="M10" s="14">
        <f t="shared" si="0"/>
        <v>2000000</v>
      </c>
      <c r="N10" s="13" t="s">
        <v>46</v>
      </c>
      <c r="O10" s="13" t="s">
        <v>47</v>
      </c>
      <c r="P10" s="13" t="s">
        <v>64</v>
      </c>
      <c r="Q10" s="13" t="s">
        <v>81</v>
      </c>
      <c r="R10" s="13"/>
      <c r="S10" s="13" t="s">
        <v>57</v>
      </c>
      <c r="T10" s="13"/>
      <c r="U10" s="11"/>
      <c r="V10" s="11"/>
      <c r="W10" s="11"/>
      <c r="X10" s="11"/>
      <c r="Y10" s="11"/>
      <c r="Z10" s="11"/>
    </row>
    <row r="11" spans="1:26" ht="71.25">
      <c r="A11" s="171">
        <v>1.9</v>
      </c>
      <c r="B11" s="172" t="s">
        <v>82</v>
      </c>
      <c r="C11" s="12" t="s">
        <v>52</v>
      </c>
      <c r="D11" s="13" t="s">
        <v>43</v>
      </c>
      <c r="E11" s="13" t="s">
        <v>83</v>
      </c>
      <c r="F11" s="13" t="s">
        <v>40</v>
      </c>
      <c r="G11" s="13" t="s">
        <v>54</v>
      </c>
      <c r="H11" s="14">
        <v>100000</v>
      </c>
      <c r="I11" s="13"/>
      <c r="J11" s="15"/>
      <c r="K11" s="13"/>
      <c r="L11" s="13"/>
      <c r="M11" s="14">
        <f t="shared" si="0"/>
        <v>100000</v>
      </c>
      <c r="N11" s="13" t="s">
        <v>46</v>
      </c>
      <c r="O11" s="13" t="s">
        <v>47</v>
      </c>
      <c r="P11" s="13" t="s">
        <v>64</v>
      </c>
      <c r="Q11" s="13" t="s">
        <v>84</v>
      </c>
      <c r="R11" s="13" t="s">
        <v>85</v>
      </c>
      <c r="S11" s="13" t="s">
        <v>57</v>
      </c>
      <c r="T11" s="13"/>
      <c r="U11" s="11"/>
      <c r="V11" s="11"/>
      <c r="W11" s="11"/>
      <c r="X11" s="11"/>
      <c r="Y11" s="11"/>
      <c r="Z11" s="11"/>
    </row>
    <row r="12" spans="1:26" ht="129.75" customHeight="1">
      <c r="A12" s="173">
        <v>1.1000000000000001</v>
      </c>
      <c r="B12" s="172" t="s">
        <v>86</v>
      </c>
      <c r="C12" s="12" t="s">
        <v>87</v>
      </c>
      <c r="D12" s="13" t="s">
        <v>43</v>
      </c>
      <c r="E12" s="13" t="s">
        <v>88</v>
      </c>
      <c r="F12" s="13" t="s">
        <v>40</v>
      </c>
      <c r="G12" s="13" t="s">
        <v>89</v>
      </c>
      <c r="H12" s="14">
        <v>150000</v>
      </c>
      <c r="I12" s="13"/>
      <c r="J12" s="15"/>
      <c r="K12" s="13"/>
      <c r="L12" s="13"/>
      <c r="M12" s="14">
        <f t="shared" si="0"/>
        <v>150000</v>
      </c>
      <c r="N12" s="13" t="s">
        <v>46</v>
      </c>
      <c r="O12" s="13" t="s">
        <v>47</v>
      </c>
      <c r="P12" s="13" t="s">
        <v>90</v>
      </c>
      <c r="Q12" s="13" t="s">
        <v>84</v>
      </c>
      <c r="R12" s="13"/>
      <c r="S12" s="13" t="s">
        <v>57</v>
      </c>
      <c r="T12" s="13"/>
      <c r="U12" s="11"/>
      <c r="V12" s="11"/>
      <c r="W12" s="11"/>
      <c r="X12" s="11"/>
      <c r="Y12" s="11"/>
      <c r="Z12" s="11"/>
    </row>
    <row r="13" spans="1:26" ht="246" customHeight="1">
      <c r="A13" s="17" t="s">
        <v>91</v>
      </c>
      <c r="B13" s="12" t="s">
        <v>92</v>
      </c>
      <c r="C13" s="12" t="s">
        <v>52</v>
      </c>
      <c r="D13" s="18" t="s">
        <v>43</v>
      </c>
      <c r="E13" s="149" t="s">
        <v>93</v>
      </c>
      <c r="F13" s="13" t="s">
        <v>40</v>
      </c>
      <c r="G13" s="13" t="s">
        <v>94</v>
      </c>
      <c r="H13" s="14"/>
      <c r="I13" s="20"/>
      <c r="J13" s="21">
        <v>560657.38</v>
      </c>
      <c r="K13" s="20"/>
      <c r="L13" s="20"/>
      <c r="M13" s="14">
        <f t="shared" si="0"/>
        <v>560657.38</v>
      </c>
      <c r="N13" s="20" t="s">
        <v>95</v>
      </c>
      <c r="O13" s="20" t="s">
        <v>47</v>
      </c>
      <c r="P13" s="20" t="s">
        <v>96</v>
      </c>
      <c r="Q13" s="20" t="s">
        <v>97</v>
      </c>
      <c r="R13" s="20"/>
      <c r="S13" s="20" t="s">
        <v>98</v>
      </c>
      <c r="T13" s="20"/>
      <c r="U13" s="22"/>
      <c r="V13" s="22"/>
      <c r="W13" s="11"/>
      <c r="X13" s="11"/>
      <c r="Y13" s="11"/>
      <c r="Z13" s="11"/>
    </row>
    <row r="14" spans="1:26" ht="187.5" customHeight="1">
      <c r="A14" s="19" t="s">
        <v>99</v>
      </c>
      <c r="B14" s="13" t="s">
        <v>100</v>
      </c>
      <c r="C14" s="12" t="s">
        <v>52</v>
      </c>
      <c r="D14" s="20" t="s">
        <v>43</v>
      </c>
      <c r="E14" s="20" t="s">
        <v>101</v>
      </c>
      <c r="F14" s="13" t="s">
        <v>40</v>
      </c>
      <c r="G14" s="13" t="s">
        <v>102</v>
      </c>
      <c r="H14" s="14"/>
      <c r="I14" s="20"/>
      <c r="J14" s="21">
        <v>528657.37826087</v>
      </c>
      <c r="K14" s="20"/>
      <c r="L14" s="20"/>
      <c r="M14" s="14">
        <f t="shared" si="0"/>
        <v>528657.37826087</v>
      </c>
      <c r="N14" s="20" t="s">
        <v>103</v>
      </c>
      <c r="O14" s="20" t="s">
        <v>47</v>
      </c>
      <c r="P14" s="20" t="s">
        <v>96</v>
      </c>
      <c r="Q14" s="20" t="s">
        <v>97</v>
      </c>
      <c r="R14" s="20"/>
      <c r="S14" s="20" t="s">
        <v>98</v>
      </c>
      <c r="T14" s="20"/>
      <c r="U14" s="22"/>
      <c r="V14" s="22"/>
      <c r="W14" s="11"/>
      <c r="X14" s="11"/>
      <c r="Y14" s="11"/>
      <c r="Z14" s="11"/>
    </row>
    <row r="15" spans="1:26" ht="128.25">
      <c r="A15" s="17" t="s">
        <v>104</v>
      </c>
      <c r="B15" s="13" t="s">
        <v>105</v>
      </c>
      <c r="C15" s="12" t="s">
        <v>42</v>
      </c>
      <c r="D15" s="20" t="s">
        <v>43</v>
      </c>
      <c r="E15" s="13" t="s">
        <v>106</v>
      </c>
      <c r="F15" s="13" t="s">
        <v>40</v>
      </c>
      <c r="G15" s="13" t="s">
        <v>94</v>
      </c>
      <c r="H15" s="14"/>
      <c r="I15" s="20"/>
      <c r="J15" s="21">
        <v>398657.37826087</v>
      </c>
      <c r="K15" s="20"/>
      <c r="L15" s="20"/>
      <c r="M15" s="14">
        <f t="shared" si="0"/>
        <v>398657.37826087</v>
      </c>
      <c r="N15" s="20" t="s">
        <v>95</v>
      </c>
      <c r="O15" s="20" t="s">
        <v>47</v>
      </c>
      <c r="P15" s="20" t="s">
        <v>107</v>
      </c>
      <c r="Q15" s="20" t="s">
        <v>97</v>
      </c>
      <c r="R15" s="20"/>
      <c r="S15" s="20" t="s">
        <v>98</v>
      </c>
      <c r="T15" s="20"/>
      <c r="U15" s="22"/>
      <c r="V15" s="22"/>
      <c r="W15" s="11"/>
      <c r="X15" s="11"/>
      <c r="Y15" s="11"/>
      <c r="Z15" s="11"/>
    </row>
    <row r="16" spans="1:26" ht="185.25">
      <c r="A16" s="17" t="s">
        <v>108</v>
      </c>
      <c r="B16" s="13" t="s">
        <v>109</v>
      </c>
      <c r="C16" s="12" t="s">
        <v>52</v>
      </c>
      <c r="D16" s="20" t="s">
        <v>43</v>
      </c>
      <c r="E16" s="184" t="s">
        <v>110</v>
      </c>
      <c r="F16" s="13" t="s">
        <v>40</v>
      </c>
      <c r="G16" s="13" t="s">
        <v>111</v>
      </c>
      <c r="H16" s="14"/>
      <c r="I16" s="20"/>
      <c r="J16" s="21">
        <v>211002.37826087</v>
      </c>
      <c r="K16" s="20"/>
      <c r="L16" s="23">
        <v>500000</v>
      </c>
      <c r="M16" s="23">
        <f t="shared" si="0"/>
        <v>711002.37826087</v>
      </c>
      <c r="N16" s="20" t="s">
        <v>95</v>
      </c>
      <c r="O16" s="20" t="s">
        <v>112</v>
      </c>
      <c r="P16" s="20" t="s">
        <v>113</v>
      </c>
      <c r="Q16" s="20" t="s">
        <v>114</v>
      </c>
      <c r="R16" s="20" t="s">
        <v>115</v>
      </c>
      <c r="S16" s="20" t="s">
        <v>98</v>
      </c>
      <c r="T16" s="20"/>
      <c r="U16" s="22"/>
      <c r="V16" s="22"/>
      <c r="W16" s="11"/>
      <c r="X16" s="11"/>
      <c r="Y16" s="11"/>
      <c r="Z16" s="11"/>
    </row>
    <row r="17" spans="1:26" ht="57.4">
      <c r="A17" s="17" t="s">
        <v>116</v>
      </c>
      <c r="B17" s="13" t="s">
        <v>117</v>
      </c>
      <c r="C17" s="12" t="s">
        <v>52</v>
      </c>
      <c r="D17" s="20" t="s">
        <v>43</v>
      </c>
      <c r="E17" s="13" t="s">
        <v>118</v>
      </c>
      <c r="F17" s="13" t="s">
        <v>40</v>
      </c>
      <c r="G17" s="13" t="s">
        <v>111</v>
      </c>
      <c r="H17" s="14"/>
      <c r="I17" s="20"/>
      <c r="J17" s="24"/>
      <c r="K17" s="20"/>
      <c r="L17" s="23">
        <v>5000000</v>
      </c>
      <c r="M17" s="23">
        <f t="shared" si="0"/>
        <v>5000000</v>
      </c>
      <c r="N17" s="20" t="s">
        <v>119</v>
      </c>
      <c r="O17" s="20" t="s">
        <v>112</v>
      </c>
      <c r="P17" s="20" t="s">
        <v>120</v>
      </c>
      <c r="Q17" s="20"/>
      <c r="R17" s="20" t="s">
        <v>115</v>
      </c>
      <c r="S17" s="20" t="s">
        <v>57</v>
      </c>
      <c r="T17" s="20"/>
      <c r="U17" s="22"/>
      <c r="V17" s="22"/>
      <c r="W17" s="11"/>
      <c r="X17" s="11"/>
      <c r="Y17" s="11"/>
      <c r="Z17" s="11"/>
    </row>
    <row r="18" spans="1:26" ht="146.25" customHeight="1">
      <c r="A18" s="17" t="s">
        <v>121</v>
      </c>
      <c r="B18" s="159" t="s">
        <v>122</v>
      </c>
      <c r="C18" s="12" t="s">
        <v>52</v>
      </c>
      <c r="D18" s="20" t="s">
        <v>43</v>
      </c>
      <c r="E18" s="13" t="s">
        <v>123</v>
      </c>
      <c r="F18" s="13" t="s">
        <v>40</v>
      </c>
      <c r="G18" s="13" t="s">
        <v>102</v>
      </c>
      <c r="H18" s="14"/>
      <c r="I18" s="20"/>
      <c r="J18" s="21">
        <v>798657.37826087</v>
      </c>
      <c r="K18" s="20"/>
      <c r="L18" s="20"/>
      <c r="M18" s="23">
        <f t="shared" si="0"/>
        <v>798657.37826087</v>
      </c>
      <c r="N18" s="20" t="s">
        <v>124</v>
      </c>
      <c r="O18" s="20" t="s">
        <v>47</v>
      </c>
      <c r="P18" s="20" t="s">
        <v>125</v>
      </c>
      <c r="Q18" s="20" t="s">
        <v>126</v>
      </c>
      <c r="R18" s="20"/>
      <c r="S18" s="20" t="s">
        <v>57</v>
      </c>
      <c r="T18" s="20"/>
      <c r="U18" s="22"/>
      <c r="V18" s="22"/>
      <c r="W18" s="11"/>
      <c r="X18" s="11"/>
      <c r="Y18" s="11"/>
      <c r="Z18" s="11"/>
    </row>
    <row r="19" spans="1:26" ht="204" customHeight="1">
      <c r="A19" s="17" t="s">
        <v>127</v>
      </c>
      <c r="B19" s="13" t="s">
        <v>128</v>
      </c>
      <c r="C19" s="12" t="s">
        <v>52</v>
      </c>
      <c r="D19" s="20" t="s">
        <v>43</v>
      </c>
      <c r="E19" s="13" t="s">
        <v>129</v>
      </c>
      <c r="F19" s="13" t="s">
        <v>40</v>
      </c>
      <c r="G19" s="13" t="s">
        <v>94</v>
      </c>
      <c r="H19" s="14"/>
      <c r="I19" s="20"/>
      <c r="J19" s="183">
        <v>1398657.37826087</v>
      </c>
      <c r="K19" s="20"/>
      <c r="L19" s="20"/>
      <c r="M19" s="23">
        <f t="shared" si="0"/>
        <v>1398657.37826087</v>
      </c>
      <c r="N19" s="20" t="s">
        <v>124</v>
      </c>
      <c r="O19" s="20" t="s">
        <v>47</v>
      </c>
      <c r="P19" s="20" t="s">
        <v>125</v>
      </c>
      <c r="Q19" s="20" t="s">
        <v>130</v>
      </c>
      <c r="R19" s="20"/>
      <c r="S19" s="20" t="s">
        <v>57</v>
      </c>
      <c r="T19" s="20"/>
      <c r="U19" s="22"/>
      <c r="V19" s="22"/>
      <c r="W19" s="11"/>
      <c r="X19" s="11"/>
      <c r="Y19" s="11"/>
      <c r="Z19" s="11"/>
    </row>
    <row r="20" spans="1:26" ht="128.25">
      <c r="A20" s="17" t="s">
        <v>131</v>
      </c>
      <c r="B20" s="13" t="s">
        <v>132</v>
      </c>
      <c r="C20" s="12" t="s">
        <v>52</v>
      </c>
      <c r="D20" s="20" t="s">
        <v>43</v>
      </c>
      <c r="E20" s="13" t="s">
        <v>133</v>
      </c>
      <c r="F20" s="13" t="s">
        <v>40</v>
      </c>
      <c r="G20" s="13" t="s">
        <v>134</v>
      </c>
      <c r="H20" s="14"/>
      <c r="I20" s="20"/>
      <c r="J20" s="21">
        <v>598657.37826087</v>
      </c>
      <c r="K20" s="20"/>
      <c r="L20" s="20"/>
      <c r="M20" s="23">
        <f t="shared" si="0"/>
        <v>598657.37826087</v>
      </c>
      <c r="N20" s="20" t="s">
        <v>124</v>
      </c>
      <c r="O20" s="20" t="s">
        <v>47</v>
      </c>
      <c r="P20" s="20" t="s">
        <v>125</v>
      </c>
      <c r="Q20" s="20" t="s">
        <v>130</v>
      </c>
      <c r="R20" s="20"/>
      <c r="S20" s="20" t="s">
        <v>57</v>
      </c>
      <c r="T20" s="20"/>
      <c r="U20" s="22"/>
      <c r="V20" s="22"/>
      <c r="W20" s="11"/>
      <c r="X20" s="11"/>
      <c r="Y20" s="11"/>
      <c r="Z20" s="11"/>
    </row>
    <row r="21" spans="1:26" ht="42.75">
      <c r="A21" s="19"/>
      <c r="B21" s="13" t="s">
        <v>135</v>
      </c>
      <c r="C21" s="12" t="s">
        <v>42</v>
      </c>
      <c r="D21" s="20" t="s">
        <v>43</v>
      </c>
      <c r="E21" s="13" t="s">
        <v>136</v>
      </c>
      <c r="F21" s="13" t="s">
        <v>40</v>
      </c>
      <c r="G21" s="13" t="s">
        <v>74</v>
      </c>
      <c r="H21" s="14"/>
      <c r="I21" s="20"/>
      <c r="J21" s="24"/>
      <c r="K21" s="20"/>
      <c r="L21" s="20"/>
      <c r="M21" s="23">
        <f t="shared" si="0"/>
        <v>0</v>
      </c>
      <c r="N21" s="20"/>
      <c r="O21" s="20"/>
      <c r="P21" s="20"/>
      <c r="Q21" s="20"/>
      <c r="R21" s="20"/>
      <c r="S21" s="20"/>
      <c r="T21" s="20"/>
      <c r="U21" s="22"/>
      <c r="V21" s="22"/>
      <c r="W21" s="11"/>
      <c r="X21" s="11"/>
      <c r="Y21" s="11"/>
      <c r="Z21" s="11"/>
    </row>
    <row r="22" spans="1:26" ht="85.9">
      <c r="A22" s="19">
        <v>1.1100000000000001</v>
      </c>
      <c r="B22" s="25" t="s">
        <v>137</v>
      </c>
      <c r="C22" s="12" t="s">
        <v>52</v>
      </c>
      <c r="D22" s="20" t="s">
        <v>43</v>
      </c>
      <c r="E22" s="13" t="s">
        <v>138</v>
      </c>
      <c r="F22" s="13" t="s">
        <v>40</v>
      </c>
      <c r="G22" s="13" t="s">
        <v>139</v>
      </c>
      <c r="H22" s="14"/>
      <c r="I22" s="20"/>
      <c r="J22" s="24"/>
      <c r="K22" s="23">
        <v>4500000</v>
      </c>
      <c r="L22" s="20"/>
      <c r="M22" s="23">
        <f t="shared" si="0"/>
        <v>4500000</v>
      </c>
      <c r="N22" s="20" t="s">
        <v>140</v>
      </c>
      <c r="O22" s="20" t="s">
        <v>141</v>
      </c>
      <c r="P22" s="20" t="s">
        <v>142</v>
      </c>
      <c r="Q22" s="20" t="s">
        <v>143</v>
      </c>
      <c r="R22" s="20" t="s">
        <v>144</v>
      </c>
      <c r="S22" s="20" t="s">
        <v>50</v>
      </c>
      <c r="T22" s="20"/>
      <c r="U22" s="22"/>
      <c r="V22" s="22"/>
      <c r="W22" s="11"/>
      <c r="X22" s="11"/>
      <c r="Y22" s="11"/>
      <c r="Z22" s="11"/>
    </row>
    <row r="23" spans="1:26" ht="57.75" customHeight="1">
      <c r="A23" s="26" t="s">
        <v>145</v>
      </c>
      <c r="B23" s="27"/>
      <c r="C23" s="28"/>
      <c r="D23" s="27"/>
      <c r="E23" s="27"/>
      <c r="F23" s="27"/>
      <c r="G23" s="27"/>
      <c r="H23" s="29"/>
      <c r="I23" s="27"/>
      <c r="J23" s="30"/>
      <c r="K23" s="27"/>
      <c r="L23" s="27"/>
      <c r="M23" s="27"/>
      <c r="N23" s="27"/>
      <c r="O23" s="27"/>
      <c r="P23" s="27"/>
      <c r="Q23" s="27"/>
      <c r="R23" s="27"/>
      <c r="S23" s="27"/>
      <c r="T23" s="27"/>
      <c r="U23" s="11"/>
      <c r="V23" s="11"/>
      <c r="W23" s="11"/>
      <c r="X23" s="11"/>
      <c r="Y23" s="11"/>
      <c r="Z23" s="11"/>
    </row>
    <row r="24" spans="1:26" ht="285.75" customHeight="1">
      <c r="A24" s="12" t="s">
        <v>146</v>
      </c>
      <c r="B24" s="13" t="s">
        <v>147</v>
      </c>
      <c r="C24" s="12" t="s">
        <v>52</v>
      </c>
      <c r="D24" s="13" t="s">
        <v>43</v>
      </c>
      <c r="E24" s="363" t="s">
        <v>148</v>
      </c>
      <c r="F24" s="13" t="s">
        <v>145</v>
      </c>
      <c r="G24" s="13" t="s">
        <v>149</v>
      </c>
      <c r="H24" s="24">
        <v>1000000</v>
      </c>
      <c r="I24" s="31">
        <v>2380000</v>
      </c>
      <c r="J24" s="153" t="s">
        <v>150</v>
      </c>
      <c r="K24" s="23"/>
      <c r="L24" s="13"/>
      <c r="M24" s="14">
        <f t="shared" ref="M24:M45" si="1">SUM(H24:L24)</f>
        <v>3380000</v>
      </c>
      <c r="N24" s="13" t="s">
        <v>46</v>
      </c>
      <c r="O24" s="13" t="s">
        <v>47</v>
      </c>
      <c r="P24" s="13" t="s">
        <v>64</v>
      </c>
      <c r="Q24" s="13" t="s">
        <v>78</v>
      </c>
      <c r="R24" s="13" t="s">
        <v>151</v>
      </c>
      <c r="S24" s="13" t="s">
        <v>57</v>
      </c>
      <c r="T24" s="13"/>
      <c r="U24" s="11"/>
      <c r="V24" s="11"/>
      <c r="W24" s="11"/>
      <c r="X24" s="11"/>
      <c r="Y24" s="11"/>
      <c r="Z24" s="11"/>
    </row>
    <row r="25" spans="1:26" ht="128.25">
      <c r="A25" s="17" t="s">
        <v>152</v>
      </c>
      <c r="B25" s="13" t="s">
        <v>153</v>
      </c>
      <c r="C25" s="12" t="s">
        <v>42</v>
      </c>
      <c r="D25" s="20" t="s">
        <v>43</v>
      </c>
      <c r="E25" s="186" t="s">
        <v>154</v>
      </c>
      <c r="F25" s="13" t="s">
        <v>145</v>
      </c>
      <c r="G25" s="13" t="s">
        <v>94</v>
      </c>
      <c r="H25" s="24"/>
      <c r="I25" s="23"/>
      <c r="J25" s="21">
        <v>308657.37826087</v>
      </c>
      <c r="K25" s="23"/>
      <c r="L25" s="20"/>
      <c r="M25" s="14">
        <f t="shared" si="1"/>
        <v>308657.37826087</v>
      </c>
      <c r="N25" s="20" t="s">
        <v>155</v>
      </c>
      <c r="O25" s="20" t="s">
        <v>47</v>
      </c>
      <c r="P25" s="20" t="s">
        <v>125</v>
      </c>
      <c r="Q25" s="32" t="s">
        <v>156</v>
      </c>
      <c r="R25" s="20"/>
      <c r="S25" s="20"/>
      <c r="T25" s="20"/>
      <c r="U25" s="22"/>
      <c r="V25" s="22"/>
      <c r="W25" s="11"/>
      <c r="X25" s="11"/>
      <c r="Y25" s="11"/>
      <c r="Z25" s="11"/>
    </row>
    <row r="26" spans="1:26" s="196" customFormat="1" ht="71.650000000000006">
      <c r="A26" s="187" t="s">
        <v>157</v>
      </c>
      <c r="B26" s="181" t="s">
        <v>158</v>
      </c>
      <c r="C26" s="188" t="s">
        <v>52</v>
      </c>
      <c r="D26" s="189" t="s">
        <v>43</v>
      </c>
      <c r="E26" s="189" t="s">
        <v>159</v>
      </c>
      <c r="F26" s="181" t="s">
        <v>145</v>
      </c>
      <c r="G26" s="181" t="s">
        <v>160</v>
      </c>
      <c r="H26" s="190"/>
      <c r="I26" s="191"/>
      <c r="J26" s="190">
        <v>0</v>
      </c>
      <c r="K26" s="191"/>
      <c r="L26" s="189"/>
      <c r="M26" s="192">
        <f t="shared" si="1"/>
        <v>0</v>
      </c>
      <c r="N26" s="189"/>
      <c r="O26" s="189"/>
      <c r="P26" s="189"/>
      <c r="Q26" s="193"/>
      <c r="R26" s="189"/>
      <c r="S26" s="189"/>
      <c r="T26" s="189"/>
      <c r="U26" s="194"/>
      <c r="V26" s="194"/>
      <c r="W26" s="195"/>
      <c r="X26" s="195"/>
      <c r="Y26" s="195"/>
      <c r="Z26" s="195"/>
    </row>
    <row r="27" spans="1:26" ht="117.75" customHeight="1">
      <c r="A27" s="17" t="s">
        <v>161</v>
      </c>
      <c r="B27" s="13" t="s">
        <v>162</v>
      </c>
      <c r="C27" s="12" t="s">
        <v>52</v>
      </c>
      <c r="D27" s="20" t="s">
        <v>43</v>
      </c>
      <c r="E27" s="150" t="s">
        <v>163</v>
      </c>
      <c r="F27" s="13" t="s">
        <v>145</v>
      </c>
      <c r="G27" s="13" t="s">
        <v>164</v>
      </c>
      <c r="H27" s="24"/>
      <c r="I27" s="23"/>
      <c r="J27" s="21">
        <v>198657.37826087</v>
      </c>
      <c r="K27" s="23"/>
      <c r="L27" s="20"/>
      <c r="M27" s="14">
        <f t="shared" si="1"/>
        <v>198657.37826087</v>
      </c>
      <c r="N27" s="20" t="s">
        <v>155</v>
      </c>
      <c r="O27" s="20" t="s">
        <v>47</v>
      </c>
      <c r="P27" s="20" t="s">
        <v>125</v>
      </c>
      <c r="Q27" s="32" t="s">
        <v>156</v>
      </c>
      <c r="R27" s="20"/>
      <c r="S27" s="20"/>
      <c r="T27" s="20"/>
      <c r="U27" s="22"/>
      <c r="V27" s="22"/>
      <c r="W27" s="11"/>
      <c r="X27" s="11"/>
      <c r="Y27" s="11"/>
      <c r="Z27" s="11"/>
    </row>
    <row r="28" spans="1:26" ht="99.75">
      <c r="A28" s="17" t="s">
        <v>165</v>
      </c>
      <c r="B28" s="13" t="s">
        <v>166</v>
      </c>
      <c r="C28" s="12" t="s">
        <v>87</v>
      </c>
      <c r="D28" s="20" t="s">
        <v>43</v>
      </c>
      <c r="E28" s="12" t="s">
        <v>167</v>
      </c>
      <c r="F28" s="13" t="s">
        <v>145</v>
      </c>
      <c r="G28" s="13" t="s">
        <v>168</v>
      </c>
      <c r="H28" s="24" t="s">
        <v>115</v>
      </c>
      <c r="I28" s="23"/>
      <c r="J28" s="21">
        <v>698657.37826087</v>
      </c>
      <c r="K28" s="23"/>
      <c r="L28" s="20"/>
      <c r="M28" s="14">
        <f t="shared" si="1"/>
        <v>698657.37826087</v>
      </c>
      <c r="N28" s="20" t="s">
        <v>169</v>
      </c>
      <c r="O28" s="20" t="s">
        <v>170</v>
      </c>
      <c r="P28" s="20" t="s">
        <v>171</v>
      </c>
      <c r="Q28" s="32" t="s">
        <v>172</v>
      </c>
      <c r="R28" s="20" t="s">
        <v>173</v>
      </c>
      <c r="S28" s="20"/>
      <c r="T28" s="20"/>
      <c r="U28" s="22"/>
      <c r="V28" s="22"/>
      <c r="W28" s="11"/>
      <c r="X28" s="11"/>
      <c r="Y28" s="11"/>
      <c r="Z28" s="11"/>
    </row>
    <row r="29" spans="1:26" ht="85.5">
      <c r="A29" s="12" t="s">
        <v>174</v>
      </c>
      <c r="B29" s="13" t="s">
        <v>175</v>
      </c>
      <c r="C29" s="12" t="s">
        <v>42</v>
      </c>
      <c r="D29" s="13" t="s">
        <v>43</v>
      </c>
      <c r="E29" s="13" t="s">
        <v>176</v>
      </c>
      <c r="F29" s="13" t="s">
        <v>145</v>
      </c>
      <c r="G29" s="13" t="s">
        <v>177</v>
      </c>
      <c r="H29" s="24"/>
      <c r="I29" s="23"/>
      <c r="J29" s="24"/>
      <c r="K29" s="23"/>
      <c r="L29" s="23">
        <v>2118000</v>
      </c>
      <c r="M29" s="14">
        <f t="shared" si="1"/>
        <v>2118000</v>
      </c>
      <c r="N29" s="13" t="s">
        <v>178</v>
      </c>
      <c r="O29" s="13" t="s">
        <v>179</v>
      </c>
      <c r="P29" s="13" t="s">
        <v>180</v>
      </c>
      <c r="Q29" s="13" t="s">
        <v>181</v>
      </c>
      <c r="R29" s="13" t="s">
        <v>182</v>
      </c>
      <c r="S29" s="33" t="s">
        <v>57</v>
      </c>
      <c r="T29" s="13"/>
      <c r="U29" s="11"/>
      <c r="V29" s="11"/>
      <c r="W29" s="11"/>
      <c r="X29" s="11"/>
      <c r="Y29" s="11"/>
      <c r="Z29" s="11"/>
    </row>
    <row r="30" spans="1:26" ht="42.75">
      <c r="A30" s="12">
        <v>2.2000000000000002</v>
      </c>
      <c r="B30" s="13" t="s">
        <v>183</v>
      </c>
      <c r="C30" s="12" t="s">
        <v>52</v>
      </c>
      <c r="D30" s="13" t="s">
        <v>43</v>
      </c>
      <c r="E30" s="13" t="s">
        <v>184</v>
      </c>
      <c r="F30" s="13" t="s">
        <v>145</v>
      </c>
      <c r="G30" s="13" t="s">
        <v>185</v>
      </c>
      <c r="H30" s="24">
        <v>1000000</v>
      </c>
      <c r="I30" s="23"/>
      <c r="J30" s="24"/>
      <c r="K30" s="23"/>
      <c r="L30" s="13"/>
      <c r="M30" s="14">
        <f t="shared" si="1"/>
        <v>1000000</v>
      </c>
      <c r="N30" s="13" t="s">
        <v>46</v>
      </c>
      <c r="O30" s="13" t="s">
        <v>47</v>
      </c>
      <c r="P30" s="13" t="s">
        <v>64</v>
      </c>
      <c r="Q30" s="13" t="s">
        <v>186</v>
      </c>
      <c r="R30" s="13" t="s">
        <v>164</v>
      </c>
      <c r="S30" s="13" t="s">
        <v>57</v>
      </c>
      <c r="T30" s="13"/>
      <c r="U30" s="11"/>
      <c r="V30" s="11"/>
      <c r="W30" s="11"/>
      <c r="X30" s="11"/>
      <c r="Y30" s="11"/>
      <c r="Z30" s="11"/>
    </row>
    <row r="31" spans="1:26" ht="71.25">
      <c r="A31" s="12">
        <v>2.2999999999999998</v>
      </c>
      <c r="B31" s="13" t="s">
        <v>187</v>
      </c>
      <c r="C31" s="12" t="s">
        <v>42</v>
      </c>
      <c r="D31" s="13" t="s">
        <v>43</v>
      </c>
      <c r="E31" s="13" t="s">
        <v>188</v>
      </c>
      <c r="F31" s="13" t="s">
        <v>145</v>
      </c>
      <c r="G31" s="13" t="s">
        <v>45</v>
      </c>
      <c r="H31" s="24">
        <v>1000000</v>
      </c>
      <c r="I31" s="23"/>
      <c r="J31" s="24"/>
      <c r="K31" s="23"/>
      <c r="L31" s="13"/>
      <c r="M31" s="14">
        <f t="shared" si="1"/>
        <v>1000000</v>
      </c>
      <c r="N31" s="13" t="s">
        <v>46</v>
      </c>
      <c r="O31" s="13" t="s">
        <v>47</v>
      </c>
      <c r="P31" s="13" t="s">
        <v>64</v>
      </c>
      <c r="Q31" s="13" t="s">
        <v>73</v>
      </c>
      <c r="R31" s="13" t="s">
        <v>164</v>
      </c>
      <c r="S31" s="13" t="s">
        <v>57</v>
      </c>
      <c r="T31" s="13"/>
      <c r="U31" s="11"/>
      <c r="V31" s="11"/>
      <c r="W31" s="11"/>
      <c r="X31" s="11"/>
      <c r="Y31" s="11"/>
      <c r="Z31" s="11"/>
    </row>
    <row r="32" spans="1:26" ht="57">
      <c r="A32" s="12">
        <v>2.4</v>
      </c>
      <c r="B32" s="13" t="s">
        <v>189</v>
      </c>
      <c r="C32" s="12" t="s">
        <v>52</v>
      </c>
      <c r="D32" s="13" t="s">
        <v>43</v>
      </c>
      <c r="E32" s="13" t="s">
        <v>190</v>
      </c>
      <c r="F32" s="13" t="s">
        <v>145</v>
      </c>
      <c r="G32" s="13" t="s">
        <v>191</v>
      </c>
      <c r="H32" s="24">
        <v>100000</v>
      </c>
      <c r="I32" s="23"/>
      <c r="J32" s="24"/>
      <c r="K32" s="23"/>
      <c r="L32" s="13"/>
      <c r="M32" s="14">
        <f t="shared" si="1"/>
        <v>100000</v>
      </c>
      <c r="N32" s="13" t="s">
        <v>46</v>
      </c>
      <c r="O32" s="13" t="s">
        <v>47</v>
      </c>
      <c r="P32" s="13" t="s">
        <v>64</v>
      </c>
      <c r="Q32" s="13"/>
      <c r="R32" s="13"/>
      <c r="S32" s="13" t="s">
        <v>57</v>
      </c>
      <c r="T32" s="13"/>
      <c r="U32" s="11"/>
      <c r="V32" s="11"/>
      <c r="W32" s="11"/>
      <c r="X32" s="11"/>
      <c r="Y32" s="11"/>
      <c r="Z32" s="11"/>
    </row>
    <row r="33" spans="1:26" ht="157.15">
      <c r="A33" s="17">
        <v>2.5</v>
      </c>
      <c r="B33" s="13" t="s">
        <v>192</v>
      </c>
      <c r="C33" s="12" t="s">
        <v>87</v>
      </c>
      <c r="D33" s="20" t="s">
        <v>43</v>
      </c>
      <c r="E33" s="20" t="s">
        <v>193</v>
      </c>
      <c r="F33" s="13" t="s">
        <v>145</v>
      </c>
      <c r="G33" s="13" t="s">
        <v>194</v>
      </c>
      <c r="H33" s="24"/>
      <c r="I33" s="23"/>
      <c r="J33" s="24"/>
      <c r="K33" s="23"/>
      <c r="L33" s="34">
        <v>900000</v>
      </c>
      <c r="M33" s="14">
        <f t="shared" si="1"/>
        <v>900000</v>
      </c>
      <c r="N33" s="13" t="s">
        <v>195</v>
      </c>
      <c r="O33" s="13" t="s">
        <v>47</v>
      </c>
      <c r="P33" s="13" t="s">
        <v>196</v>
      </c>
      <c r="Q33" s="13" t="s">
        <v>197</v>
      </c>
      <c r="R33" s="13" t="s">
        <v>115</v>
      </c>
      <c r="S33" s="13" t="s">
        <v>57</v>
      </c>
      <c r="T33" s="20"/>
      <c r="U33" s="22"/>
      <c r="V33" s="22"/>
      <c r="W33" s="11"/>
      <c r="X33" s="11"/>
      <c r="Y33" s="11"/>
      <c r="Z33" s="11"/>
    </row>
    <row r="34" spans="1:26" ht="43.15">
      <c r="A34" s="17" t="s">
        <v>198</v>
      </c>
      <c r="B34" s="13" t="s">
        <v>199</v>
      </c>
      <c r="C34" s="12" t="s">
        <v>52</v>
      </c>
      <c r="D34" s="20" t="s">
        <v>43</v>
      </c>
      <c r="E34" s="20" t="s">
        <v>200</v>
      </c>
      <c r="F34" s="13" t="s">
        <v>145</v>
      </c>
      <c r="G34" s="13" t="s">
        <v>201</v>
      </c>
      <c r="H34" s="24"/>
      <c r="I34" s="23"/>
      <c r="J34" s="24"/>
      <c r="K34" s="23"/>
      <c r="L34" s="34">
        <v>5000000</v>
      </c>
      <c r="M34" s="14">
        <f t="shared" si="1"/>
        <v>5000000</v>
      </c>
      <c r="N34" s="13" t="s">
        <v>195</v>
      </c>
      <c r="O34" s="13" t="s">
        <v>47</v>
      </c>
      <c r="P34" s="13" t="s">
        <v>196</v>
      </c>
      <c r="Q34" s="13" t="s">
        <v>197</v>
      </c>
      <c r="R34" s="13" t="s">
        <v>115</v>
      </c>
      <c r="S34" s="13" t="s">
        <v>57</v>
      </c>
      <c r="T34" s="20"/>
      <c r="U34" s="22"/>
      <c r="V34" s="22"/>
      <c r="W34" s="11"/>
      <c r="X34" s="11"/>
      <c r="Y34" s="11"/>
      <c r="Z34" s="11"/>
    </row>
    <row r="35" spans="1:26" ht="57.4">
      <c r="A35" s="17">
        <v>2.6</v>
      </c>
      <c r="B35" s="13" t="s">
        <v>202</v>
      </c>
      <c r="C35" s="12" t="s">
        <v>42</v>
      </c>
      <c r="D35" s="20" t="s">
        <v>43</v>
      </c>
      <c r="E35" s="20" t="s">
        <v>203</v>
      </c>
      <c r="F35" s="13" t="s">
        <v>145</v>
      </c>
      <c r="G35" s="13" t="s">
        <v>204</v>
      </c>
      <c r="H35" s="24"/>
      <c r="I35" s="23"/>
      <c r="J35" s="24"/>
      <c r="K35" s="23"/>
      <c r="L35" s="34">
        <v>400000</v>
      </c>
      <c r="M35" s="14">
        <f t="shared" si="1"/>
        <v>400000</v>
      </c>
      <c r="N35" s="13" t="s">
        <v>205</v>
      </c>
      <c r="O35" s="13" t="s">
        <v>47</v>
      </c>
      <c r="P35" s="13" t="s">
        <v>196</v>
      </c>
      <c r="Q35" s="13" t="s">
        <v>115</v>
      </c>
      <c r="R35" s="13" t="s">
        <v>115</v>
      </c>
      <c r="S35" s="13" t="s">
        <v>57</v>
      </c>
      <c r="T35" s="20"/>
      <c r="U35" s="22"/>
      <c r="V35" s="22"/>
      <c r="W35" s="11"/>
      <c r="X35" s="11"/>
      <c r="Y35" s="11"/>
      <c r="Z35" s="11"/>
    </row>
    <row r="36" spans="1:26" ht="57.4">
      <c r="A36" s="17">
        <v>2.7</v>
      </c>
      <c r="B36" s="13" t="s">
        <v>206</v>
      </c>
      <c r="C36" s="12" t="s">
        <v>52</v>
      </c>
      <c r="D36" s="20" t="s">
        <v>43</v>
      </c>
      <c r="E36" s="20" t="s">
        <v>207</v>
      </c>
      <c r="F36" s="13" t="s">
        <v>145</v>
      </c>
      <c r="G36" s="13" t="s">
        <v>208</v>
      </c>
      <c r="H36" s="24"/>
      <c r="I36" s="23"/>
      <c r="J36" s="24"/>
      <c r="K36" s="23"/>
      <c r="L36" s="34">
        <v>420000</v>
      </c>
      <c r="M36" s="14">
        <f t="shared" si="1"/>
        <v>420000</v>
      </c>
      <c r="N36" s="33" t="s">
        <v>209</v>
      </c>
      <c r="O36" s="33" t="s">
        <v>47</v>
      </c>
      <c r="P36" s="33" t="s">
        <v>210</v>
      </c>
      <c r="Q36" s="33" t="s">
        <v>115</v>
      </c>
      <c r="R36" s="33" t="s">
        <v>115</v>
      </c>
      <c r="S36" s="33" t="s">
        <v>57</v>
      </c>
      <c r="T36" s="20"/>
      <c r="U36" s="22"/>
      <c r="V36" s="22"/>
      <c r="W36" s="11"/>
      <c r="X36" s="11"/>
      <c r="Y36" s="11"/>
      <c r="Z36" s="11"/>
    </row>
    <row r="37" spans="1:26" ht="335.25" customHeight="1">
      <c r="A37" s="13" t="s">
        <v>211</v>
      </c>
      <c r="B37" s="13" t="s">
        <v>212</v>
      </c>
      <c r="C37" s="12" t="s">
        <v>87</v>
      </c>
      <c r="D37" s="20" t="s">
        <v>43</v>
      </c>
      <c r="E37" s="185" t="s">
        <v>213</v>
      </c>
      <c r="F37" s="13" t="s">
        <v>145</v>
      </c>
      <c r="G37" s="13" t="s">
        <v>160</v>
      </c>
      <c r="H37" s="24"/>
      <c r="I37" s="23"/>
      <c r="J37" s="21">
        <v>2386860.37826087</v>
      </c>
      <c r="K37" s="23"/>
      <c r="L37" s="20"/>
      <c r="M37" s="14">
        <f t="shared" si="1"/>
        <v>2386860.37826087</v>
      </c>
      <c r="N37" s="179" t="s">
        <v>155</v>
      </c>
      <c r="O37" s="20" t="s">
        <v>214</v>
      </c>
      <c r="P37" s="20" t="s">
        <v>125</v>
      </c>
      <c r="Q37" s="32" t="s">
        <v>215</v>
      </c>
      <c r="R37" s="20"/>
      <c r="S37" s="20"/>
      <c r="T37" s="20"/>
      <c r="U37" s="22"/>
      <c r="V37" s="22"/>
      <c r="W37" s="11"/>
      <c r="X37" s="11"/>
      <c r="Y37" s="11"/>
      <c r="Z37" s="11"/>
    </row>
    <row r="38" spans="1:26" ht="123.4">
      <c r="A38" s="35" t="s">
        <v>216</v>
      </c>
      <c r="B38" s="36" t="s">
        <v>217</v>
      </c>
      <c r="C38" s="37" t="s">
        <v>52</v>
      </c>
      <c r="D38" s="33" t="s">
        <v>43</v>
      </c>
      <c r="E38" s="151" t="s">
        <v>218</v>
      </c>
      <c r="F38" s="13" t="s">
        <v>145</v>
      </c>
      <c r="G38" s="13" t="s">
        <v>160</v>
      </c>
      <c r="H38" s="24"/>
      <c r="I38" s="23"/>
      <c r="J38" s="21">
        <v>198657.37826087</v>
      </c>
      <c r="K38" s="23"/>
      <c r="L38" s="20"/>
      <c r="M38" s="14">
        <f t="shared" si="1"/>
        <v>198657.37826087</v>
      </c>
      <c r="N38" s="20" t="s">
        <v>155</v>
      </c>
      <c r="O38" s="20" t="s">
        <v>214</v>
      </c>
      <c r="P38" s="20"/>
      <c r="Q38" s="32" t="s">
        <v>219</v>
      </c>
      <c r="R38" s="20"/>
      <c r="S38" s="20"/>
      <c r="T38" s="20"/>
      <c r="U38" s="22"/>
      <c r="V38" s="22"/>
      <c r="W38" s="11"/>
      <c r="X38" s="11"/>
      <c r="Y38" s="11"/>
      <c r="Z38" s="11"/>
    </row>
    <row r="39" spans="1:26" ht="176.65">
      <c r="A39" s="35" t="s">
        <v>220</v>
      </c>
      <c r="B39" s="36" t="s">
        <v>221</v>
      </c>
      <c r="C39" s="37" t="s">
        <v>52</v>
      </c>
      <c r="D39" s="33" t="s">
        <v>43</v>
      </c>
      <c r="E39" s="151" t="s">
        <v>222</v>
      </c>
      <c r="F39" s="13" t="s">
        <v>145</v>
      </c>
      <c r="G39" s="13" t="s">
        <v>94</v>
      </c>
      <c r="H39" s="24"/>
      <c r="I39" s="23"/>
      <c r="J39" s="21">
        <v>549723.33826086996</v>
      </c>
      <c r="K39" s="23"/>
      <c r="L39" s="20"/>
      <c r="M39" s="14">
        <f t="shared" si="1"/>
        <v>549723.33826086996</v>
      </c>
      <c r="N39" s="20" t="s">
        <v>223</v>
      </c>
      <c r="O39" s="20" t="s">
        <v>214</v>
      </c>
      <c r="P39" s="20" t="s">
        <v>224</v>
      </c>
      <c r="Q39" s="32"/>
      <c r="R39" s="20" t="s">
        <v>225</v>
      </c>
      <c r="S39" s="20"/>
      <c r="T39" s="20"/>
      <c r="U39" s="22"/>
      <c r="V39" s="22"/>
      <c r="W39" s="11"/>
      <c r="X39" s="11"/>
      <c r="Y39" s="11"/>
      <c r="Z39" s="11"/>
    </row>
    <row r="40" spans="1:26" ht="114.4">
      <c r="A40" s="35" t="s">
        <v>226</v>
      </c>
      <c r="B40" s="36" t="s">
        <v>227</v>
      </c>
      <c r="C40" s="37" t="s">
        <v>52</v>
      </c>
      <c r="D40" s="33" t="s">
        <v>43</v>
      </c>
      <c r="E40" s="33" t="s">
        <v>228</v>
      </c>
      <c r="F40" s="36" t="s">
        <v>145</v>
      </c>
      <c r="G40" s="13" t="s">
        <v>168</v>
      </c>
      <c r="H40" s="24"/>
      <c r="I40" s="23"/>
      <c r="J40" s="21">
        <v>1198657.37826087</v>
      </c>
      <c r="K40" s="23"/>
      <c r="L40" s="20"/>
      <c r="M40" s="14">
        <f t="shared" si="1"/>
        <v>1198657.37826087</v>
      </c>
      <c r="N40" s="20" t="s">
        <v>155</v>
      </c>
      <c r="O40" s="20" t="s">
        <v>214</v>
      </c>
      <c r="P40" s="20"/>
      <c r="Q40" s="20" t="s">
        <v>229</v>
      </c>
      <c r="R40" s="20"/>
      <c r="S40" s="20"/>
      <c r="T40" s="20"/>
      <c r="U40" s="22"/>
      <c r="V40" s="22"/>
      <c r="W40" s="11"/>
      <c r="X40" s="11"/>
      <c r="Y40" s="11"/>
      <c r="Z40" s="11"/>
    </row>
    <row r="41" spans="1:26" ht="85.9">
      <c r="A41" s="35" t="s">
        <v>230</v>
      </c>
      <c r="B41" s="36" t="s">
        <v>231</v>
      </c>
      <c r="C41" s="37" t="s">
        <v>42</v>
      </c>
      <c r="D41" s="33" t="s">
        <v>43</v>
      </c>
      <c r="E41" s="33" t="s">
        <v>232</v>
      </c>
      <c r="F41" s="36" t="s">
        <v>145</v>
      </c>
      <c r="G41" s="13" t="s">
        <v>204</v>
      </c>
      <c r="H41" s="24"/>
      <c r="I41" s="23"/>
      <c r="J41" s="24"/>
      <c r="K41" s="23"/>
      <c r="L41" s="23">
        <v>600000</v>
      </c>
      <c r="M41" s="14">
        <f t="shared" si="1"/>
        <v>600000</v>
      </c>
      <c r="N41" s="33" t="s">
        <v>209</v>
      </c>
      <c r="O41" s="33" t="s">
        <v>233</v>
      </c>
      <c r="P41" s="33" t="s">
        <v>234</v>
      </c>
      <c r="Q41" s="33" t="s">
        <v>115</v>
      </c>
      <c r="R41" s="33" t="s">
        <v>115</v>
      </c>
      <c r="S41" s="33" t="s">
        <v>57</v>
      </c>
      <c r="T41" s="20"/>
      <c r="U41" s="22"/>
      <c r="V41" s="22"/>
      <c r="W41" s="11"/>
      <c r="X41" s="11"/>
      <c r="Y41" s="11"/>
      <c r="Z41" s="11"/>
    </row>
    <row r="42" spans="1:26" ht="85.9">
      <c r="A42" s="17" t="s">
        <v>235</v>
      </c>
      <c r="B42" s="13" t="s">
        <v>236</v>
      </c>
      <c r="C42" s="12" t="s">
        <v>42</v>
      </c>
      <c r="D42" s="20" t="s">
        <v>43</v>
      </c>
      <c r="E42" s="20" t="s">
        <v>237</v>
      </c>
      <c r="F42" s="13" t="s">
        <v>145</v>
      </c>
      <c r="G42" s="13" t="s">
        <v>94</v>
      </c>
      <c r="H42" s="24"/>
      <c r="I42" s="23"/>
      <c r="J42" s="21">
        <v>298657.37826087</v>
      </c>
      <c r="K42" s="23"/>
      <c r="L42" s="20"/>
      <c r="M42" s="14">
        <f t="shared" si="1"/>
        <v>298657.37826087</v>
      </c>
      <c r="N42" s="20" t="s">
        <v>155</v>
      </c>
      <c r="O42" s="20" t="s">
        <v>214</v>
      </c>
      <c r="P42" s="20"/>
      <c r="Q42" s="20" t="s">
        <v>156</v>
      </c>
      <c r="R42" s="20" t="s">
        <v>238</v>
      </c>
      <c r="S42" s="20"/>
      <c r="T42" s="20"/>
      <c r="U42" s="22"/>
      <c r="V42" s="22"/>
      <c r="W42" s="11"/>
      <c r="X42" s="11"/>
      <c r="Y42" s="11"/>
      <c r="Z42" s="11"/>
    </row>
    <row r="43" spans="1:26" ht="57.4">
      <c r="A43" s="17" t="s">
        <v>239</v>
      </c>
      <c r="B43" s="13" t="s">
        <v>240</v>
      </c>
      <c r="C43" s="12" t="s">
        <v>42</v>
      </c>
      <c r="D43" s="20" t="s">
        <v>43</v>
      </c>
      <c r="E43" s="20" t="s">
        <v>241</v>
      </c>
      <c r="F43" s="13" t="s">
        <v>145</v>
      </c>
      <c r="G43" s="13" t="s">
        <v>94</v>
      </c>
      <c r="H43" s="24"/>
      <c r="I43" s="23"/>
      <c r="J43" s="21">
        <v>148657.37826087</v>
      </c>
      <c r="K43" s="23"/>
      <c r="L43" s="20"/>
      <c r="M43" s="14">
        <f t="shared" si="1"/>
        <v>148657.37826087</v>
      </c>
      <c r="N43" s="20" t="s">
        <v>155</v>
      </c>
      <c r="O43" s="20" t="s">
        <v>214</v>
      </c>
      <c r="P43" s="20"/>
      <c r="Q43" s="20" t="s">
        <v>242</v>
      </c>
      <c r="R43" s="20" t="s">
        <v>243</v>
      </c>
      <c r="S43" s="20"/>
      <c r="T43" s="20"/>
      <c r="U43" s="22"/>
      <c r="V43" s="22"/>
      <c r="W43" s="11"/>
      <c r="X43" s="11"/>
      <c r="Y43" s="11"/>
      <c r="Z43" s="11"/>
    </row>
    <row r="44" spans="1:26" ht="71.650000000000006">
      <c r="A44" s="17" t="s">
        <v>244</v>
      </c>
      <c r="B44" s="13" t="s">
        <v>245</v>
      </c>
      <c r="C44" s="12" t="s">
        <v>42</v>
      </c>
      <c r="D44" s="20" t="s">
        <v>43</v>
      </c>
      <c r="E44" s="20" t="s">
        <v>246</v>
      </c>
      <c r="F44" s="13" t="s">
        <v>145</v>
      </c>
      <c r="G44" s="13" t="s">
        <v>94</v>
      </c>
      <c r="H44" s="24"/>
      <c r="I44" s="23"/>
      <c r="J44" s="21">
        <v>248657.37826087</v>
      </c>
      <c r="K44" s="23"/>
      <c r="L44" s="20"/>
      <c r="M44" s="14">
        <f t="shared" si="1"/>
        <v>248657.37826087</v>
      </c>
      <c r="N44" s="20" t="s">
        <v>95</v>
      </c>
      <c r="O44" s="20" t="s">
        <v>47</v>
      </c>
      <c r="P44" s="20"/>
      <c r="Q44" s="20" t="s">
        <v>247</v>
      </c>
      <c r="R44" s="20" t="s">
        <v>248</v>
      </c>
      <c r="S44" s="20"/>
      <c r="T44" s="20"/>
      <c r="U44" s="22"/>
      <c r="V44" s="22"/>
      <c r="W44" s="11"/>
      <c r="X44" s="11"/>
      <c r="Y44" s="11"/>
      <c r="Z44" s="11"/>
    </row>
    <row r="45" spans="1:26" s="196" customFormat="1" ht="57.4">
      <c r="A45" s="187" t="s">
        <v>249</v>
      </c>
      <c r="B45" s="197" t="s">
        <v>250</v>
      </c>
      <c r="C45" s="188" t="s">
        <v>42</v>
      </c>
      <c r="D45" s="189" t="s">
        <v>43</v>
      </c>
      <c r="E45" s="189" t="s">
        <v>251</v>
      </c>
      <c r="F45" s="181" t="s">
        <v>145</v>
      </c>
      <c r="G45" s="181" t="s">
        <v>94</v>
      </c>
      <c r="H45" s="192"/>
      <c r="I45" s="189"/>
      <c r="J45" s="190"/>
      <c r="K45" s="189"/>
      <c r="L45" s="189"/>
      <c r="M45" s="192">
        <f t="shared" si="1"/>
        <v>0</v>
      </c>
      <c r="N45" s="189" t="s">
        <v>252</v>
      </c>
      <c r="O45" s="189" t="s">
        <v>47</v>
      </c>
      <c r="P45" s="189" t="s">
        <v>253</v>
      </c>
      <c r="Q45" s="189" t="s">
        <v>156</v>
      </c>
      <c r="R45" s="189"/>
      <c r="S45" s="189" t="s">
        <v>98</v>
      </c>
      <c r="T45" s="189"/>
      <c r="U45" s="194"/>
      <c r="V45" s="194"/>
      <c r="W45" s="195"/>
      <c r="X45" s="195"/>
      <c r="Y45" s="195"/>
      <c r="Z45" s="195"/>
    </row>
    <row r="46" spans="1:26" ht="28.5">
      <c r="A46" s="26" t="s">
        <v>254</v>
      </c>
      <c r="B46" s="27"/>
      <c r="C46" s="28"/>
      <c r="D46" s="27"/>
      <c r="E46" s="27"/>
      <c r="F46" s="27"/>
      <c r="G46" s="27"/>
      <c r="H46" s="29"/>
      <c r="I46" s="27"/>
      <c r="J46" s="30"/>
      <c r="K46" s="27"/>
      <c r="L46" s="27"/>
      <c r="M46" s="27"/>
      <c r="N46" s="27"/>
      <c r="O46" s="27"/>
      <c r="P46" s="27"/>
      <c r="Q46" s="27"/>
      <c r="R46" s="27"/>
      <c r="S46" s="27"/>
      <c r="T46" s="27"/>
      <c r="U46" s="11"/>
      <c r="V46" s="11"/>
      <c r="W46" s="11"/>
      <c r="X46" s="11"/>
      <c r="Y46" s="11"/>
      <c r="Z46" s="11"/>
    </row>
    <row r="47" spans="1:26" ht="199.5">
      <c r="A47" s="12" t="s">
        <v>255</v>
      </c>
      <c r="B47" s="13" t="s">
        <v>256</v>
      </c>
      <c r="C47" s="12" t="s">
        <v>87</v>
      </c>
      <c r="D47" s="13" t="s">
        <v>43</v>
      </c>
      <c r="E47" s="180" t="s">
        <v>257</v>
      </c>
      <c r="F47" s="13" t="s">
        <v>254</v>
      </c>
      <c r="G47" s="13" t="s">
        <v>258</v>
      </c>
      <c r="H47" s="24">
        <v>100000</v>
      </c>
      <c r="I47" s="23"/>
      <c r="J47" s="38">
        <v>336882.37826087</v>
      </c>
      <c r="K47" s="23"/>
      <c r="L47" s="23"/>
      <c r="M47" s="23">
        <f t="shared" ref="M47:M62" si="2">SUM(H47:L47)</f>
        <v>436882.37826087</v>
      </c>
      <c r="N47" s="13" t="s">
        <v>46</v>
      </c>
      <c r="O47" s="13" t="s">
        <v>47</v>
      </c>
      <c r="P47" s="13" t="s">
        <v>259</v>
      </c>
      <c r="Q47" s="13" t="s">
        <v>260</v>
      </c>
      <c r="R47" s="13"/>
      <c r="S47" s="13" t="s">
        <v>50</v>
      </c>
      <c r="T47" s="13"/>
      <c r="U47" s="11"/>
      <c r="V47" s="11"/>
      <c r="W47" s="11"/>
      <c r="X47" s="11"/>
      <c r="Y47" s="11"/>
      <c r="Z47" s="11"/>
    </row>
    <row r="48" spans="1:26" ht="213.75">
      <c r="A48" s="12">
        <v>3.2</v>
      </c>
      <c r="B48" s="181" t="s">
        <v>261</v>
      </c>
      <c r="C48" s="12" t="s">
        <v>52</v>
      </c>
      <c r="D48" s="13" t="s">
        <v>43</v>
      </c>
      <c r="E48" s="13" t="s">
        <v>262</v>
      </c>
      <c r="F48" s="13" t="s">
        <v>254</v>
      </c>
      <c r="G48" s="13" t="s">
        <v>263</v>
      </c>
      <c r="H48" s="24">
        <v>417000</v>
      </c>
      <c r="I48" s="23"/>
      <c r="J48" s="24"/>
      <c r="K48" s="23"/>
      <c r="L48" s="23"/>
      <c r="M48" s="23">
        <f t="shared" si="2"/>
        <v>417000</v>
      </c>
      <c r="N48" s="13" t="s">
        <v>46</v>
      </c>
      <c r="O48" s="13" t="s">
        <v>47</v>
      </c>
      <c r="P48" s="13" t="s">
        <v>264</v>
      </c>
      <c r="Q48" s="13" t="s">
        <v>265</v>
      </c>
      <c r="R48" s="13"/>
      <c r="S48" s="13" t="s">
        <v>50</v>
      </c>
      <c r="T48" s="13"/>
      <c r="U48" s="11"/>
      <c r="V48" s="11"/>
      <c r="W48" s="11"/>
      <c r="X48" s="11"/>
      <c r="Y48" s="11"/>
      <c r="Z48" s="11"/>
    </row>
    <row r="49" spans="1:26" ht="142.5">
      <c r="A49" s="12">
        <v>3.3</v>
      </c>
      <c r="B49" s="13" t="s">
        <v>266</v>
      </c>
      <c r="C49" s="12" t="s">
        <v>52</v>
      </c>
      <c r="D49" s="13" t="s">
        <v>43</v>
      </c>
      <c r="E49" s="13" t="s">
        <v>267</v>
      </c>
      <c r="F49" s="13" t="s">
        <v>254</v>
      </c>
      <c r="G49" s="13" t="s">
        <v>45</v>
      </c>
      <c r="H49" s="24">
        <v>2641616</v>
      </c>
      <c r="I49" s="23"/>
      <c r="J49" s="24"/>
      <c r="K49" s="23"/>
      <c r="L49" s="23"/>
      <c r="M49" s="23">
        <f t="shared" si="2"/>
        <v>2641616</v>
      </c>
      <c r="N49" s="13" t="s">
        <v>46</v>
      </c>
      <c r="O49" s="13" t="s">
        <v>47</v>
      </c>
      <c r="P49" s="13" t="s">
        <v>268</v>
      </c>
      <c r="Q49" s="13" t="s">
        <v>265</v>
      </c>
      <c r="R49" s="13"/>
      <c r="S49" s="13" t="s">
        <v>50</v>
      </c>
      <c r="T49" s="13"/>
      <c r="U49" s="11"/>
      <c r="V49" s="11"/>
      <c r="W49" s="11"/>
      <c r="X49" s="11"/>
      <c r="Y49" s="11"/>
      <c r="Z49" s="11"/>
    </row>
    <row r="50" spans="1:26" ht="342">
      <c r="A50" s="12">
        <v>3.4</v>
      </c>
      <c r="B50" s="13" t="s">
        <v>269</v>
      </c>
      <c r="C50" s="12" t="s">
        <v>87</v>
      </c>
      <c r="D50" s="13" t="s">
        <v>43</v>
      </c>
      <c r="E50" s="13" t="s">
        <v>270</v>
      </c>
      <c r="F50" s="13" t="s">
        <v>254</v>
      </c>
      <c r="G50" s="13" t="s">
        <v>271</v>
      </c>
      <c r="H50" s="24">
        <v>562480</v>
      </c>
      <c r="I50" s="23"/>
      <c r="J50" s="24"/>
      <c r="K50" s="23"/>
      <c r="L50" s="23"/>
      <c r="M50" s="23">
        <f t="shared" si="2"/>
        <v>562480</v>
      </c>
      <c r="N50" s="13" t="s">
        <v>46</v>
      </c>
      <c r="O50" s="13" t="s">
        <v>47</v>
      </c>
      <c r="P50" s="13" t="s">
        <v>272</v>
      </c>
      <c r="Q50" s="13" t="s">
        <v>273</v>
      </c>
      <c r="R50" s="13" t="s">
        <v>274</v>
      </c>
      <c r="S50" s="13" t="s">
        <v>50</v>
      </c>
      <c r="T50" s="13"/>
      <c r="U50" s="11"/>
      <c r="V50" s="11"/>
      <c r="W50" s="11"/>
      <c r="X50" s="11"/>
      <c r="Y50" s="11"/>
      <c r="Z50" s="11"/>
    </row>
    <row r="51" spans="1:26" ht="199.5">
      <c r="A51" s="12">
        <v>3.5</v>
      </c>
      <c r="B51" s="13" t="s">
        <v>275</v>
      </c>
      <c r="C51" s="12" t="s">
        <v>52</v>
      </c>
      <c r="D51" s="13" t="s">
        <v>43</v>
      </c>
      <c r="E51" s="13" t="s">
        <v>276</v>
      </c>
      <c r="F51" s="13" t="s">
        <v>254</v>
      </c>
      <c r="G51" s="13" t="s">
        <v>45</v>
      </c>
      <c r="H51" s="24">
        <v>562480</v>
      </c>
      <c r="I51" s="23"/>
      <c r="J51" s="24">
        <v>0</v>
      </c>
      <c r="K51" s="23"/>
      <c r="L51" s="23"/>
      <c r="M51" s="23">
        <f t="shared" si="2"/>
        <v>562480</v>
      </c>
      <c r="N51" s="13" t="s">
        <v>46</v>
      </c>
      <c r="O51" s="13" t="s">
        <v>47</v>
      </c>
      <c r="P51" s="13" t="s">
        <v>277</v>
      </c>
      <c r="Q51" s="13" t="s">
        <v>278</v>
      </c>
      <c r="R51" s="13" t="s">
        <v>279</v>
      </c>
      <c r="S51" s="13" t="s">
        <v>50</v>
      </c>
      <c r="T51" s="13"/>
      <c r="U51" s="11"/>
      <c r="V51" s="11"/>
      <c r="W51" s="11"/>
      <c r="X51" s="11"/>
      <c r="Y51" s="11"/>
      <c r="Z51" s="11"/>
    </row>
    <row r="52" spans="1:26" ht="57">
      <c r="A52" s="12">
        <v>3.6</v>
      </c>
      <c r="B52" s="13" t="s">
        <v>280</v>
      </c>
      <c r="C52" s="12" t="s">
        <v>52</v>
      </c>
      <c r="D52" s="13" t="s">
        <v>43</v>
      </c>
      <c r="E52" s="13" t="s">
        <v>281</v>
      </c>
      <c r="F52" s="13" t="s">
        <v>254</v>
      </c>
      <c r="G52" s="13" t="s">
        <v>45</v>
      </c>
      <c r="H52" s="24">
        <v>2030816</v>
      </c>
      <c r="I52" s="23"/>
      <c r="J52" s="24">
        <v>0</v>
      </c>
      <c r="K52" s="23"/>
      <c r="L52" s="23"/>
      <c r="M52" s="23">
        <f t="shared" si="2"/>
        <v>2030816</v>
      </c>
      <c r="N52" s="13" t="s">
        <v>282</v>
      </c>
      <c r="O52" s="13" t="s">
        <v>47</v>
      </c>
      <c r="P52" s="13" t="s">
        <v>283</v>
      </c>
      <c r="Q52" s="13" t="s">
        <v>284</v>
      </c>
      <c r="R52" s="13" t="s">
        <v>285</v>
      </c>
      <c r="S52" s="13" t="s">
        <v>50</v>
      </c>
      <c r="T52" s="13"/>
      <c r="U52" s="11"/>
      <c r="V52" s="11"/>
      <c r="W52" s="11"/>
      <c r="X52" s="11"/>
      <c r="Y52" s="11"/>
      <c r="Z52" s="11"/>
    </row>
    <row r="53" spans="1:26" ht="99.75">
      <c r="A53" s="12">
        <v>3.7</v>
      </c>
      <c r="B53" s="13" t="s">
        <v>286</v>
      </c>
      <c r="C53" s="12" t="s">
        <v>52</v>
      </c>
      <c r="D53" s="13" t="s">
        <v>43</v>
      </c>
      <c r="E53" s="13" t="s">
        <v>287</v>
      </c>
      <c r="F53" s="13" t="s">
        <v>254</v>
      </c>
      <c r="G53" s="13" t="s">
        <v>45</v>
      </c>
      <c r="H53" s="24">
        <v>698468</v>
      </c>
      <c r="I53" s="23"/>
      <c r="J53" s="24"/>
      <c r="K53" s="23"/>
      <c r="L53" s="23"/>
      <c r="M53" s="23">
        <f t="shared" si="2"/>
        <v>698468</v>
      </c>
      <c r="N53" s="13" t="s">
        <v>46</v>
      </c>
      <c r="O53" s="13" t="s">
        <v>47</v>
      </c>
      <c r="P53" s="13" t="s">
        <v>288</v>
      </c>
      <c r="Q53" s="13" t="s">
        <v>284</v>
      </c>
      <c r="R53" s="13"/>
      <c r="S53" s="13" t="s">
        <v>50</v>
      </c>
      <c r="T53" s="13"/>
      <c r="U53" s="11"/>
      <c r="V53" s="11"/>
      <c r="W53" s="11"/>
      <c r="X53" s="11"/>
      <c r="Y53" s="11"/>
      <c r="Z53" s="11"/>
    </row>
    <row r="54" spans="1:26" ht="71.25">
      <c r="A54" s="12">
        <v>3.8</v>
      </c>
      <c r="B54" s="13" t="s">
        <v>289</v>
      </c>
      <c r="C54" s="12" t="s">
        <v>52</v>
      </c>
      <c r="D54" s="13" t="s">
        <v>43</v>
      </c>
      <c r="E54" s="13" t="s">
        <v>290</v>
      </c>
      <c r="F54" s="13" t="s">
        <v>254</v>
      </c>
      <c r="G54" s="13" t="s">
        <v>45</v>
      </c>
      <c r="H54" s="24">
        <v>883680</v>
      </c>
      <c r="I54" s="23"/>
      <c r="J54" s="24"/>
      <c r="K54" s="23"/>
      <c r="L54" s="23"/>
      <c r="M54" s="23">
        <f t="shared" si="2"/>
        <v>883680</v>
      </c>
      <c r="N54" s="13" t="s">
        <v>282</v>
      </c>
      <c r="O54" s="13" t="s">
        <v>47</v>
      </c>
      <c r="P54" s="13" t="s">
        <v>291</v>
      </c>
      <c r="Q54" s="13" t="s">
        <v>292</v>
      </c>
      <c r="R54" s="13" t="s">
        <v>285</v>
      </c>
      <c r="S54" s="13" t="s">
        <v>50</v>
      </c>
      <c r="T54" s="13"/>
      <c r="U54" s="11"/>
      <c r="V54" s="11"/>
      <c r="W54" s="11"/>
      <c r="X54" s="11"/>
      <c r="Y54" s="11"/>
      <c r="Z54" s="11"/>
    </row>
    <row r="55" spans="1:26" ht="128.65">
      <c r="A55" s="17" t="s">
        <v>293</v>
      </c>
      <c r="B55" s="13" t="s">
        <v>294</v>
      </c>
      <c r="C55" s="12" t="s">
        <v>87</v>
      </c>
      <c r="D55" s="20" t="s">
        <v>43</v>
      </c>
      <c r="E55" s="20" t="s">
        <v>295</v>
      </c>
      <c r="F55" s="13" t="s">
        <v>254</v>
      </c>
      <c r="G55" s="13" t="s">
        <v>160</v>
      </c>
      <c r="H55" s="24"/>
      <c r="I55" s="23"/>
      <c r="J55" s="38">
        <v>248657.37826087</v>
      </c>
      <c r="K55" s="23"/>
      <c r="L55" s="23"/>
      <c r="M55" s="23">
        <f t="shared" si="2"/>
        <v>248657.37826087</v>
      </c>
      <c r="N55" s="20" t="s">
        <v>95</v>
      </c>
      <c r="O55" s="20" t="s">
        <v>47</v>
      </c>
      <c r="P55" s="20" t="s">
        <v>296</v>
      </c>
      <c r="Q55" s="20" t="s">
        <v>297</v>
      </c>
      <c r="R55" s="20"/>
      <c r="S55" s="20"/>
      <c r="T55" s="20"/>
      <c r="U55" s="22"/>
      <c r="V55" s="22"/>
      <c r="W55" s="11"/>
      <c r="X55" s="11"/>
      <c r="Y55" s="11"/>
      <c r="Z55" s="11"/>
    </row>
    <row r="56" spans="1:26" ht="71.650000000000006">
      <c r="A56" s="17" t="s">
        <v>298</v>
      </c>
      <c r="B56" s="13" t="s">
        <v>299</v>
      </c>
      <c r="C56" s="12" t="s">
        <v>87</v>
      </c>
      <c r="D56" s="20" t="s">
        <v>43</v>
      </c>
      <c r="E56" s="20" t="s">
        <v>300</v>
      </c>
      <c r="F56" s="13" t="s">
        <v>254</v>
      </c>
      <c r="G56" s="13" t="s">
        <v>168</v>
      </c>
      <c r="H56" s="24"/>
      <c r="I56" s="23"/>
      <c r="J56" s="21">
        <v>1377558.9882608701</v>
      </c>
      <c r="K56" s="23"/>
      <c r="L56" s="23"/>
      <c r="M56" s="23">
        <f t="shared" si="2"/>
        <v>1377558.9882608701</v>
      </c>
      <c r="N56" s="20" t="s">
        <v>223</v>
      </c>
      <c r="O56" s="20" t="s">
        <v>47</v>
      </c>
      <c r="P56" s="20" t="s">
        <v>301</v>
      </c>
      <c r="Q56" s="20" t="s">
        <v>302</v>
      </c>
      <c r="R56" s="20" t="s">
        <v>303</v>
      </c>
      <c r="S56" s="20"/>
      <c r="T56" s="20"/>
      <c r="U56" s="22"/>
      <c r="V56" s="22"/>
      <c r="W56" s="11"/>
      <c r="X56" s="11"/>
      <c r="Y56" s="11"/>
      <c r="Z56" s="11"/>
    </row>
    <row r="57" spans="1:26" ht="142.5">
      <c r="A57" s="17" t="s">
        <v>304</v>
      </c>
      <c r="B57" s="13" t="s">
        <v>305</v>
      </c>
      <c r="C57" s="12" t="s">
        <v>87</v>
      </c>
      <c r="D57" s="20" t="s">
        <v>43</v>
      </c>
      <c r="E57" s="18" t="s">
        <v>306</v>
      </c>
      <c r="F57" s="13" t="s">
        <v>254</v>
      </c>
      <c r="G57" s="13" t="s">
        <v>85</v>
      </c>
      <c r="H57" s="24"/>
      <c r="I57" s="23"/>
      <c r="J57" s="21">
        <v>470675.37826087</v>
      </c>
      <c r="K57" s="23"/>
      <c r="L57" s="23"/>
      <c r="M57" s="23">
        <f t="shared" si="2"/>
        <v>470675.37826087</v>
      </c>
      <c r="N57" s="20" t="s">
        <v>103</v>
      </c>
      <c r="O57" s="20" t="s">
        <v>47</v>
      </c>
      <c r="P57" s="20" t="s">
        <v>296</v>
      </c>
      <c r="Q57" s="20" t="s">
        <v>297</v>
      </c>
      <c r="R57" s="20" t="s">
        <v>307</v>
      </c>
      <c r="S57" s="20"/>
      <c r="T57" s="20"/>
      <c r="U57" s="22"/>
      <c r="V57" s="22"/>
      <c r="W57" s="11"/>
      <c r="X57" s="11"/>
      <c r="Y57" s="11"/>
      <c r="Z57" s="11"/>
    </row>
    <row r="58" spans="1:26" ht="85.9">
      <c r="A58" s="17" t="s">
        <v>308</v>
      </c>
      <c r="B58" s="13" t="s">
        <v>309</v>
      </c>
      <c r="C58" s="37" t="s">
        <v>52</v>
      </c>
      <c r="D58" s="20" t="s">
        <v>43</v>
      </c>
      <c r="E58" s="20" t="s">
        <v>310</v>
      </c>
      <c r="F58" s="13" t="s">
        <v>254</v>
      </c>
      <c r="G58" s="13" t="s">
        <v>94</v>
      </c>
      <c r="H58" s="24"/>
      <c r="I58" s="23"/>
      <c r="J58" s="38">
        <v>670675.37826087</v>
      </c>
      <c r="K58" s="23"/>
      <c r="L58" s="23"/>
      <c r="M58" s="23">
        <f t="shared" si="2"/>
        <v>670675.37826087</v>
      </c>
      <c r="N58" s="20" t="s">
        <v>155</v>
      </c>
      <c r="O58" s="20" t="s">
        <v>47</v>
      </c>
      <c r="P58" s="20" t="s">
        <v>296</v>
      </c>
      <c r="Q58" s="20" t="s">
        <v>297</v>
      </c>
      <c r="R58" s="20" t="s">
        <v>307</v>
      </c>
      <c r="S58" s="20"/>
      <c r="T58" s="20"/>
      <c r="U58" s="22"/>
      <c r="V58" s="22"/>
      <c r="W58" s="11"/>
      <c r="X58" s="11"/>
      <c r="Y58" s="11"/>
      <c r="Z58" s="11"/>
    </row>
    <row r="59" spans="1:26" ht="157.15">
      <c r="A59" s="17">
        <v>3.9</v>
      </c>
      <c r="B59" s="13" t="s">
        <v>311</v>
      </c>
      <c r="C59" s="37" t="s">
        <v>42</v>
      </c>
      <c r="D59" s="18" t="s">
        <v>43</v>
      </c>
      <c r="E59" s="20" t="s">
        <v>312</v>
      </c>
      <c r="F59" s="13" t="s">
        <v>254</v>
      </c>
      <c r="G59" s="13" t="s">
        <v>74</v>
      </c>
      <c r="H59" s="24"/>
      <c r="I59" s="23">
        <v>10880000</v>
      </c>
      <c r="J59" s="24"/>
      <c r="K59" s="23"/>
      <c r="L59" s="23"/>
      <c r="M59" s="23">
        <f t="shared" si="2"/>
        <v>10880000</v>
      </c>
      <c r="N59" s="20"/>
      <c r="O59" s="20"/>
      <c r="P59" s="20"/>
      <c r="Q59" s="20"/>
      <c r="R59" s="20"/>
      <c r="S59" s="20"/>
      <c r="T59" s="20"/>
      <c r="U59" s="22"/>
      <c r="V59" s="22"/>
      <c r="W59" s="11"/>
      <c r="X59" s="11"/>
      <c r="Y59" s="11"/>
      <c r="Z59" s="11"/>
    </row>
    <row r="60" spans="1:26" ht="71.650000000000006">
      <c r="A60" s="17">
        <v>3.1</v>
      </c>
      <c r="B60" s="13" t="s">
        <v>313</v>
      </c>
      <c r="C60" s="37" t="s">
        <v>42</v>
      </c>
      <c r="D60" s="18" t="s">
        <v>43</v>
      </c>
      <c r="E60" s="20" t="s">
        <v>314</v>
      </c>
      <c r="F60" s="13" t="s">
        <v>254</v>
      </c>
      <c r="G60" s="13" t="s">
        <v>74</v>
      </c>
      <c r="H60" s="24"/>
      <c r="I60" s="23">
        <v>1700000</v>
      </c>
      <c r="J60" s="24"/>
      <c r="K60" s="23"/>
      <c r="L60" s="23"/>
      <c r="M60" s="23">
        <f t="shared" si="2"/>
        <v>1700000</v>
      </c>
      <c r="N60" s="20"/>
      <c r="O60" s="20"/>
      <c r="P60" s="20"/>
      <c r="Q60" s="20"/>
      <c r="R60" s="20"/>
      <c r="S60" s="20"/>
      <c r="T60" s="20"/>
      <c r="U60" s="22"/>
      <c r="V60" s="22"/>
      <c r="W60" s="11"/>
      <c r="X60" s="11"/>
      <c r="Y60" s="11"/>
      <c r="Z60" s="11"/>
    </row>
    <row r="61" spans="1:26" ht="85.9">
      <c r="A61" s="17">
        <v>3.11</v>
      </c>
      <c r="B61" s="364" t="s">
        <v>315</v>
      </c>
      <c r="C61" s="37" t="s">
        <v>52</v>
      </c>
      <c r="D61" s="18" t="s">
        <v>43</v>
      </c>
      <c r="E61" s="20" t="s">
        <v>316</v>
      </c>
      <c r="F61" s="13" t="s">
        <v>254</v>
      </c>
      <c r="G61" s="13" t="s">
        <v>317</v>
      </c>
      <c r="H61" s="24"/>
      <c r="I61" s="23"/>
      <c r="J61" s="24"/>
      <c r="K61" s="23">
        <v>1500000</v>
      </c>
      <c r="L61" s="23"/>
      <c r="M61" s="23">
        <f t="shared" si="2"/>
        <v>1500000</v>
      </c>
      <c r="N61" s="20" t="s">
        <v>318</v>
      </c>
      <c r="O61" s="20" t="s">
        <v>319</v>
      </c>
      <c r="P61" s="20" t="s">
        <v>320</v>
      </c>
      <c r="Q61" s="365" t="s">
        <v>321</v>
      </c>
      <c r="R61" s="20" t="s">
        <v>322</v>
      </c>
      <c r="S61" s="20" t="s">
        <v>323</v>
      </c>
      <c r="T61" s="20"/>
      <c r="U61" s="22"/>
      <c r="V61" s="22"/>
      <c r="W61" s="11"/>
      <c r="X61" s="11"/>
      <c r="Y61" s="11"/>
      <c r="Z61" s="11"/>
    </row>
    <row r="62" spans="1:26" ht="85.9">
      <c r="A62" s="17"/>
      <c r="B62" s="160" t="s">
        <v>324</v>
      </c>
      <c r="C62" s="37" t="s">
        <v>52</v>
      </c>
      <c r="D62" s="18" t="s">
        <v>43</v>
      </c>
      <c r="E62" s="20" t="s">
        <v>325</v>
      </c>
      <c r="F62" s="13" t="s">
        <v>254</v>
      </c>
      <c r="G62" s="13" t="s">
        <v>85</v>
      </c>
      <c r="H62" s="24"/>
      <c r="I62" s="23"/>
      <c r="J62" s="21">
        <v>386882.37826087</v>
      </c>
      <c r="K62" s="23"/>
      <c r="L62" s="23"/>
      <c r="M62" s="23">
        <f t="shared" si="2"/>
        <v>386882.37826087</v>
      </c>
      <c r="N62" s="20" t="s">
        <v>155</v>
      </c>
      <c r="O62" s="20" t="s">
        <v>47</v>
      </c>
      <c r="P62" s="20" t="s">
        <v>296</v>
      </c>
      <c r="Q62" s="20" t="s">
        <v>297</v>
      </c>
      <c r="R62" s="20" t="s">
        <v>307</v>
      </c>
      <c r="S62" s="20"/>
      <c r="T62" s="20"/>
      <c r="U62" s="22"/>
      <c r="V62" s="22"/>
      <c r="W62" s="11"/>
      <c r="X62" s="11"/>
      <c r="Y62" s="11"/>
      <c r="Z62" s="11"/>
    </row>
    <row r="63" spans="1:26" ht="28.5">
      <c r="A63" s="26" t="s">
        <v>326</v>
      </c>
      <c r="B63" s="27"/>
      <c r="C63" s="28"/>
      <c r="D63" s="27"/>
      <c r="E63" s="27"/>
      <c r="F63" s="27"/>
      <c r="G63" s="27"/>
      <c r="H63" s="29"/>
      <c r="I63" s="27"/>
      <c r="J63" s="30"/>
      <c r="K63" s="27"/>
      <c r="L63" s="27"/>
      <c r="M63" s="27"/>
      <c r="N63" s="27"/>
      <c r="O63" s="27"/>
      <c r="P63" s="27"/>
      <c r="Q63" s="27"/>
      <c r="R63" s="27"/>
      <c r="S63" s="27"/>
      <c r="T63" s="27"/>
      <c r="U63" s="11"/>
      <c r="V63" s="11"/>
      <c r="W63" s="11"/>
      <c r="X63" s="11"/>
      <c r="Y63" s="11"/>
      <c r="Z63" s="11"/>
    </row>
    <row r="64" spans="1:26" ht="185.25">
      <c r="A64" s="12" t="s">
        <v>327</v>
      </c>
      <c r="B64" s="366" t="s">
        <v>328</v>
      </c>
      <c r="C64" s="12" t="s">
        <v>52</v>
      </c>
      <c r="D64" s="13" t="s">
        <v>43</v>
      </c>
      <c r="E64" s="180" t="s">
        <v>329</v>
      </c>
      <c r="F64" s="13" t="s">
        <v>326</v>
      </c>
      <c r="G64" s="13" t="s">
        <v>330</v>
      </c>
      <c r="H64" s="182">
        <v>400000</v>
      </c>
      <c r="I64" s="23"/>
      <c r="J64" s="24"/>
      <c r="K64" s="23"/>
      <c r="L64" s="23"/>
      <c r="M64" s="23">
        <f t="shared" ref="M64:M71" si="3">SUM(H64:L64)</f>
        <v>400000</v>
      </c>
      <c r="N64" s="13" t="s">
        <v>331</v>
      </c>
      <c r="O64" s="13" t="s">
        <v>47</v>
      </c>
      <c r="P64" s="13" t="s">
        <v>332</v>
      </c>
      <c r="Q64" s="13" t="s">
        <v>333</v>
      </c>
      <c r="R64" s="13"/>
      <c r="S64" s="13" t="s">
        <v>50</v>
      </c>
      <c r="T64" s="13"/>
      <c r="U64" s="11"/>
      <c r="V64" s="11"/>
      <c r="W64" s="11"/>
      <c r="X64" s="11"/>
      <c r="Y64" s="11"/>
      <c r="Z64" s="11"/>
    </row>
    <row r="65" spans="1:26" ht="285">
      <c r="A65" s="12">
        <v>4.2</v>
      </c>
      <c r="B65" s="366" t="s">
        <v>334</v>
      </c>
      <c r="C65" s="12" t="s">
        <v>52</v>
      </c>
      <c r="D65" s="13" t="s">
        <v>43</v>
      </c>
      <c r="E65" s="366" t="s">
        <v>335</v>
      </c>
      <c r="F65" s="13" t="s">
        <v>326</v>
      </c>
      <c r="G65" s="13" t="s">
        <v>330</v>
      </c>
      <c r="H65" s="182">
        <v>1400000</v>
      </c>
      <c r="I65" s="23"/>
      <c r="J65" s="24"/>
      <c r="K65" s="23"/>
      <c r="L65" s="23"/>
      <c r="M65" s="23">
        <f t="shared" si="3"/>
        <v>1400000</v>
      </c>
      <c r="N65" s="13" t="s">
        <v>252</v>
      </c>
      <c r="O65" s="13" t="s">
        <v>336</v>
      </c>
      <c r="P65" s="13" t="s">
        <v>337</v>
      </c>
      <c r="Q65" s="13" t="s">
        <v>338</v>
      </c>
      <c r="R65" s="13" t="s">
        <v>339</v>
      </c>
      <c r="S65" s="13" t="s">
        <v>50</v>
      </c>
      <c r="T65" s="13"/>
      <c r="U65" s="11"/>
      <c r="V65" s="11"/>
      <c r="W65" s="11"/>
      <c r="X65" s="11"/>
      <c r="Y65" s="11"/>
      <c r="Z65" s="11"/>
    </row>
    <row r="66" spans="1:26" ht="99.75">
      <c r="A66" s="12">
        <v>4.3</v>
      </c>
      <c r="B66" s="180" t="s">
        <v>340</v>
      </c>
      <c r="C66" s="12" t="s">
        <v>52</v>
      </c>
      <c r="D66" s="13" t="s">
        <v>43</v>
      </c>
      <c r="E66" s="366" t="s">
        <v>341</v>
      </c>
      <c r="F66" s="13" t="s">
        <v>326</v>
      </c>
      <c r="G66" s="13" t="s">
        <v>330</v>
      </c>
      <c r="H66" s="182">
        <v>595397</v>
      </c>
      <c r="I66" s="23"/>
      <c r="J66" s="24"/>
      <c r="K66" s="23"/>
      <c r="L66" s="23"/>
      <c r="M66" s="23">
        <f t="shared" si="3"/>
        <v>595397</v>
      </c>
      <c r="N66" s="13" t="s">
        <v>252</v>
      </c>
      <c r="O66" s="13" t="s">
        <v>47</v>
      </c>
      <c r="P66" s="13" t="s">
        <v>342</v>
      </c>
      <c r="Q66" s="13" t="s">
        <v>338</v>
      </c>
      <c r="R66" s="13" t="s">
        <v>339</v>
      </c>
      <c r="S66" s="13" t="s">
        <v>50</v>
      </c>
      <c r="T66" s="13"/>
      <c r="U66" s="11"/>
      <c r="V66" s="11"/>
      <c r="W66" s="11"/>
      <c r="X66" s="11"/>
      <c r="Y66" s="11"/>
      <c r="Z66" s="11"/>
    </row>
    <row r="67" spans="1:26" ht="71.25">
      <c r="A67" s="12">
        <v>4.4000000000000004</v>
      </c>
      <c r="B67" s="13" t="s">
        <v>343</v>
      </c>
      <c r="C67" s="12" t="s">
        <v>52</v>
      </c>
      <c r="D67" s="13" t="s">
        <v>43</v>
      </c>
      <c r="E67" s="13" t="s">
        <v>344</v>
      </c>
      <c r="F67" s="13" t="s">
        <v>326</v>
      </c>
      <c r="G67" s="13" t="s">
        <v>330</v>
      </c>
      <c r="H67" s="182">
        <v>200000</v>
      </c>
      <c r="I67" s="23"/>
      <c r="J67" s="24"/>
      <c r="K67" s="23"/>
      <c r="L67" s="23"/>
      <c r="M67" s="23">
        <f>SUM(H67:L67)</f>
        <v>200000</v>
      </c>
      <c r="N67" s="13" t="s">
        <v>252</v>
      </c>
      <c r="O67" s="13" t="s">
        <v>47</v>
      </c>
      <c r="P67" s="13" t="s">
        <v>342</v>
      </c>
      <c r="Q67" s="13" t="s">
        <v>345</v>
      </c>
      <c r="R67" s="13" t="s">
        <v>339</v>
      </c>
      <c r="S67" s="13" t="s">
        <v>50</v>
      </c>
      <c r="T67" s="13"/>
      <c r="U67" s="11"/>
      <c r="V67" s="11"/>
      <c r="W67" s="11"/>
      <c r="X67" s="11"/>
      <c r="Y67" s="11"/>
      <c r="Z67" s="11"/>
    </row>
    <row r="68" spans="1:26" ht="222" customHeight="1">
      <c r="A68" s="12">
        <v>4.5</v>
      </c>
      <c r="B68" s="13" t="s">
        <v>346</v>
      </c>
      <c r="C68" s="12" t="s">
        <v>52</v>
      </c>
      <c r="D68" s="13" t="s">
        <v>43</v>
      </c>
      <c r="E68" s="13" t="s">
        <v>347</v>
      </c>
      <c r="F68" s="13" t="s">
        <v>326</v>
      </c>
      <c r="G68" s="13" t="s">
        <v>330</v>
      </c>
      <c r="H68" s="182">
        <v>300000</v>
      </c>
      <c r="I68" s="23"/>
      <c r="J68" s="24"/>
      <c r="K68" s="23"/>
      <c r="L68" s="23"/>
      <c r="M68" s="23">
        <f t="shared" si="3"/>
        <v>300000</v>
      </c>
      <c r="N68" s="13" t="s">
        <v>252</v>
      </c>
      <c r="O68" s="13" t="s">
        <v>47</v>
      </c>
      <c r="P68" s="13" t="s">
        <v>342</v>
      </c>
      <c r="Q68" s="13" t="s">
        <v>338</v>
      </c>
      <c r="R68" s="13" t="s">
        <v>339</v>
      </c>
      <c r="S68" s="13" t="s">
        <v>50</v>
      </c>
      <c r="T68" s="13"/>
      <c r="U68" s="11"/>
      <c r="V68" s="11"/>
      <c r="W68" s="11"/>
      <c r="X68" s="11"/>
      <c r="Y68" s="11"/>
      <c r="Z68" s="11"/>
    </row>
    <row r="69" spans="1:26" ht="235.5" customHeight="1">
      <c r="A69" s="39">
        <v>4.5999999999999996</v>
      </c>
      <c r="B69" s="367" t="s">
        <v>348</v>
      </c>
      <c r="C69" s="39" t="s">
        <v>52</v>
      </c>
      <c r="D69" s="40" t="s">
        <v>43</v>
      </c>
      <c r="E69" s="152" t="s">
        <v>349</v>
      </c>
      <c r="F69" s="40" t="s">
        <v>326</v>
      </c>
      <c r="G69" s="40" t="s">
        <v>350</v>
      </c>
      <c r="H69" s="41"/>
      <c r="I69" s="42"/>
      <c r="J69" s="41"/>
      <c r="K69" s="42">
        <v>8000000</v>
      </c>
      <c r="L69" s="42"/>
      <c r="M69" s="42">
        <f t="shared" si="3"/>
        <v>8000000</v>
      </c>
      <c r="N69" s="40" t="s">
        <v>318</v>
      </c>
      <c r="O69" s="40" t="s">
        <v>47</v>
      </c>
      <c r="P69" s="368" t="s">
        <v>351</v>
      </c>
      <c r="Q69" s="40" t="s">
        <v>352</v>
      </c>
      <c r="R69" s="40"/>
      <c r="S69" s="40" t="s">
        <v>50</v>
      </c>
      <c r="T69" s="40" t="s">
        <v>353</v>
      </c>
      <c r="U69" s="43"/>
      <c r="V69" s="43"/>
      <c r="W69" s="43"/>
      <c r="X69" s="43"/>
      <c r="Y69" s="43"/>
      <c r="Z69" s="43"/>
    </row>
    <row r="70" spans="1:26" ht="128.25">
      <c r="A70" s="12">
        <v>4.7</v>
      </c>
      <c r="B70" s="13" t="s">
        <v>354</v>
      </c>
      <c r="C70" s="12" t="s">
        <v>42</v>
      </c>
      <c r="D70" s="13" t="s">
        <v>43</v>
      </c>
      <c r="E70" s="13" t="s">
        <v>355</v>
      </c>
      <c r="F70" s="13" t="s">
        <v>326</v>
      </c>
      <c r="G70" s="36" t="s">
        <v>204</v>
      </c>
      <c r="H70" s="24"/>
      <c r="I70" s="23"/>
      <c r="J70" s="24"/>
      <c r="K70" s="23"/>
      <c r="L70" s="23">
        <v>870000</v>
      </c>
      <c r="M70" s="23">
        <f t="shared" si="3"/>
        <v>870000</v>
      </c>
      <c r="N70" s="33" t="s">
        <v>356</v>
      </c>
      <c r="O70" s="33" t="s">
        <v>233</v>
      </c>
      <c r="P70" s="33" t="s">
        <v>357</v>
      </c>
      <c r="Q70" s="33" t="s">
        <v>358</v>
      </c>
      <c r="R70" s="33" t="s">
        <v>115</v>
      </c>
      <c r="S70" s="13" t="s">
        <v>50</v>
      </c>
      <c r="T70" s="13"/>
      <c r="U70" s="11"/>
      <c r="V70" s="11"/>
      <c r="W70" s="11"/>
      <c r="X70" s="11"/>
      <c r="Y70" s="11"/>
      <c r="Z70" s="11"/>
    </row>
    <row r="71" spans="1:26" ht="43.15">
      <c r="A71" s="12">
        <v>4.8</v>
      </c>
      <c r="B71" s="13" t="s">
        <v>359</v>
      </c>
      <c r="C71" s="12" t="s">
        <v>42</v>
      </c>
      <c r="D71" s="13" t="s">
        <v>43</v>
      </c>
      <c r="E71" s="13" t="s">
        <v>360</v>
      </c>
      <c r="F71" s="13" t="s">
        <v>326</v>
      </c>
      <c r="G71" s="36" t="s">
        <v>204</v>
      </c>
      <c r="H71" s="24"/>
      <c r="I71" s="23"/>
      <c r="J71" s="24"/>
      <c r="K71" s="23"/>
      <c r="L71" s="44">
        <v>6000000</v>
      </c>
      <c r="M71" s="23">
        <f t="shared" si="3"/>
        <v>6000000</v>
      </c>
      <c r="N71" s="33" t="s">
        <v>356</v>
      </c>
      <c r="O71" s="33" t="s">
        <v>233</v>
      </c>
      <c r="P71" s="33" t="s">
        <v>361</v>
      </c>
      <c r="Q71" s="33" t="s">
        <v>362</v>
      </c>
      <c r="R71" s="33" t="s">
        <v>115</v>
      </c>
      <c r="S71" s="13" t="s">
        <v>50</v>
      </c>
      <c r="T71" s="13"/>
      <c r="U71" s="11"/>
      <c r="V71" s="11"/>
      <c r="W71" s="11"/>
      <c r="X71" s="11"/>
      <c r="Y71" s="11"/>
      <c r="Z71" s="11"/>
    </row>
    <row r="72" spans="1:26" ht="15.75">
      <c r="A72" s="45"/>
      <c r="B72" s="46"/>
      <c r="C72" s="47"/>
      <c r="D72" s="11"/>
      <c r="E72" s="11"/>
      <c r="F72" s="46"/>
      <c r="G72" s="46"/>
      <c r="H72" s="48"/>
      <c r="I72" s="11"/>
      <c r="J72" s="49"/>
      <c r="K72" s="11"/>
      <c r="L72" s="11"/>
      <c r="M72" s="11"/>
      <c r="N72" s="11"/>
      <c r="O72" s="11"/>
      <c r="P72" s="11"/>
      <c r="Q72" s="11"/>
      <c r="R72" s="11"/>
      <c r="S72" s="11"/>
      <c r="T72" s="11"/>
      <c r="U72" s="11"/>
      <c r="V72" s="11"/>
      <c r="W72" s="11"/>
      <c r="X72" s="11"/>
      <c r="Y72" s="11"/>
      <c r="Z72" s="11"/>
    </row>
    <row r="73" spans="1:26" ht="15.75">
      <c r="A73" s="45"/>
      <c r="B73" s="46"/>
      <c r="C73" s="47"/>
      <c r="D73" s="11"/>
      <c r="E73" s="11"/>
      <c r="F73" s="46"/>
      <c r="G73" s="46"/>
      <c r="H73" s="48"/>
      <c r="I73" s="11"/>
      <c r="J73" s="369">
        <f>SUM(J3:J71)</f>
        <v>14222121.271739135</v>
      </c>
      <c r="K73" s="11">
        <f>SUM(K2:K71)</f>
        <v>14000000</v>
      </c>
      <c r="L73" s="11"/>
      <c r="M73" s="11"/>
      <c r="N73" s="11"/>
      <c r="O73" s="11"/>
      <c r="P73" s="11"/>
      <c r="Q73" s="11"/>
      <c r="R73" s="11"/>
      <c r="S73" s="11"/>
      <c r="T73" s="11"/>
      <c r="U73" s="11"/>
      <c r="V73" s="11"/>
      <c r="W73" s="11"/>
      <c r="X73" s="11"/>
      <c r="Y73" s="11"/>
      <c r="Z73" s="11"/>
    </row>
    <row r="74" spans="1:26" ht="28.5">
      <c r="A74" s="154" t="s">
        <v>363</v>
      </c>
      <c r="B74" s="161"/>
      <c r="C74" s="47"/>
      <c r="D74" s="161" t="s">
        <v>364</v>
      </c>
      <c r="E74" s="161"/>
      <c r="F74" s="46"/>
      <c r="G74" s="46"/>
      <c r="H74" s="48"/>
      <c r="I74" s="11"/>
      <c r="J74" s="49"/>
      <c r="K74" s="11"/>
      <c r="L74" s="11"/>
      <c r="M74" s="11"/>
      <c r="N74" s="11"/>
      <c r="O74" s="11"/>
      <c r="P74" s="11"/>
      <c r="Q74" s="11"/>
      <c r="R74" s="11"/>
      <c r="S74" s="11"/>
      <c r="T74" s="11"/>
      <c r="U74" s="11"/>
      <c r="V74" s="11"/>
      <c r="W74" s="11"/>
      <c r="X74" s="11"/>
      <c r="Y74" s="11"/>
      <c r="Z74" s="11"/>
    </row>
    <row r="75" spans="1:26" ht="15.75">
      <c r="A75" s="2" t="s">
        <v>2</v>
      </c>
      <c r="B75" s="2" t="s">
        <v>3</v>
      </c>
      <c r="C75" s="47"/>
      <c r="D75" s="2" t="s">
        <v>2</v>
      </c>
      <c r="E75" s="2" t="s">
        <v>3</v>
      </c>
      <c r="F75" s="46"/>
      <c r="G75" s="46"/>
      <c r="H75" s="48"/>
      <c r="I75" s="11"/>
      <c r="J75" s="49"/>
      <c r="K75" s="11"/>
      <c r="L75" s="11"/>
      <c r="M75" s="11"/>
      <c r="N75" s="11"/>
      <c r="O75" s="11"/>
      <c r="P75" s="11"/>
      <c r="Q75" s="11"/>
      <c r="R75" s="11"/>
      <c r="S75" s="11"/>
      <c r="T75" s="11"/>
      <c r="U75" s="11"/>
      <c r="V75" s="11"/>
      <c r="W75" s="11"/>
      <c r="X75" s="11"/>
      <c r="Y75" s="11"/>
      <c r="Z75" s="11"/>
    </row>
    <row r="76" spans="1:26" ht="15.75">
      <c r="A76" s="3" t="s">
        <v>4</v>
      </c>
      <c r="B76" s="370">
        <v>0</v>
      </c>
      <c r="C76" s="47"/>
      <c r="D76" s="3" t="s">
        <v>4</v>
      </c>
      <c r="E76" s="371">
        <f>SUM(L3:L71)</f>
        <v>21808000</v>
      </c>
      <c r="F76" s="46"/>
      <c r="G76" s="46"/>
      <c r="H76" s="48"/>
      <c r="I76" s="11"/>
      <c r="J76" s="49"/>
      <c r="K76" s="11"/>
      <c r="L76" s="11"/>
      <c r="M76" s="11"/>
      <c r="N76" s="11"/>
      <c r="O76" s="11"/>
      <c r="P76" s="11"/>
      <c r="Q76" s="11"/>
      <c r="R76" s="11"/>
      <c r="S76" s="11"/>
      <c r="T76" s="11"/>
      <c r="U76" s="11"/>
      <c r="V76" s="11"/>
      <c r="W76" s="11"/>
      <c r="X76" s="11"/>
      <c r="Y76" s="11"/>
      <c r="Z76" s="11"/>
    </row>
    <row r="77" spans="1:26" ht="15.75">
      <c r="A77" s="3" t="s">
        <v>5</v>
      </c>
      <c r="B77" s="370">
        <f>SUM((H3:H71))</f>
        <v>26321799</v>
      </c>
      <c r="C77" s="47"/>
      <c r="D77" s="3" t="s">
        <v>5</v>
      </c>
      <c r="E77" s="371">
        <v>0</v>
      </c>
      <c r="F77" s="46"/>
      <c r="G77" s="46"/>
      <c r="H77" s="48"/>
      <c r="I77" s="11"/>
      <c r="J77" s="49"/>
      <c r="K77" s="11"/>
      <c r="L77" s="11"/>
      <c r="M77" s="11"/>
      <c r="N77" s="11"/>
      <c r="O77" s="11"/>
      <c r="P77" s="11"/>
      <c r="Q77" s="11"/>
      <c r="R77" s="11"/>
      <c r="S77" s="11"/>
      <c r="T77" s="11"/>
      <c r="U77" s="11"/>
      <c r="V77" s="11"/>
      <c r="W77" s="11"/>
      <c r="X77" s="11"/>
      <c r="Y77" s="11"/>
      <c r="Z77" s="11"/>
    </row>
    <row r="78" spans="1:26" ht="15.75">
      <c r="A78" s="3" t="s">
        <v>365</v>
      </c>
      <c r="B78" s="370">
        <f>J73</f>
        <v>14222121.271739135</v>
      </c>
      <c r="C78" s="47"/>
      <c r="D78" s="3" t="s">
        <v>6</v>
      </c>
      <c r="E78" s="371">
        <v>0</v>
      </c>
      <c r="F78" s="46"/>
      <c r="G78" s="46"/>
      <c r="H78" s="48"/>
      <c r="I78" s="11"/>
      <c r="J78" s="49"/>
      <c r="K78" s="11"/>
      <c r="L78" s="11"/>
      <c r="M78" s="11"/>
      <c r="N78" s="11"/>
      <c r="O78" s="11"/>
      <c r="P78" s="11"/>
      <c r="Q78" s="11"/>
      <c r="R78" s="11"/>
      <c r="S78" s="11"/>
      <c r="T78" s="11"/>
      <c r="U78" s="11"/>
      <c r="V78" s="11"/>
      <c r="W78" s="11"/>
      <c r="X78" s="11"/>
      <c r="Y78" s="11"/>
      <c r="Z78" s="11"/>
    </row>
    <row r="79" spans="1:26" ht="15.75">
      <c r="A79" s="3" t="s">
        <v>7</v>
      </c>
      <c r="B79" s="370">
        <v>14000000</v>
      </c>
      <c r="C79" s="47"/>
      <c r="D79" s="3" t="s">
        <v>7</v>
      </c>
      <c r="E79" s="371">
        <v>0</v>
      </c>
      <c r="F79" s="46"/>
      <c r="G79" s="46"/>
      <c r="H79" s="48"/>
      <c r="I79" s="11"/>
      <c r="J79" s="49"/>
      <c r="K79" s="11"/>
      <c r="L79" s="11"/>
      <c r="M79" s="11"/>
      <c r="N79" s="11"/>
      <c r="O79" s="11"/>
      <c r="P79" s="11"/>
      <c r="Q79" s="11"/>
      <c r="R79" s="11"/>
      <c r="S79" s="11"/>
      <c r="T79" s="11"/>
      <c r="U79" s="11"/>
      <c r="V79" s="11"/>
      <c r="W79" s="11"/>
      <c r="X79" s="11"/>
      <c r="Y79" s="11"/>
      <c r="Z79" s="11"/>
    </row>
    <row r="80" spans="1:26" ht="15.75">
      <c r="A80" s="3" t="s">
        <v>9</v>
      </c>
      <c r="B80" s="370">
        <f>L71+L70+L41+L36+L35+L34+L33+L17+L16</f>
        <v>19690000</v>
      </c>
      <c r="C80" s="47"/>
      <c r="D80" s="3" t="s">
        <v>9</v>
      </c>
      <c r="E80" s="371">
        <v>0</v>
      </c>
      <c r="F80" s="46"/>
      <c r="G80" s="46"/>
      <c r="H80" s="48"/>
      <c r="I80" s="11"/>
      <c r="J80" s="49"/>
      <c r="K80" s="11"/>
      <c r="L80" s="11"/>
      <c r="M80" s="11"/>
      <c r="N80" s="11"/>
      <c r="O80" s="11"/>
      <c r="P80" s="11"/>
      <c r="Q80" s="11"/>
      <c r="R80" s="11"/>
      <c r="S80" s="11"/>
      <c r="T80" s="11"/>
      <c r="U80" s="11"/>
      <c r="V80" s="11"/>
      <c r="W80" s="11"/>
      <c r="X80" s="11"/>
      <c r="Y80" s="11"/>
      <c r="Z80" s="11"/>
    </row>
    <row r="81" spans="1:26" ht="15.75">
      <c r="A81" s="3" t="s">
        <v>10</v>
      </c>
      <c r="B81" s="370">
        <f>E499</f>
        <v>0</v>
      </c>
      <c r="C81" s="47"/>
      <c r="D81" s="3" t="s">
        <v>10</v>
      </c>
      <c r="E81" s="371"/>
      <c r="F81" s="46"/>
      <c r="G81" s="46"/>
      <c r="H81" s="48"/>
      <c r="I81" s="11"/>
      <c r="J81" s="49"/>
      <c r="K81" s="11"/>
      <c r="L81" s="11"/>
      <c r="M81" s="11"/>
      <c r="N81" s="11"/>
      <c r="O81" s="11"/>
      <c r="P81" s="11"/>
      <c r="Q81" s="11"/>
      <c r="R81" s="11"/>
      <c r="S81" s="11"/>
      <c r="T81" s="11"/>
      <c r="U81" s="11"/>
      <c r="V81" s="11"/>
      <c r="W81" s="11"/>
      <c r="X81" s="11"/>
      <c r="Y81" s="11"/>
      <c r="Z81" s="11"/>
    </row>
    <row r="82" spans="1:26" ht="15.75">
      <c r="A82" s="45"/>
      <c r="B82" s="46"/>
      <c r="C82" s="47"/>
      <c r="D82" s="11"/>
      <c r="E82" s="11"/>
      <c r="F82" s="46"/>
      <c r="G82" s="46"/>
      <c r="H82" s="48"/>
      <c r="I82" s="11"/>
      <c r="J82" s="49"/>
      <c r="K82" s="11"/>
      <c r="L82" s="11"/>
      <c r="M82" s="11"/>
      <c r="N82" s="11"/>
      <c r="O82" s="11"/>
      <c r="P82" s="11"/>
      <c r="Q82" s="11"/>
      <c r="R82" s="11"/>
      <c r="S82" s="11"/>
      <c r="T82" s="11"/>
      <c r="U82" s="11"/>
      <c r="V82" s="11"/>
      <c r="W82" s="11"/>
      <c r="X82" s="11"/>
      <c r="Y82" s="11"/>
      <c r="Z82" s="11"/>
    </row>
    <row r="83" spans="1:26" ht="15.75">
      <c r="A83" s="45"/>
      <c r="B83" s="46"/>
      <c r="C83" s="47"/>
      <c r="D83" s="11"/>
      <c r="E83" s="11"/>
      <c r="F83" s="46"/>
      <c r="G83" s="46"/>
      <c r="H83" s="48"/>
      <c r="I83" s="11"/>
      <c r="J83" s="49"/>
      <c r="K83" s="11"/>
      <c r="L83" s="11"/>
      <c r="M83" s="11"/>
      <c r="N83" s="11"/>
      <c r="O83" s="11"/>
      <c r="P83" s="11"/>
      <c r="Q83" s="11"/>
      <c r="R83" s="11"/>
      <c r="S83" s="11"/>
      <c r="T83" s="11"/>
      <c r="U83" s="11"/>
      <c r="V83" s="11"/>
      <c r="W83" s="11"/>
      <c r="X83" s="11"/>
      <c r="Y83" s="11"/>
      <c r="Z83" s="11"/>
    </row>
    <row r="84" spans="1:26" ht="15.75">
      <c r="A84" s="45"/>
      <c r="B84" s="46"/>
      <c r="C84" s="47"/>
      <c r="D84" s="11"/>
      <c r="E84" s="11"/>
      <c r="F84" s="46"/>
      <c r="G84" s="46"/>
      <c r="H84" s="48"/>
      <c r="I84" s="11"/>
      <c r="J84" s="49"/>
      <c r="K84" s="11"/>
      <c r="L84" s="11"/>
      <c r="M84" s="11"/>
      <c r="N84" s="11"/>
      <c r="O84" s="11"/>
      <c r="P84" s="11"/>
      <c r="Q84" s="11"/>
      <c r="R84" s="11"/>
      <c r="S84" s="11"/>
      <c r="T84" s="11"/>
      <c r="U84" s="11"/>
      <c r="V84" s="11"/>
      <c r="W84" s="11"/>
      <c r="X84" s="11"/>
      <c r="Y84" s="11"/>
      <c r="Z84" s="11"/>
    </row>
    <row r="85" spans="1:26" ht="15.75">
      <c r="A85" s="45"/>
      <c r="B85" s="46"/>
      <c r="C85" s="47"/>
      <c r="D85" s="11"/>
      <c r="E85" s="11"/>
      <c r="F85" s="46"/>
      <c r="G85" s="46"/>
      <c r="H85" s="48"/>
      <c r="I85" s="11"/>
      <c r="J85" s="49"/>
      <c r="K85" s="11"/>
      <c r="L85" s="11"/>
      <c r="M85" s="11"/>
      <c r="N85" s="11"/>
      <c r="O85" s="11"/>
      <c r="P85" s="11"/>
      <c r="Q85" s="11"/>
      <c r="R85" s="11"/>
      <c r="S85" s="11"/>
      <c r="T85" s="11"/>
      <c r="U85" s="11"/>
      <c r="V85" s="11"/>
      <c r="W85" s="11"/>
      <c r="X85" s="11"/>
      <c r="Y85" s="11"/>
      <c r="Z85" s="11"/>
    </row>
    <row r="86" spans="1:26" ht="15.75">
      <c r="A86" s="45"/>
      <c r="B86" s="46"/>
      <c r="C86" s="47"/>
      <c r="D86" s="11"/>
      <c r="E86" s="11"/>
      <c r="F86" s="46"/>
      <c r="G86" s="46"/>
      <c r="H86" s="48"/>
      <c r="I86" s="11"/>
      <c r="J86" s="49"/>
      <c r="K86" s="11"/>
      <c r="L86" s="11"/>
      <c r="M86" s="11"/>
      <c r="N86" s="11"/>
      <c r="O86" s="11"/>
      <c r="P86" s="11"/>
      <c r="Q86" s="11"/>
      <c r="R86" s="11"/>
      <c r="S86" s="11"/>
      <c r="T86" s="11"/>
      <c r="U86" s="11"/>
      <c r="V86" s="11"/>
      <c r="W86" s="11"/>
      <c r="X86" s="11"/>
      <c r="Y86" s="11"/>
      <c r="Z86" s="11"/>
    </row>
    <row r="87" spans="1:26" ht="15.75">
      <c r="A87" s="45"/>
      <c r="B87" s="46"/>
      <c r="C87" s="47"/>
      <c r="D87" s="11"/>
      <c r="E87" s="11"/>
      <c r="F87" s="46"/>
      <c r="G87" s="46"/>
      <c r="H87" s="48"/>
      <c r="I87" s="11"/>
      <c r="J87" s="49"/>
      <c r="K87" s="11"/>
      <c r="L87" s="11"/>
      <c r="M87" s="11"/>
      <c r="N87" s="11"/>
      <c r="O87" s="11"/>
      <c r="P87" s="11"/>
      <c r="Q87" s="11"/>
      <c r="R87" s="11"/>
      <c r="S87" s="11"/>
      <c r="T87" s="11"/>
      <c r="U87" s="11"/>
      <c r="V87" s="11"/>
      <c r="W87" s="11"/>
      <c r="X87" s="11"/>
      <c r="Y87" s="11"/>
      <c r="Z87" s="11"/>
    </row>
    <row r="88" spans="1:26" ht="15.75">
      <c r="A88" s="45"/>
      <c r="B88" s="46"/>
      <c r="C88" s="47"/>
      <c r="D88" s="11"/>
      <c r="E88" s="11"/>
      <c r="F88" s="46"/>
      <c r="G88" s="46"/>
      <c r="H88" s="48"/>
      <c r="I88" s="11"/>
      <c r="J88" s="49"/>
      <c r="K88" s="11"/>
      <c r="L88" s="11"/>
      <c r="M88" s="11"/>
      <c r="N88" s="11"/>
      <c r="O88" s="11"/>
      <c r="P88" s="11"/>
      <c r="Q88" s="11"/>
      <c r="R88" s="11"/>
      <c r="S88" s="11"/>
      <c r="T88" s="11"/>
      <c r="U88" s="11"/>
      <c r="V88" s="11"/>
      <c r="W88" s="11"/>
      <c r="X88" s="11"/>
      <c r="Y88" s="11"/>
      <c r="Z88" s="11"/>
    </row>
    <row r="89" spans="1:26" ht="15.75">
      <c r="A89" s="45"/>
      <c r="B89" s="46"/>
      <c r="C89" s="47"/>
      <c r="D89" s="11"/>
      <c r="E89" s="11"/>
      <c r="F89" s="46"/>
      <c r="G89" s="46"/>
      <c r="H89" s="48"/>
      <c r="I89" s="11"/>
      <c r="J89" s="49"/>
      <c r="K89" s="11"/>
      <c r="L89" s="11"/>
      <c r="M89" s="11"/>
      <c r="N89" s="11"/>
      <c r="O89" s="11"/>
      <c r="P89" s="11"/>
      <c r="Q89" s="11"/>
      <c r="R89" s="11"/>
      <c r="S89" s="11"/>
      <c r="T89" s="11"/>
      <c r="U89" s="11"/>
      <c r="V89" s="11"/>
      <c r="W89" s="11"/>
      <c r="X89" s="11"/>
      <c r="Y89" s="11"/>
      <c r="Z89" s="11"/>
    </row>
    <row r="90" spans="1:26" ht="15.75">
      <c r="A90" s="45"/>
      <c r="B90" s="46"/>
      <c r="C90" s="47"/>
      <c r="D90" s="11"/>
      <c r="E90" s="11"/>
      <c r="F90" s="46"/>
      <c r="G90" s="46"/>
      <c r="H90" s="48"/>
      <c r="I90" s="11"/>
      <c r="J90" s="49"/>
      <c r="K90" s="11"/>
      <c r="L90" s="11"/>
      <c r="M90" s="11"/>
      <c r="N90" s="11"/>
      <c r="O90" s="11"/>
      <c r="P90" s="11"/>
      <c r="Q90" s="11"/>
      <c r="R90" s="11"/>
      <c r="S90" s="11"/>
      <c r="T90" s="11"/>
      <c r="U90" s="11"/>
      <c r="V90" s="11"/>
      <c r="W90" s="11"/>
      <c r="X90" s="11"/>
      <c r="Y90" s="11"/>
      <c r="Z90" s="11"/>
    </row>
    <row r="91" spans="1:26" ht="15.75">
      <c r="A91" s="45"/>
      <c r="B91" s="46"/>
      <c r="C91" s="47"/>
      <c r="D91" s="11"/>
      <c r="E91" s="11"/>
      <c r="F91" s="46"/>
      <c r="G91" s="46"/>
      <c r="H91" s="48"/>
      <c r="I91" s="11"/>
      <c r="J91" s="49"/>
      <c r="K91" s="11"/>
      <c r="L91" s="11"/>
      <c r="M91" s="11"/>
      <c r="N91" s="11"/>
      <c r="O91" s="11"/>
      <c r="P91" s="11"/>
      <c r="Q91" s="11"/>
      <c r="R91" s="11"/>
      <c r="S91" s="11"/>
      <c r="T91" s="11"/>
      <c r="U91" s="11"/>
      <c r="V91" s="11"/>
      <c r="W91" s="11"/>
      <c r="X91" s="11"/>
      <c r="Y91" s="11"/>
      <c r="Z91" s="11"/>
    </row>
    <row r="92" spans="1:26" ht="15.75">
      <c r="A92" s="45"/>
      <c r="B92" s="46"/>
      <c r="C92" s="47"/>
      <c r="D92" s="11"/>
      <c r="E92" s="11"/>
      <c r="F92" s="46"/>
      <c r="G92" s="46"/>
      <c r="H92" s="48"/>
      <c r="I92" s="11"/>
      <c r="J92" s="49"/>
      <c r="K92" s="11"/>
      <c r="L92" s="11"/>
      <c r="M92" s="11"/>
      <c r="N92" s="11"/>
      <c r="O92" s="11"/>
      <c r="P92" s="11"/>
      <c r="Q92" s="11"/>
      <c r="R92" s="11"/>
      <c r="S92" s="11"/>
      <c r="T92" s="11"/>
      <c r="U92" s="11"/>
      <c r="V92" s="11"/>
      <c r="W92" s="11"/>
      <c r="X92" s="11"/>
      <c r="Y92" s="11"/>
      <c r="Z92" s="11"/>
    </row>
    <row r="93" spans="1:26" ht="15.75">
      <c r="A93" s="45"/>
      <c r="B93" s="46"/>
      <c r="C93" s="47"/>
      <c r="D93" s="11"/>
      <c r="E93" s="11"/>
      <c r="F93" s="46"/>
      <c r="G93" s="46"/>
      <c r="H93" s="48"/>
      <c r="I93" s="11"/>
      <c r="J93" s="49"/>
      <c r="K93" s="11"/>
      <c r="L93" s="11"/>
      <c r="M93" s="11"/>
      <c r="N93" s="11"/>
      <c r="O93" s="11"/>
      <c r="P93" s="11"/>
      <c r="Q93" s="11"/>
      <c r="R93" s="11"/>
      <c r="S93" s="11"/>
      <c r="T93" s="11"/>
      <c r="U93" s="11"/>
      <c r="V93" s="11"/>
      <c r="W93" s="11"/>
      <c r="X93" s="11"/>
      <c r="Y93" s="11"/>
      <c r="Z93" s="11"/>
    </row>
    <row r="94" spans="1:26" ht="15.75">
      <c r="A94" s="45"/>
      <c r="B94" s="46"/>
      <c r="C94" s="47"/>
      <c r="D94" s="11"/>
      <c r="E94" s="11"/>
      <c r="F94" s="46"/>
      <c r="G94" s="46"/>
      <c r="H94" s="48"/>
      <c r="I94" s="11"/>
      <c r="J94" s="49"/>
      <c r="K94" s="11"/>
      <c r="L94" s="11"/>
      <c r="M94" s="11"/>
      <c r="N94" s="11"/>
      <c r="O94" s="11"/>
      <c r="P94" s="11"/>
      <c r="Q94" s="11"/>
      <c r="R94" s="11"/>
      <c r="S94" s="11"/>
      <c r="T94" s="11"/>
      <c r="U94" s="11"/>
      <c r="V94" s="11"/>
      <c r="W94" s="11"/>
      <c r="X94" s="11"/>
      <c r="Y94" s="11"/>
      <c r="Z94" s="11"/>
    </row>
    <row r="95" spans="1:26" ht="15.75">
      <c r="A95" s="45"/>
      <c r="B95" s="46"/>
      <c r="C95" s="47"/>
      <c r="D95" s="11"/>
      <c r="E95" s="11"/>
      <c r="F95" s="46"/>
      <c r="G95" s="46"/>
      <c r="H95" s="48"/>
      <c r="I95" s="11"/>
      <c r="J95" s="49"/>
      <c r="K95" s="11"/>
      <c r="L95" s="11"/>
      <c r="M95" s="11"/>
      <c r="N95" s="11"/>
      <c r="O95" s="11"/>
      <c r="P95" s="11"/>
      <c r="Q95" s="11"/>
      <c r="R95" s="11"/>
      <c r="S95" s="11"/>
      <c r="T95" s="11"/>
      <c r="U95" s="11"/>
      <c r="V95" s="11"/>
      <c r="W95" s="11"/>
      <c r="X95" s="11"/>
      <c r="Y95" s="11"/>
      <c r="Z95" s="11"/>
    </row>
    <row r="96" spans="1:26" ht="15.75">
      <c r="A96" s="45"/>
      <c r="B96" s="46"/>
      <c r="C96" s="47"/>
      <c r="D96" s="11"/>
      <c r="E96" s="11"/>
      <c r="F96" s="46"/>
      <c r="G96" s="46"/>
      <c r="H96" s="48"/>
      <c r="I96" s="11"/>
      <c r="J96" s="49"/>
      <c r="K96" s="11"/>
      <c r="L96" s="11"/>
      <c r="M96" s="11"/>
      <c r="N96" s="11"/>
      <c r="O96" s="11"/>
      <c r="P96" s="11"/>
      <c r="Q96" s="11"/>
      <c r="R96" s="11"/>
      <c r="S96" s="11"/>
      <c r="T96" s="11"/>
      <c r="U96" s="11"/>
      <c r="V96" s="11"/>
      <c r="W96" s="11"/>
      <c r="X96" s="11"/>
      <c r="Y96" s="11"/>
      <c r="Z96" s="11"/>
    </row>
    <row r="97" spans="1:26" ht="15.75">
      <c r="A97" s="45"/>
      <c r="B97" s="46"/>
      <c r="C97" s="47"/>
      <c r="D97" s="11"/>
      <c r="E97" s="11"/>
      <c r="F97" s="46"/>
      <c r="G97" s="46"/>
      <c r="H97" s="48"/>
      <c r="I97" s="11"/>
      <c r="J97" s="49"/>
      <c r="K97" s="11"/>
      <c r="L97" s="11"/>
      <c r="M97" s="11"/>
      <c r="N97" s="11"/>
      <c r="O97" s="11"/>
      <c r="P97" s="11"/>
      <c r="Q97" s="11"/>
      <c r="R97" s="11"/>
      <c r="S97" s="11"/>
      <c r="T97" s="11"/>
      <c r="U97" s="11"/>
      <c r="V97" s="11"/>
      <c r="W97" s="11"/>
      <c r="X97" s="11"/>
      <c r="Y97" s="11"/>
      <c r="Z97" s="11"/>
    </row>
    <row r="98" spans="1:26" ht="15.75">
      <c r="A98" s="45"/>
      <c r="B98" s="46"/>
      <c r="C98" s="47"/>
      <c r="D98" s="11"/>
      <c r="E98" s="11"/>
      <c r="F98" s="46"/>
      <c r="G98" s="46"/>
      <c r="H98" s="48"/>
      <c r="I98" s="11"/>
      <c r="J98" s="49"/>
      <c r="K98" s="11"/>
      <c r="L98" s="11"/>
      <c r="M98" s="11"/>
      <c r="N98" s="11"/>
      <c r="O98" s="11"/>
      <c r="P98" s="11"/>
      <c r="Q98" s="11"/>
      <c r="R98" s="11"/>
      <c r="S98" s="11"/>
      <c r="T98" s="11"/>
      <c r="U98" s="11"/>
      <c r="V98" s="11"/>
      <c r="W98" s="11"/>
      <c r="X98" s="11"/>
      <c r="Y98" s="11"/>
      <c r="Z98" s="11"/>
    </row>
    <row r="99" spans="1:26" ht="15.75">
      <c r="A99" s="45"/>
      <c r="B99" s="46"/>
      <c r="C99" s="47"/>
      <c r="D99" s="11"/>
      <c r="E99" s="11"/>
      <c r="F99" s="46"/>
      <c r="G99" s="46"/>
      <c r="H99" s="48"/>
      <c r="I99" s="11"/>
      <c r="J99" s="49"/>
      <c r="K99" s="11"/>
      <c r="L99" s="11"/>
      <c r="M99" s="11"/>
      <c r="N99" s="11"/>
      <c r="O99" s="11"/>
      <c r="P99" s="11"/>
      <c r="Q99" s="11"/>
      <c r="R99" s="11"/>
      <c r="S99" s="11"/>
      <c r="T99" s="11"/>
      <c r="U99" s="11"/>
      <c r="V99" s="11"/>
      <c r="W99" s="11"/>
      <c r="X99" s="11"/>
      <c r="Y99" s="11"/>
      <c r="Z99" s="11"/>
    </row>
    <row r="100" spans="1:26" ht="15.75">
      <c r="A100" s="45"/>
      <c r="B100" s="46"/>
      <c r="C100" s="47"/>
      <c r="D100" s="11"/>
      <c r="E100" s="11"/>
      <c r="F100" s="46"/>
      <c r="G100" s="46"/>
      <c r="H100" s="48"/>
      <c r="I100" s="11"/>
      <c r="J100" s="49"/>
      <c r="K100" s="11"/>
      <c r="L100" s="11"/>
      <c r="M100" s="11"/>
      <c r="N100" s="11"/>
      <c r="O100" s="11"/>
      <c r="P100" s="11"/>
      <c r="Q100" s="11"/>
      <c r="R100" s="11"/>
      <c r="S100" s="11"/>
      <c r="T100" s="11"/>
      <c r="U100" s="11"/>
      <c r="V100" s="11"/>
      <c r="W100" s="11"/>
      <c r="X100" s="11"/>
      <c r="Y100" s="11"/>
      <c r="Z100" s="11"/>
    </row>
    <row r="101" spans="1:26" ht="15.75">
      <c r="A101" s="45"/>
      <c r="B101" s="46"/>
      <c r="C101" s="47"/>
      <c r="D101" s="11"/>
      <c r="E101" s="11"/>
      <c r="F101" s="46"/>
      <c r="G101" s="46"/>
      <c r="H101" s="48"/>
      <c r="I101" s="11"/>
      <c r="J101" s="49"/>
      <c r="K101" s="11"/>
      <c r="L101" s="11"/>
      <c r="M101" s="11"/>
      <c r="N101" s="11"/>
      <c r="O101" s="11"/>
      <c r="P101" s="11"/>
      <c r="Q101" s="11"/>
      <c r="R101" s="11"/>
      <c r="S101" s="11"/>
      <c r="T101" s="11"/>
      <c r="U101" s="11"/>
      <c r="V101" s="11"/>
      <c r="W101" s="11"/>
      <c r="X101" s="11"/>
      <c r="Y101" s="11"/>
      <c r="Z101" s="11"/>
    </row>
    <row r="102" spans="1:26" ht="15.75">
      <c r="A102" s="45"/>
      <c r="B102" s="46"/>
      <c r="C102" s="47"/>
      <c r="D102" s="11"/>
      <c r="E102" s="11"/>
      <c r="F102" s="46"/>
      <c r="G102" s="46"/>
      <c r="H102" s="48"/>
      <c r="I102" s="11"/>
      <c r="J102" s="49"/>
      <c r="K102" s="11"/>
      <c r="L102" s="11"/>
      <c r="M102" s="11"/>
      <c r="N102" s="11"/>
      <c r="O102" s="11"/>
      <c r="P102" s="11"/>
      <c r="Q102" s="11"/>
      <c r="R102" s="11"/>
      <c r="S102" s="11"/>
      <c r="T102" s="11"/>
      <c r="U102" s="11"/>
      <c r="V102" s="11"/>
      <c r="W102" s="11"/>
      <c r="X102" s="11"/>
      <c r="Y102" s="11"/>
      <c r="Z102" s="11"/>
    </row>
    <row r="103" spans="1:26" ht="15.75">
      <c r="A103" s="45"/>
      <c r="B103" s="46"/>
      <c r="C103" s="47"/>
      <c r="D103" s="11"/>
      <c r="E103" s="11"/>
      <c r="F103" s="46"/>
      <c r="G103" s="46"/>
      <c r="H103" s="48"/>
      <c r="I103" s="11"/>
      <c r="J103" s="49"/>
      <c r="K103" s="11"/>
      <c r="L103" s="11"/>
      <c r="M103" s="11"/>
      <c r="N103" s="11"/>
      <c r="O103" s="11"/>
      <c r="P103" s="11"/>
      <c r="Q103" s="11"/>
      <c r="R103" s="11"/>
      <c r="S103" s="11"/>
      <c r="T103" s="11"/>
      <c r="U103" s="11"/>
      <c r="V103" s="11"/>
      <c r="W103" s="11"/>
      <c r="X103" s="11"/>
      <c r="Y103" s="11"/>
      <c r="Z103" s="11"/>
    </row>
    <row r="104" spans="1:26" ht="15.75">
      <c r="A104" s="45"/>
      <c r="B104" s="46"/>
      <c r="C104" s="47"/>
      <c r="D104" s="11"/>
      <c r="E104" s="11"/>
      <c r="F104" s="46"/>
      <c r="G104" s="46"/>
      <c r="H104" s="48"/>
      <c r="I104" s="11"/>
      <c r="J104" s="49"/>
      <c r="K104" s="11"/>
      <c r="L104" s="11"/>
      <c r="M104" s="11"/>
      <c r="N104" s="11"/>
      <c r="O104" s="11"/>
      <c r="P104" s="11"/>
      <c r="Q104" s="11"/>
      <c r="R104" s="11"/>
      <c r="S104" s="11"/>
      <c r="T104" s="11"/>
      <c r="U104" s="11"/>
      <c r="V104" s="11"/>
      <c r="W104" s="11"/>
      <c r="X104" s="11"/>
      <c r="Y104" s="11"/>
      <c r="Z104" s="11"/>
    </row>
    <row r="105" spans="1:26" ht="15.75">
      <c r="A105" s="45"/>
      <c r="B105" s="46"/>
      <c r="C105" s="47"/>
      <c r="D105" s="11"/>
      <c r="E105" s="11"/>
      <c r="F105" s="46"/>
      <c r="G105" s="46"/>
      <c r="H105" s="48"/>
      <c r="I105" s="11"/>
      <c r="J105" s="49"/>
      <c r="K105" s="11"/>
      <c r="L105" s="11"/>
      <c r="M105" s="11"/>
      <c r="N105" s="11"/>
      <c r="O105" s="11"/>
      <c r="P105" s="11"/>
      <c r="Q105" s="11"/>
      <c r="R105" s="11"/>
      <c r="S105" s="11"/>
      <c r="T105" s="11"/>
      <c r="U105" s="11"/>
      <c r="V105" s="11"/>
      <c r="W105" s="11"/>
      <c r="X105" s="11"/>
      <c r="Y105" s="11"/>
      <c r="Z105" s="11"/>
    </row>
    <row r="106" spans="1:26" ht="15.75">
      <c r="A106" s="45"/>
      <c r="B106" s="46"/>
      <c r="C106" s="47"/>
      <c r="D106" s="11"/>
      <c r="E106" s="11"/>
      <c r="F106" s="46"/>
      <c r="G106" s="46"/>
      <c r="H106" s="48"/>
      <c r="I106" s="11"/>
      <c r="J106" s="49"/>
      <c r="K106" s="11"/>
      <c r="L106" s="11"/>
      <c r="M106" s="11"/>
      <c r="N106" s="11"/>
      <c r="O106" s="11"/>
      <c r="P106" s="11"/>
      <c r="Q106" s="11"/>
      <c r="R106" s="11"/>
      <c r="S106" s="11"/>
      <c r="T106" s="11"/>
      <c r="U106" s="11"/>
      <c r="V106" s="11"/>
      <c r="W106" s="11"/>
      <c r="X106" s="11"/>
      <c r="Y106" s="11"/>
      <c r="Z106" s="11"/>
    </row>
    <row r="107" spans="1:26" ht="15.75">
      <c r="A107" s="45"/>
      <c r="B107" s="46"/>
      <c r="C107" s="47"/>
      <c r="D107" s="11"/>
      <c r="E107" s="11"/>
      <c r="F107" s="46"/>
      <c r="G107" s="46"/>
      <c r="H107" s="48"/>
      <c r="I107" s="11"/>
      <c r="J107" s="49"/>
      <c r="K107" s="11"/>
      <c r="L107" s="11"/>
      <c r="M107" s="11"/>
      <c r="N107" s="11"/>
      <c r="O107" s="11"/>
      <c r="P107" s="11"/>
      <c r="Q107" s="11"/>
      <c r="R107" s="11"/>
      <c r="S107" s="11"/>
      <c r="T107" s="11"/>
      <c r="U107" s="11"/>
      <c r="V107" s="11"/>
      <c r="W107" s="11"/>
      <c r="X107" s="11"/>
      <c r="Y107" s="11"/>
      <c r="Z107" s="11"/>
    </row>
    <row r="108" spans="1:26" ht="15.75">
      <c r="A108" s="45"/>
      <c r="B108" s="46"/>
      <c r="C108" s="47"/>
      <c r="D108" s="11"/>
      <c r="E108" s="11"/>
      <c r="F108" s="46"/>
      <c r="G108" s="46"/>
      <c r="H108" s="48"/>
      <c r="I108" s="11"/>
      <c r="J108" s="49"/>
      <c r="K108" s="11"/>
      <c r="L108" s="11"/>
      <c r="M108" s="11"/>
      <c r="N108" s="11"/>
      <c r="O108" s="11"/>
      <c r="P108" s="11"/>
      <c r="Q108" s="11"/>
      <c r="R108" s="11"/>
      <c r="S108" s="11"/>
      <c r="T108" s="11"/>
      <c r="U108" s="11"/>
      <c r="V108" s="11"/>
      <c r="W108" s="11"/>
      <c r="X108" s="11"/>
      <c r="Y108" s="11"/>
      <c r="Z108" s="11"/>
    </row>
    <row r="109" spans="1:26" ht="15.75">
      <c r="A109" s="45"/>
      <c r="B109" s="46"/>
      <c r="C109" s="47"/>
      <c r="D109" s="11"/>
      <c r="E109" s="11"/>
      <c r="F109" s="46"/>
      <c r="G109" s="46"/>
      <c r="H109" s="48"/>
      <c r="I109" s="11"/>
      <c r="J109" s="49"/>
      <c r="K109" s="11"/>
      <c r="L109" s="11"/>
      <c r="M109" s="11"/>
      <c r="N109" s="11"/>
      <c r="O109" s="11"/>
      <c r="P109" s="11"/>
      <c r="Q109" s="11"/>
      <c r="R109" s="11"/>
      <c r="S109" s="11"/>
      <c r="T109" s="11"/>
      <c r="U109" s="11"/>
      <c r="V109" s="11"/>
      <c r="W109" s="11"/>
      <c r="X109" s="11"/>
      <c r="Y109" s="11"/>
      <c r="Z109" s="11"/>
    </row>
    <row r="110" spans="1:26" ht="15.75">
      <c r="A110" s="45"/>
      <c r="B110" s="46"/>
      <c r="C110" s="47"/>
      <c r="D110" s="11"/>
      <c r="E110" s="11"/>
      <c r="F110" s="46"/>
      <c r="G110" s="46"/>
      <c r="H110" s="48"/>
      <c r="I110" s="11"/>
      <c r="J110" s="49"/>
      <c r="K110" s="11"/>
      <c r="L110" s="11"/>
      <c r="M110" s="11"/>
      <c r="N110" s="11"/>
      <c r="O110" s="11"/>
      <c r="P110" s="11"/>
      <c r="Q110" s="11"/>
      <c r="R110" s="11"/>
      <c r="S110" s="11"/>
      <c r="T110" s="11"/>
      <c r="U110" s="11"/>
      <c r="V110" s="11"/>
      <c r="W110" s="11"/>
      <c r="X110" s="11"/>
      <c r="Y110" s="11"/>
      <c r="Z110" s="11"/>
    </row>
    <row r="111" spans="1:26" ht="15.75">
      <c r="A111" s="45"/>
      <c r="B111" s="46"/>
      <c r="C111" s="47"/>
      <c r="D111" s="11"/>
      <c r="E111" s="11"/>
      <c r="F111" s="46"/>
      <c r="G111" s="46"/>
      <c r="H111" s="48"/>
      <c r="I111" s="11"/>
      <c r="J111" s="49"/>
      <c r="K111" s="11"/>
      <c r="L111" s="11"/>
      <c r="M111" s="11"/>
      <c r="N111" s="11"/>
      <c r="O111" s="11"/>
      <c r="P111" s="11"/>
      <c r="Q111" s="11"/>
      <c r="R111" s="11"/>
      <c r="S111" s="11"/>
      <c r="T111" s="11"/>
      <c r="U111" s="11"/>
      <c r="V111" s="11"/>
      <c r="W111" s="11"/>
      <c r="X111" s="11"/>
      <c r="Y111" s="11"/>
      <c r="Z111" s="11"/>
    </row>
    <row r="112" spans="1:26" ht="15.75">
      <c r="A112" s="45"/>
      <c r="B112" s="46"/>
      <c r="C112" s="47"/>
      <c r="D112" s="11"/>
      <c r="E112" s="11"/>
      <c r="F112" s="46"/>
      <c r="G112" s="46"/>
      <c r="H112" s="48"/>
      <c r="I112" s="11"/>
      <c r="J112" s="49"/>
      <c r="K112" s="11"/>
      <c r="L112" s="11"/>
      <c r="M112" s="11"/>
      <c r="N112" s="11"/>
      <c r="O112" s="11"/>
      <c r="P112" s="11"/>
      <c r="Q112" s="11"/>
      <c r="R112" s="11"/>
      <c r="S112" s="11"/>
      <c r="T112" s="11"/>
      <c r="U112" s="11"/>
      <c r="V112" s="11"/>
      <c r="W112" s="11"/>
      <c r="X112" s="11"/>
      <c r="Y112" s="11"/>
      <c r="Z112" s="11"/>
    </row>
    <row r="113" spans="1:26" ht="15.75">
      <c r="A113" s="45"/>
      <c r="B113" s="46"/>
      <c r="C113" s="47"/>
      <c r="D113" s="11"/>
      <c r="E113" s="11"/>
      <c r="F113" s="46"/>
      <c r="G113" s="46"/>
      <c r="H113" s="48"/>
      <c r="I113" s="11"/>
      <c r="J113" s="49"/>
      <c r="K113" s="11"/>
      <c r="L113" s="11"/>
      <c r="M113" s="11"/>
      <c r="N113" s="11"/>
      <c r="O113" s="11"/>
      <c r="P113" s="11"/>
      <c r="Q113" s="11"/>
      <c r="R113" s="11"/>
      <c r="S113" s="11"/>
      <c r="T113" s="11"/>
      <c r="U113" s="11"/>
      <c r="V113" s="11"/>
      <c r="W113" s="11"/>
      <c r="X113" s="11"/>
      <c r="Y113" s="11"/>
      <c r="Z113" s="11"/>
    </row>
    <row r="114" spans="1:26" ht="15.75">
      <c r="A114" s="45"/>
      <c r="B114" s="46"/>
      <c r="C114" s="47"/>
      <c r="D114" s="11"/>
      <c r="E114" s="11"/>
      <c r="F114" s="46"/>
      <c r="G114" s="46"/>
      <c r="H114" s="48"/>
      <c r="I114" s="11"/>
      <c r="J114" s="49"/>
      <c r="K114" s="11"/>
      <c r="L114" s="11"/>
      <c r="M114" s="11"/>
      <c r="N114" s="11"/>
      <c r="O114" s="11"/>
      <c r="P114" s="11"/>
      <c r="Q114" s="11"/>
      <c r="R114" s="11"/>
      <c r="S114" s="11"/>
      <c r="T114" s="11"/>
      <c r="U114" s="11"/>
      <c r="V114" s="11"/>
      <c r="W114" s="11"/>
      <c r="X114" s="11"/>
      <c r="Y114" s="11"/>
      <c r="Z114" s="11"/>
    </row>
    <row r="115" spans="1:26" ht="15.75">
      <c r="A115" s="45"/>
      <c r="B115" s="46"/>
      <c r="C115" s="47"/>
      <c r="D115" s="11"/>
      <c r="E115" s="11"/>
      <c r="F115" s="46"/>
      <c r="G115" s="46"/>
      <c r="H115" s="48"/>
      <c r="I115" s="11"/>
      <c r="J115" s="49"/>
      <c r="K115" s="11"/>
      <c r="L115" s="11"/>
      <c r="M115" s="11"/>
      <c r="N115" s="11"/>
      <c r="O115" s="11"/>
      <c r="P115" s="11"/>
      <c r="Q115" s="11"/>
      <c r="R115" s="11"/>
      <c r="S115" s="11"/>
      <c r="T115" s="11"/>
      <c r="U115" s="11"/>
      <c r="V115" s="11"/>
      <c r="W115" s="11"/>
      <c r="X115" s="11"/>
      <c r="Y115" s="11"/>
      <c r="Z115" s="11"/>
    </row>
    <row r="116" spans="1:26" ht="15.75">
      <c r="A116" s="45"/>
      <c r="B116" s="46"/>
      <c r="C116" s="47"/>
      <c r="D116" s="11"/>
      <c r="E116" s="11"/>
      <c r="F116" s="46"/>
      <c r="G116" s="46"/>
      <c r="H116" s="48"/>
      <c r="I116" s="11"/>
      <c r="J116" s="49"/>
      <c r="K116" s="11"/>
      <c r="L116" s="11"/>
      <c r="M116" s="11"/>
      <c r="N116" s="11"/>
      <c r="O116" s="11"/>
      <c r="P116" s="11"/>
      <c r="Q116" s="11"/>
      <c r="R116" s="11"/>
      <c r="S116" s="11"/>
      <c r="T116" s="11"/>
      <c r="U116" s="11"/>
      <c r="V116" s="11"/>
      <c r="W116" s="11"/>
      <c r="X116" s="11"/>
      <c r="Y116" s="11"/>
      <c r="Z116" s="11"/>
    </row>
    <row r="117" spans="1:26" ht="15.75">
      <c r="A117" s="45"/>
      <c r="B117" s="46"/>
      <c r="C117" s="47"/>
      <c r="D117" s="11"/>
      <c r="E117" s="11"/>
      <c r="F117" s="46"/>
      <c r="G117" s="46"/>
      <c r="H117" s="48"/>
      <c r="I117" s="11"/>
      <c r="J117" s="49"/>
      <c r="K117" s="11"/>
      <c r="L117" s="11"/>
      <c r="M117" s="11"/>
      <c r="N117" s="11"/>
      <c r="O117" s="11"/>
      <c r="P117" s="11"/>
      <c r="Q117" s="11"/>
      <c r="R117" s="11"/>
      <c r="S117" s="11"/>
      <c r="T117" s="11"/>
      <c r="U117" s="11"/>
      <c r="V117" s="11"/>
      <c r="W117" s="11"/>
      <c r="X117" s="11"/>
      <c r="Y117" s="11"/>
      <c r="Z117" s="11"/>
    </row>
    <row r="118" spans="1:26" ht="15.75">
      <c r="A118" s="45"/>
      <c r="B118" s="46"/>
      <c r="C118" s="47"/>
      <c r="D118" s="11"/>
      <c r="E118" s="11"/>
      <c r="F118" s="46"/>
      <c r="G118" s="46"/>
      <c r="H118" s="48"/>
      <c r="I118" s="11"/>
      <c r="J118" s="49"/>
      <c r="K118" s="11"/>
      <c r="L118" s="11"/>
      <c r="M118" s="11"/>
      <c r="N118" s="11"/>
      <c r="O118" s="11"/>
      <c r="P118" s="11"/>
      <c r="Q118" s="11"/>
      <c r="R118" s="11"/>
      <c r="S118" s="11"/>
      <c r="T118" s="11"/>
      <c r="U118" s="11"/>
      <c r="V118" s="11"/>
      <c r="W118" s="11"/>
      <c r="X118" s="11"/>
      <c r="Y118" s="11"/>
      <c r="Z118" s="11"/>
    </row>
    <row r="119" spans="1:26" ht="15.75">
      <c r="A119" s="45"/>
      <c r="B119" s="46"/>
      <c r="C119" s="47"/>
      <c r="D119" s="11"/>
      <c r="E119" s="11"/>
      <c r="F119" s="46"/>
      <c r="G119" s="46"/>
      <c r="H119" s="48"/>
      <c r="I119" s="11"/>
      <c r="J119" s="49"/>
      <c r="K119" s="11"/>
      <c r="L119" s="11"/>
      <c r="M119" s="11"/>
      <c r="N119" s="11"/>
      <c r="O119" s="11"/>
      <c r="P119" s="11"/>
      <c r="Q119" s="11"/>
      <c r="R119" s="11"/>
      <c r="S119" s="11"/>
      <c r="T119" s="11"/>
      <c r="U119" s="11"/>
      <c r="V119" s="11"/>
      <c r="W119" s="11"/>
      <c r="X119" s="11"/>
      <c r="Y119" s="11"/>
      <c r="Z119" s="11"/>
    </row>
    <row r="120" spans="1:26" ht="15.75">
      <c r="A120" s="45"/>
      <c r="B120" s="46"/>
      <c r="C120" s="47"/>
      <c r="D120" s="11"/>
      <c r="E120" s="11"/>
      <c r="F120" s="46"/>
      <c r="G120" s="46"/>
      <c r="H120" s="48"/>
      <c r="I120" s="11"/>
      <c r="J120" s="49"/>
      <c r="K120" s="11"/>
      <c r="L120" s="11"/>
      <c r="M120" s="11"/>
      <c r="N120" s="11"/>
      <c r="O120" s="11"/>
      <c r="P120" s="11"/>
      <c r="Q120" s="11"/>
      <c r="R120" s="11"/>
      <c r="S120" s="11"/>
      <c r="T120" s="11"/>
      <c r="U120" s="11"/>
      <c r="V120" s="11"/>
      <c r="W120" s="11"/>
      <c r="X120" s="11"/>
      <c r="Y120" s="11"/>
      <c r="Z120" s="11"/>
    </row>
    <row r="121" spans="1:26" ht="15.75">
      <c r="A121" s="45"/>
      <c r="B121" s="46"/>
      <c r="C121" s="47"/>
      <c r="D121" s="11"/>
      <c r="E121" s="11"/>
      <c r="F121" s="46"/>
      <c r="G121" s="46"/>
      <c r="H121" s="48"/>
      <c r="I121" s="11"/>
      <c r="J121" s="49"/>
      <c r="K121" s="11"/>
      <c r="L121" s="11"/>
      <c r="M121" s="11"/>
      <c r="N121" s="11"/>
      <c r="O121" s="11"/>
      <c r="P121" s="11"/>
      <c r="Q121" s="11"/>
      <c r="R121" s="11"/>
      <c r="S121" s="11"/>
      <c r="T121" s="11"/>
      <c r="U121" s="11"/>
      <c r="V121" s="11"/>
      <c r="W121" s="11"/>
      <c r="X121" s="11"/>
      <c r="Y121" s="11"/>
      <c r="Z121" s="11"/>
    </row>
    <row r="122" spans="1:26" ht="15.75">
      <c r="A122" s="45"/>
      <c r="B122" s="46"/>
      <c r="C122" s="47"/>
      <c r="D122" s="11"/>
      <c r="E122" s="11"/>
      <c r="F122" s="46"/>
      <c r="G122" s="46"/>
      <c r="H122" s="48"/>
      <c r="I122" s="11"/>
      <c r="J122" s="49"/>
      <c r="K122" s="11"/>
      <c r="L122" s="11"/>
      <c r="M122" s="11"/>
      <c r="N122" s="11"/>
      <c r="O122" s="11"/>
      <c r="P122" s="11"/>
      <c r="Q122" s="11"/>
      <c r="R122" s="11"/>
      <c r="S122" s="11"/>
      <c r="T122" s="11"/>
      <c r="U122" s="11"/>
      <c r="V122" s="11"/>
      <c r="W122" s="11"/>
      <c r="X122" s="11"/>
      <c r="Y122" s="11"/>
      <c r="Z122" s="11"/>
    </row>
    <row r="123" spans="1:26" ht="15.75">
      <c r="A123" s="45"/>
      <c r="B123" s="46"/>
      <c r="C123" s="47"/>
      <c r="D123" s="11"/>
      <c r="E123" s="11"/>
      <c r="F123" s="46"/>
      <c r="G123" s="46"/>
      <c r="H123" s="48"/>
      <c r="I123" s="11"/>
      <c r="J123" s="49"/>
      <c r="K123" s="11"/>
      <c r="L123" s="11"/>
      <c r="M123" s="11"/>
      <c r="N123" s="11"/>
      <c r="O123" s="11"/>
      <c r="P123" s="11"/>
      <c r="Q123" s="11"/>
      <c r="R123" s="11"/>
      <c r="S123" s="11"/>
      <c r="T123" s="11"/>
      <c r="U123" s="11"/>
      <c r="V123" s="11"/>
      <c r="W123" s="11"/>
      <c r="X123" s="11"/>
      <c r="Y123" s="11"/>
      <c r="Z123" s="11"/>
    </row>
    <row r="124" spans="1:26" ht="15.75">
      <c r="A124" s="45"/>
      <c r="B124" s="46"/>
      <c r="C124" s="47"/>
      <c r="D124" s="11"/>
      <c r="E124" s="11"/>
      <c r="F124" s="46"/>
      <c r="G124" s="46"/>
      <c r="H124" s="48"/>
      <c r="I124" s="11"/>
      <c r="J124" s="49"/>
      <c r="K124" s="11"/>
      <c r="L124" s="11"/>
      <c r="M124" s="11"/>
      <c r="N124" s="11"/>
      <c r="O124" s="11"/>
      <c r="P124" s="11"/>
      <c r="Q124" s="11"/>
      <c r="R124" s="11"/>
      <c r="S124" s="11"/>
      <c r="T124" s="11"/>
      <c r="U124" s="11"/>
      <c r="V124" s="11"/>
      <c r="W124" s="11"/>
      <c r="X124" s="11"/>
      <c r="Y124" s="11"/>
      <c r="Z124" s="11"/>
    </row>
    <row r="125" spans="1:26" ht="15.75">
      <c r="A125" s="45"/>
      <c r="B125" s="46"/>
      <c r="C125" s="47"/>
      <c r="D125" s="11"/>
      <c r="E125" s="11"/>
      <c r="F125" s="46"/>
      <c r="G125" s="46"/>
      <c r="H125" s="48"/>
      <c r="I125" s="11"/>
      <c r="J125" s="49"/>
      <c r="K125" s="11"/>
      <c r="L125" s="11"/>
      <c r="M125" s="11"/>
      <c r="N125" s="11"/>
      <c r="O125" s="11"/>
      <c r="P125" s="11"/>
      <c r="Q125" s="11"/>
      <c r="R125" s="11"/>
      <c r="S125" s="11"/>
      <c r="T125" s="11"/>
      <c r="U125" s="11"/>
      <c r="V125" s="11"/>
      <c r="W125" s="11"/>
      <c r="X125" s="11"/>
      <c r="Y125" s="11"/>
      <c r="Z125" s="11"/>
    </row>
    <row r="126" spans="1:26" ht="15.75">
      <c r="A126" s="45"/>
      <c r="B126" s="46"/>
      <c r="C126" s="47"/>
      <c r="D126" s="11"/>
      <c r="E126" s="11"/>
      <c r="F126" s="46"/>
      <c r="G126" s="46"/>
      <c r="H126" s="48"/>
      <c r="I126" s="11"/>
      <c r="J126" s="49"/>
      <c r="K126" s="11"/>
      <c r="L126" s="11"/>
      <c r="M126" s="11"/>
      <c r="N126" s="11"/>
      <c r="O126" s="11"/>
      <c r="P126" s="11"/>
      <c r="Q126" s="11"/>
      <c r="R126" s="11"/>
      <c r="S126" s="11"/>
      <c r="T126" s="11"/>
      <c r="U126" s="11"/>
      <c r="V126" s="11"/>
      <c r="W126" s="11"/>
      <c r="X126" s="11"/>
      <c r="Y126" s="11"/>
      <c r="Z126" s="11"/>
    </row>
    <row r="127" spans="1:26" ht="15.75">
      <c r="A127" s="45"/>
      <c r="B127" s="46"/>
      <c r="C127" s="47"/>
      <c r="D127" s="11"/>
      <c r="E127" s="11"/>
      <c r="F127" s="46"/>
      <c r="G127" s="46"/>
      <c r="H127" s="48"/>
      <c r="I127" s="11"/>
      <c r="J127" s="49"/>
      <c r="K127" s="11"/>
      <c r="L127" s="11"/>
      <c r="M127" s="11"/>
      <c r="N127" s="11"/>
      <c r="O127" s="11"/>
      <c r="P127" s="11"/>
      <c r="Q127" s="11"/>
      <c r="R127" s="11"/>
      <c r="S127" s="11"/>
      <c r="T127" s="11"/>
      <c r="U127" s="11"/>
      <c r="V127" s="11"/>
      <c r="W127" s="11"/>
      <c r="X127" s="11"/>
      <c r="Y127" s="11"/>
      <c r="Z127" s="11"/>
    </row>
    <row r="128" spans="1:26" ht="15.75">
      <c r="A128" s="45"/>
      <c r="B128" s="46"/>
      <c r="C128" s="47"/>
      <c r="D128" s="11"/>
      <c r="E128" s="11"/>
      <c r="F128" s="46"/>
      <c r="G128" s="46"/>
      <c r="H128" s="48"/>
      <c r="I128" s="11"/>
      <c r="J128" s="49"/>
      <c r="K128" s="11"/>
      <c r="L128" s="11"/>
      <c r="M128" s="11"/>
      <c r="N128" s="11"/>
      <c r="O128" s="11"/>
      <c r="P128" s="11"/>
      <c r="Q128" s="11"/>
      <c r="R128" s="11"/>
      <c r="S128" s="11"/>
      <c r="T128" s="11"/>
      <c r="U128" s="11"/>
      <c r="V128" s="11"/>
      <c r="W128" s="11"/>
      <c r="X128" s="11"/>
      <c r="Y128" s="11"/>
      <c r="Z128" s="11"/>
    </row>
    <row r="129" spans="1:26" ht="15.75">
      <c r="A129" s="45"/>
      <c r="B129" s="46"/>
      <c r="C129" s="47"/>
      <c r="D129" s="11"/>
      <c r="E129" s="11"/>
      <c r="F129" s="46"/>
      <c r="G129" s="46"/>
      <c r="H129" s="48"/>
      <c r="I129" s="11"/>
      <c r="J129" s="49"/>
      <c r="K129" s="11"/>
      <c r="L129" s="11"/>
      <c r="M129" s="11"/>
      <c r="N129" s="11"/>
      <c r="O129" s="11"/>
      <c r="P129" s="11"/>
      <c r="Q129" s="11"/>
      <c r="R129" s="11"/>
      <c r="S129" s="11"/>
      <c r="T129" s="11"/>
      <c r="U129" s="11"/>
      <c r="V129" s="11"/>
      <c r="W129" s="11"/>
      <c r="X129" s="11"/>
      <c r="Y129" s="11"/>
      <c r="Z129" s="11"/>
    </row>
    <row r="130" spans="1:26" ht="15.75">
      <c r="A130" s="45"/>
      <c r="B130" s="46"/>
      <c r="C130" s="47"/>
      <c r="D130" s="11"/>
      <c r="E130" s="11"/>
      <c r="F130" s="46"/>
      <c r="G130" s="46"/>
      <c r="H130" s="48"/>
      <c r="I130" s="11"/>
      <c r="J130" s="49"/>
      <c r="K130" s="11"/>
      <c r="L130" s="11"/>
      <c r="M130" s="11"/>
      <c r="N130" s="11"/>
      <c r="O130" s="11"/>
      <c r="P130" s="11"/>
      <c r="Q130" s="11"/>
      <c r="R130" s="11"/>
      <c r="S130" s="11"/>
      <c r="T130" s="11"/>
      <c r="U130" s="11"/>
      <c r="V130" s="11"/>
      <c r="W130" s="11"/>
      <c r="X130" s="11"/>
      <c r="Y130" s="11"/>
      <c r="Z130" s="11"/>
    </row>
    <row r="131" spans="1:26" ht="15.75">
      <c r="A131" s="45"/>
      <c r="B131" s="46"/>
      <c r="C131" s="47"/>
      <c r="D131" s="11"/>
      <c r="E131" s="11"/>
      <c r="F131" s="46"/>
      <c r="G131" s="46"/>
      <c r="H131" s="48"/>
      <c r="I131" s="11"/>
      <c r="J131" s="49"/>
      <c r="K131" s="11"/>
      <c r="L131" s="11"/>
      <c r="M131" s="11"/>
      <c r="N131" s="11"/>
      <c r="O131" s="11"/>
      <c r="P131" s="11"/>
      <c r="Q131" s="11"/>
      <c r="R131" s="11"/>
      <c r="S131" s="11"/>
      <c r="T131" s="11"/>
      <c r="U131" s="11"/>
      <c r="V131" s="11"/>
      <c r="W131" s="11"/>
      <c r="X131" s="11"/>
      <c r="Y131" s="11"/>
      <c r="Z131" s="11"/>
    </row>
    <row r="132" spans="1:26" ht="15.75">
      <c r="A132" s="45"/>
      <c r="B132" s="46"/>
      <c r="C132" s="47"/>
      <c r="D132" s="11"/>
      <c r="E132" s="11"/>
      <c r="F132" s="46"/>
      <c r="G132" s="46"/>
      <c r="H132" s="48"/>
      <c r="I132" s="11"/>
      <c r="J132" s="49"/>
      <c r="K132" s="11"/>
      <c r="L132" s="11"/>
      <c r="M132" s="11"/>
      <c r="N132" s="11"/>
      <c r="O132" s="11"/>
      <c r="P132" s="11"/>
      <c r="Q132" s="11"/>
      <c r="R132" s="11"/>
      <c r="S132" s="11"/>
      <c r="T132" s="11"/>
      <c r="U132" s="11"/>
      <c r="V132" s="11"/>
      <c r="W132" s="11"/>
      <c r="X132" s="11"/>
      <c r="Y132" s="11"/>
      <c r="Z132" s="11"/>
    </row>
    <row r="133" spans="1:26" ht="15.75">
      <c r="A133" s="45"/>
      <c r="B133" s="46"/>
      <c r="C133" s="47"/>
      <c r="D133" s="11"/>
      <c r="E133" s="11"/>
      <c r="F133" s="46"/>
      <c r="G133" s="46"/>
      <c r="H133" s="48"/>
      <c r="I133" s="11"/>
      <c r="J133" s="49"/>
      <c r="K133" s="11"/>
      <c r="L133" s="11"/>
      <c r="M133" s="11"/>
      <c r="N133" s="11"/>
      <c r="O133" s="11"/>
      <c r="P133" s="11"/>
      <c r="Q133" s="11"/>
      <c r="R133" s="11"/>
      <c r="S133" s="11"/>
      <c r="T133" s="11"/>
      <c r="U133" s="11"/>
      <c r="V133" s="11"/>
      <c r="W133" s="11"/>
      <c r="X133" s="11"/>
      <c r="Y133" s="11"/>
      <c r="Z133" s="11"/>
    </row>
    <row r="134" spans="1:26" ht="15.75">
      <c r="A134" s="45"/>
      <c r="B134" s="46"/>
      <c r="C134" s="47"/>
      <c r="D134" s="11"/>
      <c r="E134" s="11"/>
      <c r="F134" s="46"/>
      <c r="G134" s="46"/>
      <c r="H134" s="48"/>
      <c r="I134" s="11"/>
      <c r="J134" s="49"/>
      <c r="K134" s="11"/>
      <c r="L134" s="11"/>
      <c r="M134" s="11"/>
      <c r="N134" s="11"/>
      <c r="O134" s="11"/>
      <c r="P134" s="11"/>
      <c r="Q134" s="11"/>
      <c r="R134" s="11"/>
      <c r="S134" s="11"/>
      <c r="T134" s="11"/>
      <c r="U134" s="11"/>
      <c r="V134" s="11"/>
      <c r="W134" s="11"/>
      <c r="X134" s="11"/>
      <c r="Y134" s="11"/>
      <c r="Z134" s="11"/>
    </row>
    <row r="135" spans="1:26" ht="15.75">
      <c r="A135" s="45"/>
      <c r="B135" s="46"/>
      <c r="C135" s="47"/>
      <c r="D135" s="11"/>
      <c r="E135" s="11"/>
      <c r="F135" s="46"/>
      <c r="G135" s="46"/>
      <c r="H135" s="48"/>
      <c r="I135" s="11"/>
      <c r="J135" s="49"/>
      <c r="K135" s="11"/>
      <c r="L135" s="11"/>
      <c r="M135" s="11"/>
      <c r="N135" s="11"/>
      <c r="O135" s="11"/>
      <c r="P135" s="11"/>
      <c r="Q135" s="11"/>
      <c r="R135" s="11"/>
      <c r="S135" s="11"/>
      <c r="T135" s="11"/>
      <c r="U135" s="11"/>
      <c r="V135" s="11"/>
      <c r="W135" s="11"/>
      <c r="X135" s="11"/>
      <c r="Y135" s="11"/>
      <c r="Z135" s="11"/>
    </row>
    <row r="136" spans="1:26" ht="15.75">
      <c r="A136" s="45"/>
      <c r="B136" s="46"/>
      <c r="C136" s="47"/>
      <c r="D136" s="11"/>
      <c r="E136" s="11"/>
      <c r="F136" s="46"/>
      <c r="G136" s="46"/>
      <c r="H136" s="48"/>
      <c r="I136" s="11"/>
      <c r="J136" s="49"/>
      <c r="K136" s="11"/>
      <c r="L136" s="11"/>
      <c r="M136" s="11"/>
      <c r="N136" s="11"/>
      <c r="O136" s="11"/>
      <c r="P136" s="11"/>
      <c r="Q136" s="11"/>
      <c r="R136" s="11"/>
      <c r="S136" s="11"/>
      <c r="T136" s="11"/>
      <c r="U136" s="11"/>
      <c r="V136" s="11"/>
      <c r="W136" s="11"/>
      <c r="X136" s="11"/>
      <c r="Y136" s="11"/>
      <c r="Z136" s="11"/>
    </row>
    <row r="137" spans="1:26" ht="15.75">
      <c r="A137" s="45"/>
      <c r="B137" s="46"/>
      <c r="C137" s="47"/>
      <c r="D137" s="11"/>
      <c r="E137" s="11"/>
      <c r="F137" s="46"/>
      <c r="G137" s="46"/>
      <c r="H137" s="48"/>
      <c r="I137" s="11"/>
      <c r="J137" s="49"/>
      <c r="K137" s="11"/>
      <c r="L137" s="11"/>
      <c r="M137" s="11"/>
      <c r="N137" s="11"/>
      <c r="O137" s="11"/>
      <c r="P137" s="11"/>
      <c r="Q137" s="11"/>
      <c r="R137" s="11"/>
      <c r="S137" s="11"/>
      <c r="T137" s="11"/>
      <c r="U137" s="11"/>
      <c r="V137" s="11"/>
      <c r="W137" s="11"/>
      <c r="X137" s="11"/>
      <c r="Y137" s="11"/>
      <c r="Z137" s="11"/>
    </row>
    <row r="138" spans="1:26" ht="15.75">
      <c r="A138" s="45"/>
      <c r="B138" s="46"/>
      <c r="C138" s="47"/>
      <c r="D138" s="11"/>
      <c r="E138" s="11"/>
      <c r="F138" s="46"/>
      <c r="G138" s="46"/>
      <c r="H138" s="48"/>
      <c r="I138" s="11"/>
      <c r="J138" s="49"/>
      <c r="K138" s="11"/>
      <c r="L138" s="11"/>
      <c r="M138" s="11"/>
      <c r="N138" s="11"/>
      <c r="O138" s="11"/>
      <c r="P138" s="11"/>
      <c r="Q138" s="11"/>
      <c r="R138" s="11"/>
      <c r="S138" s="11"/>
      <c r="T138" s="11"/>
      <c r="U138" s="11"/>
      <c r="V138" s="11"/>
      <c r="W138" s="11"/>
      <c r="X138" s="11"/>
      <c r="Y138" s="11"/>
      <c r="Z138" s="11"/>
    </row>
    <row r="139" spans="1:26" ht="15.75">
      <c r="A139" s="45"/>
      <c r="B139" s="46"/>
      <c r="C139" s="47"/>
      <c r="D139" s="11"/>
      <c r="E139" s="11"/>
      <c r="F139" s="46"/>
      <c r="G139" s="46"/>
      <c r="H139" s="48"/>
      <c r="I139" s="11"/>
      <c r="J139" s="49"/>
      <c r="K139" s="11"/>
      <c r="L139" s="11"/>
      <c r="M139" s="11"/>
      <c r="N139" s="11"/>
      <c r="O139" s="11"/>
      <c r="P139" s="11"/>
      <c r="Q139" s="11"/>
      <c r="R139" s="11"/>
      <c r="S139" s="11"/>
      <c r="T139" s="11"/>
      <c r="U139" s="11"/>
      <c r="V139" s="11"/>
      <c r="W139" s="11"/>
      <c r="X139" s="11"/>
      <c r="Y139" s="11"/>
      <c r="Z139" s="11"/>
    </row>
    <row r="140" spans="1:26" ht="15.75">
      <c r="A140" s="45"/>
      <c r="B140" s="46"/>
      <c r="C140" s="47"/>
      <c r="D140" s="11"/>
      <c r="E140" s="11"/>
      <c r="F140" s="46"/>
      <c r="G140" s="46"/>
      <c r="H140" s="48"/>
      <c r="I140" s="11"/>
      <c r="J140" s="49"/>
      <c r="K140" s="11"/>
      <c r="L140" s="11"/>
      <c r="M140" s="11"/>
      <c r="N140" s="11"/>
      <c r="O140" s="11"/>
      <c r="P140" s="11"/>
      <c r="Q140" s="11"/>
      <c r="R140" s="11"/>
      <c r="S140" s="11"/>
      <c r="T140" s="11"/>
      <c r="U140" s="11"/>
      <c r="V140" s="11"/>
      <c r="W140" s="11"/>
      <c r="X140" s="11"/>
      <c r="Y140" s="11"/>
      <c r="Z140" s="11"/>
    </row>
    <row r="141" spans="1:26" ht="15.75">
      <c r="A141" s="45"/>
      <c r="B141" s="46"/>
      <c r="C141" s="47"/>
      <c r="D141" s="11"/>
      <c r="E141" s="11"/>
      <c r="F141" s="46"/>
      <c r="G141" s="46"/>
      <c r="H141" s="48"/>
      <c r="I141" s="11"/>
      <c r="J141" s="49"/>
      <c r="K141" s="11"/>
      <c r="L141" s="11"/>
      <c r="M141" s="11"/>
      <c r="N141" s="11"/>
      <c r="O141" s="11"/>
      <c r="P141" s="11"/>
      <c r="Q141" s="11"/>
      <c r="R141" s="11"/>
      <c r="S141" s="11"/>
      <c r="T141" s="11"/>
      <c r="U141" s="11"/>
      <c r="V141" s="11"/>
      <c r="W141" s="11"/>
      <c r="X141" s="11"/>
      <c r="Y141" s="11"/>
      <c r="Z141" s="11"/>
    </row>
    <row r="142" spans="1:26" ht="15.75">
      <c r="A142" s="45"/>
      <c r="B142" s="46"/>
      <c r="C142" s="47"/>
      <c r="D142" s="11"/>
      <c r="E142" s="11"/>
      <c r="F142" s="46"/>
      <c r="G142" s="46"/>
      <c r="H142" s="48"/>
      <c r="I142" s="11"/>
      <c r="J142" s="49"/>
      <c r="K142" s="11"/>
      <c r="L142" s="11"/>
      <c r="M142" s="11"/>
      <c r="N142" s="11"/>
      <c r="O142" s="11"/>
      <c r="P142" s="11"/>
      <c r="Q142" s="11"/>
      <c r="R142" s="11"/>
      <c r="S142" s="11"/>
      <c r="T142" s="11"/>
      <c r="U142" s="11"/>
      <c r="V142" s="11"/>
      <c r="W142" s="11"/>
      <c r="X142" s="11"/>
      <c r="Y142" s="11"/>
      <c r="Z142" s="11"/>
    </row>
    <row r="143" spans="1:26" ht="15.75">
      <c r="A143" s="45"/>
      <c r="B143" s="46"/>
      <c r="C143" s="47"/>
      <c r="D143" s="11"/>
      <c r="E143" s="11"/>
      <c r="F143" s="46"/>
      <c r="G143" s="46"/>
      <c r="H143" s="48"/>
      <c r="I143" s="11"/>
      <c r="J143" s="49"/>
      <c r="K143" s="11"/>
      <c r="L143" s="11"/>
      <c r="M143" s="11"/>
      <c r="N143" s="11"/>
      <c r="O143" s="11"/>
      <c r="P143" s="11"/>
      <c r="Q143" s="11"/>
      <c r="R143" s="11"/>
      <c r="S143" s="11"/>
      <c r="T143" s="11"/>
      <c r="U143" s="11"/>
      <c r="V143" s="11"/>
      <c r="W143" s="11"/>
      <c r="X143" s="11"/>
      <c r="Y143" s="11"/>
      <c r="Z143" s="11"/>
    </row>
    <row r="144" spans="1:26" ht="15.75">
      <c r="A144" s="45"/>
      <c r="B144" s="46"/>
      <c r="C144" s="47"/>
      <c r="D144" s="11"/>
      <c r="E144" s="11"/>
      <c r="F144" s="46"/>
      <c r="G144" s="46"/>
      <c r="H144" s="48"/>
      <c r="I144" s="11"/>
      <c r="J144" s="49"/>
      <c r="K144" s="11"/>
      <c r="L144" s="11"/>
      <c r="M144" s="11"/>
      <c r="N144" s="11"/>
      <c r="O144" s="11"/>
      <c r="P144" s="11"/>
      <c r="Q144" s="11"/>
      <c r="R144" s="11"/>
      <c r="S144" s="11"/>
      <c r="T144" s="11"/>
      <c r="U144" s="11"/>
      <c r="V144" s="11"/>
      <c r="W144" s="11"/>
      <c r="X144" s="11"/>
      <c r="Y144" s="11"/>
      <c r="Z144" s="11"/>
    </row>
    <row r="145" spans="1:26" ht="15.75">
      <c r="A145" s="45"/>
      <c r="B145" s="46"/>
      <c r="C145" s="47"/>
      <c r="D145" s="11"/>
      <c r="E145" s="11"/>
      <c r="F145" s="46"/>
      <c r="G145" s="46"/>
      <c r="H145" s="48"/>
      <c r="I145" s="11"/>
      <c r="J145" s="49"/>
      <c r="K145" s="11"/>
      <c r="L145" s="11"/>
      <c r="M145" s="11"/>
      <c r="N145" s="11"/>
      <c r="O145" s="11"/>
      <c r="P145" s="11"/>
      <c r="Q145" s="11"/>
      <c r="R145" s="11"/>
      <c r="S145" s="11"/>
      <c r="T145" s="11"/>
      <c r="U145" s="11"/>
      <c r="V145" s="11"/>
      <c r="W145" s="11"/>
      <c r="X145" s="11"/>
      <c r="Y145" s="11"/>
      <c r="Z145" s="11"/>
    </row>
    <row r="146" spans="1:26" ht="15.75">
      <c r="A146" s="45"/>
      <c r="B146" s="46"/>
      <c r="C146" s="47"/>
      <c r="D146" s="11"/>
      <c r="E146" s="11"/>
      <c r="F146" s="46"/>
      <c r="G146" s="46"/>
      <c r="H146" s="48"/>
      <c r="I146" s="11"/>
      <c r="J146" s="49"/>
      <c r="K146" s="11"/>
      <c r="L146" s="11"/>
      <c r="M146" s="11"/>
      <c r="N146" s="11"/>
      <c r="O146" s="11"/>
      <c r="P146" s="11"/>
      <c r="Q146" s="11"/>
      <c r="R146" s="11"/>
      <c r="S146" s="11"/>
      <c r="T146" s="11"/>
      <c r="U146" s="11"/>
      <c r="V146" s="11"/>
      <c r="W146" s="11"/>
      <c r="X146" s="11"/>
      <c r="Y146" s="11"/>
      <c r="Z146" s="11"/>
    </row>
    <row r="147" spans="1:26" ht="15.75">
      <c r="A147" s="45"/>
      <c r="B147" s="46"/>
      <c r="C147" s="47"/>
      <c r="D147" s="11"/>
      <c r="E147" s="11"/>
      <c r="F147" s="46"/>
      <c r="G147" s="46"/>
      <c r="H147" s="48"/>
      <c r="I147" s="11"/>
      <c r="J147" s="49"/>
      <c r="K147" s="11"/>
      <c r="L147" s="11"/>
      <c r="M147" s="11"/>
      <c r="N147" s="11"/>
      <c r="O147" s="11"/>
      <c r="P147" s="11"/>
      <c r="Q147" s="11"/>
      <c r="R147" s="11"/>
      <c r="S147" s="11"/>
      <c r="T147" s="11"/>
      <c r="U147" s="11"/>
      <c r="V147" s="11"/>
      <c r="W147" s="11"/>
      <c r="X147" s="11"/>
      <c r="Y147" s="11"/>
      <c r="Z147" s="11"/>
    </row>
    <row r="148" spans="1:26" ht="15.75">
      <c r="A148" s="45"/>
      <c r="B148" s="46"/>
      <c r="C148" s="47"/>
      <c r="D148" s="11"/>
      <c r="E148" s="11"/>
      <c r="F148" s="46"/>
      <c r="G148" s="46"/>
      <c r="H148" s="48"/>
      <c r="I148" s="11"/>
      <c r="J148" s="49"/>
      <c r="K148" s="11"/>
      <c r="L148" s="11"/>
      <c r="M148" s="11"/>
      <c r="N148" s="11"/>
      <c r="O148" s="11"/>
      <c r="P148" s="11"/>
      <c r="Q148" s="11"/>
      <c r="R148" s="11"/>
      <c r="S148" s="11"/>
      <c r="T148" s="11"/>
      <c r="U148" s="11"/>
      <c r="V148" s="11"/>
      <c r="W148" s="11"/>
      <c r="X148" s="11"/>
      <c r="Y148" s="11"/>
      <c r="Z148" s="11"/>
    </row>
    <row r="149" spans="1:26" ht="15.75">
      <c r="A149" s="45"/>
      <c r="B149" s="46"/>
      <c r="C149" s="47"/>
      <c r="D149" s="11"/>
      <c r="E149" s="11"/>
      <c r="F149" s="46"/>
      <c r="G149" s="46"/>
      <c r="H149" s="48"/>
      <c r="I149" s="11"/>
      <c r="J149" s="49"/>
      <c r="K149" s="11"/>
      <c r="L149" s="11"/>
      <c r="M149" s="11"/>
      <c r="N149" s="11"/>
      <c r="O149" s="11"/>
      <c r="P149" s="11"/>
      <c r="Q149" s="11"/>
      <c r="R149" s="11"/>
      <c r="S149" s="11"/>
      <c r="T149" s="11"/>
      <c r="U149" s="11"/>
      <c r="V149" s="11"/>
      <c r="W149" s="11"/>
      <c r="X149" s="11"/>
      <c r="Y149" s="11"/>
      <c r="Z149" s="11"/>
    </row>
    <row r="150" spans="1:26" ht="15.75">
      <c r="A150" s="45"/>
      <c r="B150" s="46"/>
      <c r="C150" s="47"/>
      <c r="D150" s="11"/>
      <c r="E150" s="11"/>
      <c r="F150" s="46"/>
      <c r="G150" s="46"/>
      <c r="H150" s="48"/>
      <c r="I150" s="11"/>
      <c r="J150" s="49"/>
      <c r="K150" s="11"/>
      <c r="L150" s="11"/>
      <c r="M150" s="11"/>
      <c r="N150" s="11"/>
      <c r="O150" s="11"/>
      <c r="P150" s="11"/>
      <c r="Q150" s="11"/>
      <c r="R150" s="11"/>
      <c r="S150" s="11"/>
      <c r="T150" s="11"/>
      <c r="U150" s="11"/>
      <c r="V150" s="11"/>
      <c r="W150" s="11"/>
      <c r="X150" s="11"/>
      <c r="Y150" s="11"/>
      <c r="Z150" s="11"/>
    </row>
    <row r="151" spans="1:26" ht="15.75">
      <c r="A151" s="45"/>
      <c r="B151" s="46"/>
      <c r="C151" s="47"/>
      <c r="D151" s="11"/>
      <c r="E151" s="11"/>
      <c r="F151" s="46"/>
      <c r="G151" s="46"/>
      <c r="H151" s="48"/>
      <c r="I151" s="11"/>
      <c r="J151" s="49"/>
      <c r="K151" s="11"/>
      <c r="L151" s="11"/>
      <c r="M151" s="11"/>
      <c r="N151" s="11"/>
      <c r="O151" s="11"/>
      <c r="P151" s="11"/>
      <c r="Q151" s="11"/>
      <c r="R151" s="11"/>
      <c r="S151" s="11"/>
      <c r="T151" s="11"/>
      <c r="U151" s="11"/>
      <c r="V151" s="11"/>
      <c r="W151" s="11"/>
      <c r="X151" s="11"/>
      <c r="Y151" s="11"/>
      <c r="Z151" s="11"/>
    </row>
    <row r="152" spans="1:26" ht="15.75">
      <c r="A152" s="45"/>
      <c r="B152" s="46"/>
      <c r="C152" s="47"/>
      <c r="D152" s="11"/>
      <c r="E152" s="11"/>
      <c r="F152" s="46"/>
      <c r="G152" s="46"/>
      <c r="H152" s="48"/>
      <c r="I152" s="11"/>
      <c r="J152" s="49"/>
      <c r="K152" s="11"/>
      <c r="L152" s="11"/>
      <c r="M152" s="11"/>
      <c r="N152" s="11"/>
      <c r="O152" s="11"/>
      <c r="P152" s="11"/>
      <c r="Q152" s="11"/>
      <c r="R152" s="11"/>
      <c r="S152" s="11"/>
      <c r="T152" s="11"/>
      <c r="U152" s="11"/>
      <c r="V152" s="11"/>
      <c r="W152" s="11"/>
      <c r="X152" s="11"/>
      <c r="Y152" s="11"/>
      <c r="Z152" s="11"/>
    </row>
    <row r="153" spans="1:26" ht="15.75">
      <c r="A153" s="45"/>
      <c r="B153" s="46"/>
      <c r="C153" s="47"/>
      <c r="D153" s="11"/>
      <c r="E153" s="11"/>
      <c r="F153" s="46"/>
      <c r="G153" s="46"/>
      <c r="H153" s="48"/>
      <c r="I153" s="11"/>
      <c r="J153" s="49"/>
      <c r="K153" s="11"/>
      <c r="L153" s="11"/>
      <c r="M153" s="11"/>
      <c r="N153" s="11"/>
      <c r="O153" s="11"/>
      <c r="P153" s="11"/>
      <c r="Q153" s="11"/>
      <c r="R153" s="11"/>
      <c r="S153" s="11"/>
      <c r="T153" s="11"/>
      <c r="U153" s="11"/>
      <c r="V153" s="11"/>
      <c r="W153" s="11"/>
      <c r="X153" s="11"/>
      <c r="Y153" s="11"/>
      <c r="Z153" s="11"/>
    </row>
    <row r="154" spans="1:26" ht="15.75">
      <c r="A154" s="45"/>
      <c r="B154" s="46"/>
      <c r="C154" s="47"/>
      <c r="D154" s="11"/>
      <c r="E154" s="11"/>
      <c r="F154" s="46"/>
      <c r="G154" s="46"/>
      <c r="H154" s="48"/>
      <c r="I154" s="11"/>
      <c r="J154" s="49"/>
      <c r="K154" s="11"/>
      <c r="L154" s="11"/>
      <c r="M154" s="11"/>
      <c r="N154" s="11"/>
      <c r="O154" s="11"/>
      <c r="P154" s="11"/>
      <c r="Q154" s="11"/>
      <c r="R154" s="11"/>
      <c r="S154" s="11"/>
      <c r="T154" s="11"/>
      <c r="U154" s="11"/>
      <c r="V154" s="11"/>
      <c r="W154" s="11"/>
      <c r="X154" s="11"/>
      <c r="Y154" s="11"/>
      <c r="Z154" s="11"/>
    </row>
    <row r="155" spans="1:26" ht="15.75">
      <c r="A155" s="45"/>
      <c r="B155" s="46"/>
      <c r="C155" s="47"/>
      <c r="D155" s="11"/>
      <c r="E155" s="11"/>
      <c r="F155" s="46"/>
      <c r="G155" s="46"/>
      <c r="H155" s="48"/>
      <c r="I155" s="11"/>
      <c r="J155" s="49"/>
      <c r="K155" s="11"/>
      <c r="L155" s="11"/>
      <c r="M155" s="11"/>
      <c r="N155" s="11"/>
      <c r="O155" s="11"/>
      <c r="P155" s="11"/>
      <c r="Q155" s="11"/>
      <c r="R155" s="11"/>
      <c r="S155" s="11"/>
      <c r="T155" s="11"/>
      <c r="U155" s="11"/>
      <c r="V155" s="11"/>
      <c r="W155" s="11"/>
      <c r="X155" s="11"/>
      <c r="Y155" s="11"/>
      <c r="Z155" s="11"/>
    </row>
    <row r="156" spans="1:26" ht="15.75">
      <c r="A156" s="45"/>
      <c r="B156" s="46"/>
      <c r="C156" s="47"/>
      <c r="D156" s="11"/>
      <c r="E156" s="11"/>
      <c r="F156" s="46"/>
      <c r="G156" s="46"/>
      <c r="H156" s="48"/>
      <c r="I156" s="11"/>
      <c r="J156" s="49"/>
      <c r="K156" s="11"/>
      <c r="L156" s="11"/>
      <c r="M156" s="11"/>
      <c r="N156" s="11"/>
      <c r="O156" s="11"/>
      <c r="P156" s="11"/>
      <c r="Q156" s="11"/>
      <c r="R156" s="11"/>
      <c r="S156" s="11"/>
      <c r="T156" s="11"/>
      <c r="U156" s="11"/>
      <c r="V156" s="11"/>
      <c r="W156" s="11"/>
      <c r="X156" s="11"/>
      <c r="Y156" s="11"/>
      <c r="Z156" s="11"/>
    </row>
    <row r="157" spans="1:26" ht="15.75">
      <c r="A157" s="45"/>
      <c r="B157" s="46"/>
      <c r="C157" s="47"/>
      <c r="D157" s="11"/>
      <c r="E157" s="11"/>
      <c r="F157" s="46"/>
      <c r="G157" s="46"/>
      <c r="H157" s="48"/>
      <c r="I157" s="11"/>
      <c r="J157" s="49"/>
      <c r="K157" s="11"/>
      <c r="L157" s="11"/>
      <c r="M157" s="11"/>
      <c r="N157" s="11"/>
      <c r="O157" s="11"/>
      <c r="P157" s="11"/>
      <c r="Q157" s="11"/>
      <c r="R157" s="11"/>
      <c r="S157" s="11"/>
      <c r="T157" s="11"/>
      <c r="U157" s="11"/>
      <c r="V157" s="11"/>
      <c r="W157" s="11"/>
      <c r="X157" s="11"/>
      <c r="Y157" s="11"/>
      <c r="Z157" s="11"/>
    </row>
    <row r="158" spans="1:26" ht="15.75">
      <c r="A158" s="45"/>
      <c r="B158" s="46"/>
      <c r="C158" s="47"/>
      <c r="D158" s="11"/>
      <c r="E158" s="11"/>
      <c r="F158" s="46"/>
      <c r="G158" s="46"/>
      <c r="H158" s="48"/>
      <c r="I158" s="11"/>
      <c r="J158" s="49"/>
      <c r="K158" s="11"/>
      <c r="L158" s="11"/>
      <c r="M158" s="11"/>
      <c r="N158" s="11"/>
      <c r="O158" s="11"/>
      <c r="P158" s="11"/>
      <c r="Q158" s="11"/>
      <c r="R158" s="11"/>
      <c r="S158" s="11"/>
      <c r="T158" s="11"/>
      <c r="U158" s="11"/>
      <c r="V158" s="11"/>
      <c r="W158" s="11"/>
      <c r="X158" s="11"/>
      <c r="Y158" s="11"/>
      <c r="Z158" s="11"/>
    </row>
    <row r="159" spans="1:26" ht="15.75">
      <c r="A159" s="45"/>
      <c r="B159" s="46"/>
      <c r="C159" s="47"/>
      <c r="D159" s="11"/>
      <c r="E159" s="11"/>
      <c r="F159" s="46"/>
      <c r="G159" s="46"/>
      <c r="H159" s="48"/>
      <c r="I159" s="11"/>
      <c r="J159" s="49"/>
      <c r="K159" s="11"/>
      <c r="L159" s="11"/>
      <c r="M159" s="11"/>
      <c r="N159" s="11"/>
      <c r="O159" s="11"/>
      <c r="P159" s="11"/>
      <c r="Q159" s="11"/>
      <c r="R159" s="11"/>
      <c r="S159" s="11"/>
      <c r="T159" s="11"/>
      <c r="U159" s="11"/>
      <c r="V159" s="11"/>
      <c r="W159" s="11"/>
      <c r="X159" s="11"/>
      <c r="Y159" s="11"/>
      <c r="Z159" s="11"/>
    </row>
    <row r="160" spans="1:26" ht="15.75">
      <c r="A160" s="45"/>
      <c r="B160" s="46"/>
      <c r="C160" s="47"/>
      <c r="D160" s="11"/>
      <c r="E160" s="11"/>
      <c r="F160" s="46"/>
      <c r="G160" s="46"/>
      <c r="H160" s="48"/>
      <c r="I160" s="11"/>
      <c r="J160" s="49"/>
      <c r="K160" s="11"/>
      <c r="L160" s="11"/>
      <c r="M160" s="11"/>
      <c r="N160" s="11"/>
      <c r="O160" s="11"/>
      <c r="P160" s="11"/>
      <c r="Q160" s="11"/>
      <c r="R160" s="11"/>
      <c r="S160" s="11"/>
      <c r="T160" s="11"/>
      <c r="U160" s="11"/>
      <c r="V160" s="11"/>
      <c r="W160" s="11"/>
      <c r="X160" s="11"/>
      <c r="Y160" s="11"/>
      <c r="Z160" s="11"/>
    </row>
    <row r="161" spans="1:26" ht="15.75">
      <c r="A161" s="45"/>
      <c r="B161" s="46"/>
      <c r="C161" s="47"/>
      <c r="D161" s="11"/>
      <c r="E161" s="11"/>
      <c r="F161" s="46"/>
      <c r="G161" s="46"/>
      <c r="H161" s="48"/>
      <c r="I161" s="11"/>
      <c r="J161" s="49"/>
      <c r="K161" s="11"/>
      <c r="L161" s="11"/>
      <c r="M161" s="11"/>
      <c r="N161" s="11"/>
      <c r="O161" s="11"/>
      <c r="P161" s="11"/>
      <c r="Q161" s="11"/>
      <c r="R161" s="11"/>
      <c r="S161" s="11"/>
      <c r="T161" s="11"/>
      <c r="U161" s="11"/>
      <c r="V161" s="11"/>
      <c r="W161" s="11"/>
      <c r="X161" s="11"/>
      <c r="Y161" s="11"/>
      <c r="Z161" s="11"/>
    </row>
    <row r="162" spans="1:26" ht="15.75">
      <c r="A162" s="45"/>
      <c r="B162" s="46"/>
      <c r="C162" s="47"/>
      <c r="D162" s="11"/>
      <c r="E162" s="11"/>
      <c r="F162" s="46"/>
      <c r="G162" s="46"/>
      <c r="H162" s="48"/>
      <c r="I162" s="11"/>
      <c r="J162" s="49"/>
      <c r="K162" s="11"/>
      <c r="L162" s="11"/>
      <c r="M162" s="11"/>
      <c r="N162" s="11"/>
      <c r="O162" s="11"/>
      <c r="P162" s="11"/>
      <c r="Q162" s="11"/>
      <c r="R162" s="11"/>
      <c r="S162" s="11"/>
      <c r="T162" s="11"/>
      <c r="U162" s="11"/>
      <c r="V162" s="11"/>
      <c r="W162" s="11"/>
      <c r="X162" s="11"/>
      <c r="Y162" s="11"/>
      <c r="Z162" s="11"/>
    </row>
    <row r="163" spans="1:26" ht="15.75">
      <c r="A163" s="45"/>
      <c r="B163" s="46"/>
      <c r="C163" s="47"/>
      <c r="D163" s="11"/>
      <c r="E163" s="11"/>
      <c r="F163" s="46"/>
      <c r="G163" s="46"/>
      <c r="H163" s="48"/>
      <c r="I163" s="11"/>
      <c r="J163" s="49"/>
      <c r="K163" s="11"/>
      <c r="L163" s="11"/>
      <c r="M163" s="11"/>
      <c r="N163" s="11"/>
      <c r="O163" s="11"/>
      <c r="P163" s="11"/>
      <c r="Q163" s="11"/>
      <c r="R163" s="11"/>
      <c r="S163" s="11"/>
      <c r="T163" s="11"/>
      <c r="U163" s="11"/>
      <c r="V163" s="11"/>
      <c r="W163" s="11"/>
      <c r="X163" s="11"/>
      <c r="Y163" s="11"/>
      <c r="Z163" s="11"/>
    </row>
    <row r="164" spans="1:26" ht="15.75">
      <c r="A164" s="45"/>
      <c r="B164" s="46"/>
      <c r="C164" s="47"/>
      <c r="D164" s="11"/>
      <c r="E164" s="11"/>
      <c r="F164" s="46"/>
      <c r="G164" s="46"/>
      <c r="H164" s="48"/>
      <c r="I164" s="11"/>
      <c r="J164" s="49"/>
      <c r="K164" s="11"/>
      <c r="L164" s="11"/>
      <c r="M164" s="11"/>
      <c r="N164" s="11"/>
      <c r="O164" s="11"/>
      <c r="P164" s="11"/>
      <c r="Q164" s="11"/>
      <c r="R164" s="11"/>
      <c r="S164" s="11"/>
      <c r="T164" s="11"/>
      <c r="U164" s="11"/>
      <c r="V164" s="11"/>
      <c r="W164" s="11"/>
      <c r="X164" s="11"/>
      <c r="Y164" s="11"/>
      <c r="Z164" s="11"/>
    </row>
    <row r="165" spans="1:26" ht="15.75">
      <c r="A165" s="45"/>
      <c r="B165" s="46"/>
      <c r="C165" s="47"/>
      <c r="D165" s="11"/>
      <c r="E165" s="11"/>
      <c r="F165" s="46"/>
      <c r="G165" s="46"/>
      <c r="H165" s="48"/>
      <c r="I165" s="11"/>
      <c r="J165" s="49"/>
      <c r="K165" s="11"/>
      <c r="L165" s="11"/>
      <c r="M165" s="11"/>
      <c r="N165" s="11"/>
      <c r="O165" s="11"/>
      <c r="P165" s="11"/>
      <c r="Q165" s="11"/>
      <c r="R165" s="11"/>
      <c r="S165" s="11"/>
      <c r="T165" s="11"/>
      <c r="U165" s="11"/>
      <c r="V165" s="11"/>
      <c r="W165" s="11"/>
      <c r="X165" s="11"/>
      <c r="Y165" s="11"/>
      <c r="Z165" s="11"/>
    </row>
    <row r="166" spans="1:26" ht="15.75">
      <c r="A166" s="45"/>
      <c r="B166" s="46"/>
      <c r="C166" s="47"/>
      <c r="D166" s="11"/>
      <c r="E166" s="11"/>
      <c r="F166" s="46"/>
      <c r="G166" s="46"/>
      <c r="H166" s="48"/>
      <c r="I166" s="11"/>
      <c r="J166" s="49"/>
      <c r="K166" s="11"/>
      <c r="L166" s="11"/>
      <c r="M166" s="11"/>
      <c r="N166" s="11"/>
      <c r="O166" s="11"/>
      <c r="P166" s="11"/>
      <c r="Q166" s="11"/>
      <c r="R166" s="11"/>
      <c r="S166" s="11"/>
      <c r="T166" s="11"/>
      <c r="U166" s="11"/>
      <c r="V166" s="11"/>
      <c r="W166" s="11"/>
      <c r="X166" s="11"/>
      <c r="Y166" s="11"/>
      <c r="Z166" s="11"/>
    </row>
    <row r="167" spans="1:26" ht="15.75">
      <c r="A167" s="45"/>
      <c r="B167" s="46"/>
      <c r="C167" s="47"/>
      <c r="D167" s="11"/>
      <c r="E167" s="11"/>
      <c r="F167" s="46"/>
      <c r="G167" s="46"/>
      <c r="H167" s="48"/>
      <c r="I167" s="11"/>
      <c r="J167" s="49"/>
      <c r="K167" s="11"/>
      <c r="L167" s="11"/>
      <c r="M167" s="11"/>
      <c r="N167" s="11"/>
      <c r="O167" s="11"/>
      <c r="P167" s="11"/>
      <c r="Q167" s="11"/>
      <c r="R167" s="11"/>
      <c r="S167" s="11"/>
      <c r="T167" s="11"/>
      <c r="U167" s="11"/>
      <c r="V167" s="11"/>
      <c r="W167" s="11"/>
      <c r="X167" s="11"/>
      <c r="Y167" s="11"/>
      <c r="Z167" s="11"/>
    </row>
    <row r="168" spans="1:26" ht="15.75">
      <c r="A168" s="45"/>
      <c r="B168" s="46"/>
      <c r="C168" s="47"/>
      <c r="D168" s="11"/>
      <c r="E168" s="11"/>
      <c r="F168" s="46"/>
      <c r="G168" s="46"/>
      <c r="H168" s="48"/>
      <c r="I168" s="11"/>
      <c r="J168" s="49"/>
      <c r="K168" s="11"/>
      <c r="L168" s="11"/>
      <c r="M168" s="11"/>
      <c r="N168" s="11"/>
      <c r="O168" s="11"/>
      <c r="P168" s="11"/>
      <c r="Q168" s="11"/>
      <c r="R168" s="11"/>
      <c r="S168" s="11"/>
      <c r="T168" s="11"/>
      <c r="U168" s="11"/>
      <c r="V168" s="11"/>
      <c r="W168" s="11"/>
      <c r="X168" s="11"/>
      <c r="Y168" s="11"/>
      <c r="Z168" s="11"/>
    </row>
    <row r="169" spans="1:26" ht="15.75">
      <c r="A169" s="45"/>
      <c r="B169" s="46"/>
      <c r="C169" s="47"/>
      <c r="D169" s="11"/>
      <c r="E169" s="11"/>
      <c r="F169" s="46"/>
      <c r="G169" s="46"/>
      <c r="H169" s="48"/>
      <c r="I169" s="11"/>
      <c r="J169" s="49"/>
      <c r="K169" s="11"/>
      <c r="L169" s="11"/>
      <c r="M169" s="11"/>
      <c r="N169" s="11"/>
      <c r="O169" s="11"/>
      <c r="P169" s="11"/>
      <c r="Q169" s="11"/>
      <c r="R169" s="11"/>
      <c r="S169" s="11"/>
      <c r="T169" s="11"/>
      <c r="U169" s="11"/>
      <c r="V169" s="11"/>
      <c r="W169" s="11"/>
      <c r="X169" s="11"/>
      <c r="Y169" s="11"/>
      <c r="Z169" s="11"/>
    </row>
    <row r="170" spans="1:26" ht="15.75">
      <c r="A170" s="45"/>
      <c r="B170" s="46"/>
      <c r="C170" s="47"/>
      <c r="D170" s="11"/>
      <c r="E170" s="11"/>
      <c r="F170" s="46"/>
      <c r="G170" s="46"/>
      <c r="H170" s="48"/>
      <c r="I170" s="11"/>
      <c r="J170" s="49"/>
      <c r="K170" s="11"/>
      <c r="L170" s="11"/>
      <c r="M170" s="11"/>
      <c r="N170" s="11"/>
      <c r="O170" s="11"/>
      <c r="P170" s="11"/>
      <c r="Q170" s="11"/>
      <c r="R170" s="11"/>
      <c r="S170" s="11"/>
      <c r="T170" s="11"/>
      <c r="U170" s="11"/>
      <c r="V170" s="11"/>
      <c r="W170" s="11"/>
      <c r="X170" s="11"/>
      <c r="Y170" s="11"/>
      <c r="Z170" s="11"/>
    </row>
    <row r="171" spans="1:26" ht="15.75">
      <c r="A171" s="45"/>
      <c r="B171" s="46"/>
      <c r="C171" s="47"/>
      <c r="D171" s="11"/>
      <c r="E171" s="11"/>
      <c r="F171" s="46"/>
      <c r="G171" s="46"/>
      <c r="H171" s="48"/>
      <c r="I171" s="11"/>
      <c r="J171" s="49"/>
      <c r="K171" s="11"/>
      <c r="L171" s="11"/>
      <c r="M171" s="11"/>
      <c r="N171" s="11"/>
      <c r="O171" s="11"/>
      <c r="P171" s="11"/>
      <c r="Q171" s="11"/>
      <c r="R171" s="11"/>
      <c r="S171" s="11"/>
      <c r="T171" s="11"/>
      <c r="U171" s="11"/>
      <c r="V171" s="11"/>
      <c r="W171" s="11"/>
      <c r="X171" s="11"/>
      <c r="Y171" s="11"/>
      <c r="Z171" s="11"/>
    </row>
    <row r="172" spans="1:26" ht="15.75">
      <c r="A172" s="45"/>
      <c r="B172" s="46"/>
      <c r="C172" s="47"/>
      <c r="D172" s="11"/>
      <c r="E172" s="11"/>
      <c r="F172" s="46"/>
      <c r="G172" s="46"/>
      <c r="H172" s="48"/>
      <c r="I172" s="11"/>
      <c r="J172" s="49"/>
      <c r="K172" s="11"/>
      <c r="L172" s="11"/>
      <c r="M172" s="11"/>
      <c r="N172" s="11"/>
      <c r="O172" s="11"/>
      <c r="P172" s="11"/>
      <c r="Q172" s="11"/>
      <c r="R172" s="11"/>
      <c r="S172" s="11"/>
      <c r="T172" s="11"/>
      <c r="U172" s="11"/>
      <c r="V172" s="11"/>
      <c r="W172" s="11"/>
      <c r="X172" s="11"/>
      <c r="Y172" s="11"/>
      <c r="Z172" s="11"/>
    </row>
    <row r="173" spans="1:26" ht="15.75">
      <c r="A173" s="45"/>
      <c r="B173" s="46"/>
      <c r="C173" s="47"/>
      <c r="D173" s="11"/>
      <c r="E173" s="11"/>
      <c r="F173" s="46"/>
      <c r="G173" s="46"/>
      <c r="H173" s="48"/>
      <c r="I173" s="11"/>
      <c r="J173" s="49"/>
      <c r="K173" s="11"/>
      <c r="L173" s="11"/>
      <c r="M173" s="11"/>
      <c r="N173" s="11"/>
      <c r="O173" s="11"/>
      <c r="P173" s="11"/>
      <c r="Q173" s="11"/>
      <c r="R173" s="11"/>
      <c r="S173" s="11"/>
      <c r="T173" s="11"/>
      <c r="U173" s="11"/>
      <c r="V173" s="11"/>
      <c r="W173" s="11"/>
      <c r="X173" s="11"/>
      <c r="Y173" s="11"/>
      <c r="Z173" s="11"/>
    </row>
    <row r="174" spans="1:26" ht="15.75">
      <c r="A174" s="45"/>
      <c r="B174" s="46"/>
      <c r="C174" s="47"/>
      <c r="D174" s="11"/>
      <c r="E174" s="11"/>
      <c r="F174" s="46"/>
      <c r="G174" s="46"/>
      <c r="H174" s="48"/>
      <c r="I174" s="11"/>
      <c r="J174" s="49"/>
      <c r="K174" s="11"/>
      <c r="L174" s="11"/>
      <c r="M174" s="11"/>
      <c r="N174" s="11"/>
      <c r="O174" s="11"/>
      <c r="P174" s="11"/>
      <c r="Q174" s="11"/>
      <c r="R174" s="11"/>
      <c r="S174" s="11"/>
      <c r="T174" s="11"/>
      <c r="U174" s="11"/>
      <c r="V174" s="11"/>
      <c r="W174" s="11"/>
      <c r="X174" s="11"/>
      <c r="Y174" s="11"/>
      <c r="Z174" s="11"/>
    </row>
    <row r="175" spans="1:26" ht="15.75">
      <c r="A175" s="45"/>
      <c r="B175" s="46"/>
      <c r="C175" s="47"/>
      <c r="D175" s="11"/>
      <c r="E175" s="11"/>
      <c r="F175" s="46"/>
      <c r="G175" s="46"/>
      <c r="H175" s="48"/>
      <c r="I175" s="11"/>
      <c r="J175" s="49"/>
      <c r="K175" s="11"/>
      <c r="L175" s="11"/>
      <c r="M175" s="11"/>
      <c r="N175" s="11"/>
      <c r="O175" s="11"/>
      <c r="P175" s="11"/>
      <c r="Q175" s="11"/>
      <c r="R175" s="11"/>
      <c r="S175" s="11"/>
      <c r="T175" s="11"/>
      <c r="U175" s="11"/>
      <c r="V175" s="11"/>
      <c r="W175" s="11"/>
      <c r="X175" s="11"/>
      <c r="Y175" s="11"/>
      <c r="Z175" s="11"/>
    </row>
    <row r="176" spans="1:26" ht="15.75">
      <c r="A176" s="45"/>
      <c r="B176" s="46"/>
      <c r="C176" s="47"/>
      <c r="D176" s="11"/>
      <c r="E176" s="11"/>
      <c r="F176" s="46"/>
      <c r="G176" s="46"/>
      <c r="H176" s="48"/>
      <c r="I176" s="11"/>
      <c r="J176" s="49"/>
      <c r="K176" s="11"/>
      <c r="L176" s="11"/>
      <c r="M176" s="11"/>
      <c r="N176" s="11"/>
      <c r="O176" s="11"/>
      <c r="P176" s="11"/>
      <c r="Q176" s="11"/>
      <c r="R176" s="11"/>
      <c r="S176" s="11"/>
      <c r="T176" s="11"/>
      <c r="U176" s="11"/>
      <c r="V176" s="11"/>
      <c r="W176" s="11"/>
      <c r="X176" s="11"/>
      <c r="Y176" s="11"/>
      <c r="Z176" s="11"/>
    </row>
    <row r="177" spans="1:26" ht="15.75">
      <c r="A177" s="45"/>
      <c r="B177" s="46"/>
      <c r="C177" s="47"/>
      <c r="D177" s="11"/>
      <c r="E177" s="11"/>
      <c r="F177" s="46"/>
      <c r="G177" s="46"/>
      <c r="H177" s="48"/>
      <c r="I177" s="11"/>
      <c r="J177" s="49"/>
      <c r="K177" s="11"/>
      <c r="L177" s="11"/>
      <c r="M177" s="11"/>
      <c r="N177" s="11"/>
      <c r="O177" s="11"/>
      <c r="P177" s="11"/>
      <c r="Q177" s="11"/>
      <c r="R177" s="11"/>
      <c r="S177" s="11"/>
      <c r="T177" s="11"/>
      <c r="U177" s="11"/>
      <c r="V177" s="11"/>
      <c r="W177" s="11"/>
      <c r="X177" s="11"/>
      <c r="Y177" s="11"/>
      <c r="Z177" s="11"/>
    </row>
    <row r="178" spans="1:26" ht="15.75">
      <c r="A178" s="45"/>
      <c r="B178" s="46"/>
      <c r="C178" s="47"/>
      <c r="D178" s="11"/>
      <c r="E178" s="11"/>
      <c r="F178" s="46"/>
      <c r="G178" s="46"/>
      <c r="H178" s="48"/>
      <c r="I178" s="11"/>
      <c r="J178" s="49"/>
      <c r="K178" s="11"/>
      <c r="L178" s="11"/>
      <c r="M178" s="11"/>
      <c r="N178" s="11"/>
      <c r="O178" s="11"/>
      <c r="P178" s="11"/>
      <c r="Q178" s="11"/>
      <c r="R178" s="11"/>
      <c r="S178" s="11"/>
      <c r="T178" s="11"/>
      <c r="U178" s="11"/>
      <c r="V178" s="11"/>
      <c r="W178" s="11"/>
      <c r="X178" s="11"/>
      <c r="Y178" s="11"/>
      <c r="Z178" s="11"/>
    </row>
    <row r="179" spans="1:26" ht="15.75">
      <c r="A179" s="45"/>
      <c r="B179" s="46"/>
      <c r="C179" s="47"/>
      <c r="D179" s="11"/>
      <c r="E179" s="11"/>
      <c r="F179" s="46"/>
      <c r="G179" s="46"/>
      <c r="H179" s="48"/>
      <c r="I179" s="11"/>
      <c r="J179" s="49"/>
      <c r="K179" s="11"/>
      <c r="L179" s="11"/>
      <c r="M179" s="11"/>
      <c r="N179" s="11"/>
      <c r="O179" s="11"/>
      <c r="P179" s="11"/>
      <c r="Q179" s="11"/>
      <c r="R179" s="11"/>
      <c r="S179" s="11"/>
      <c r="T179" s="11"/>
      <c r="U179" s="11"/>
      <c r="V179" s="11"/>
      <c r="W179" s="11"/>
      <c r="X179" s="11"/>
      <c r="Y179" s="11"/>
      <c r="Z179" s="11"/>
    </row>
    <row r="180" spans="1:26" ht="15.75">
      <c r="A180" s="45"/>
      <c r="B180" s="46"/>
      <c r="C180" s="47"/>
      <c r="D180" s="11"/>
      <c r="E180" s="11"/>
      <c r="F180" s="46"/>
      <c r="G180" s="46"/>
      <c r="H180" s="48"/>
      <c r="I180" s="11"/>
      <c r="J180" s="49"/>
      <c r="K180" s="11"/>
      <c r="L180" s="11"/>
      <c r="M180" s="11"/>
      <c r="N180" s="11"/>
      <c r="O180" s="11"/>
      <c r="P180" s="11"/>
      <c r="Q180" s="11"/>
      <c r="R180" s="11"/>
      <c r="S180" s="11"/>
      <c r="T180" s="11"/>
      <c r="U180" s="11"/>
      <c r="V180" s="11"/>
      <c r="W180" s="11"/>
      <c r="X180" s="11"/>
      <c r="Y180" s="11"/>
      <c r="Z180" s="11"/>
    </row>
    <row r="181" spans="1:26" ht="15.75">
      <c r="A181" s="45"/>
      <c r="B181" s="46"/>
      <c r="C181" s="47"/>
      <c r="D181" s="11"/>
      <c r="E181" s="11"/>
      <c r="F181" s="46"/>
      <c r="G181" s="46"/>
      <c r="H181" s="48"/>
      <c r="I181" s="11"/>
      <c r="J181" s="49"/>
      <c r="K181" s="11"/>
      <c r="L181" s="11"/>
      <c r="M181" s="11"/>
      <c r="N181" s="11"/>
      <c r="O181" s="11"/>
      <c r="P181" s="11"/>
      <c r="Q181" s="11"/>
      <c r="R181" s="11"/>
      <c r="S181" s="11"/>
      <c r="T181" s="11"/>
      <c r="U181" s="11"/>
      <c r="V181" s="11"/>
      <c r="W181" s="11"/>
      <c r="X181" s="11"/>
      <c r="Y181" s="11"/>
      <c r="Z181" s="11"/>
    </row>
    <row r="182" spans="1:26" ht="15.75">
      <c r="A182" s="45"/>
      <c r="B182" s="46"/>
      <c r="C182" s="47"/>
      <c r="D182" s="11"/>
      <c r="E182" s="11"/>
      <c r="F182" s="46"/>
      <c r="G182" s="46"/>
      <c r="H182" s="48"/>
      <c r="I182" s="11"/>
      <c r="J182" s="49"/>
      <c r="K182" s="11"/>
      <c r="L182" s="11"/>
      <c r="M182" s="11"/>
      <c r="N182" s="11"/>
      <c r="O182" s="11"/>
      <c r="P182" s="11"/>
      <c r="Q182" s="11"/>
      <c r="R182" s="11"/>
      <c r="S182" s="11"/>
      <c r="T182" s="11"/>
      <c r="U182" s="11"/>
      <c r="V182" s="11"/>
      <c r="W182" s="11"/>
      <c r="X182" s="11"/>
      <c r="Y182" s="11"/>
      <c r="Z182" s="11"/>
    </row>
    <row r="183" spans="1:26" ht="15.75">
      <c r="A183" s="45"/>
      <c r="B183" s="46"/>
      <c r="C183" s="47"/>
      <c r="D183" s="11"/>
      <c r="E183" s="11"/>
      <c r="F183" s="46"/>
      <c r="G183" s="46"/>
      <c r="H183" s="48"/>
      <c r="I183" s="11"/>
      <c r="J183" s="49"/>
      <c r="K183" s="11"/>
      <c r="L183" s="11"/>
      <c r="M183" s="11"/>
      <c r="N183" s="11"/>
      <c r="O183" s="11"/>
      <c r="P183" s="11"/>
      <c r="Q183" s="11"/>
      <c r="R183" s="11"/>
      <c r="S183" s="11"/>
      <c r="T183" s="11"/>
      <c r="U183" s="11"/>
      <c r="V183" s="11"/>
      <c r="W183" s="11"/>
      <c r="X183" s="11"/>
      <c r="Y183" s="11"/>
      <c r="Z183" s="11"/>
    </row>
    <row r="184" spans="1:26" ht="15.75">
      <c r="A184" s="45"/>
      <c r="B184" s="46"/>
      <c r="C184" s="47"/>
      <c r="D184" s="11"/>
      <c r="E184" s="11"/>
      <c r="F184" s="46"/>
      <c r="G184" s="46"/>
      <c r="H184" s="48"/>
      <c r="I184" s="11"/>
      <c r="J184" s="49"/>
      <c r="K184" s="11"/>
      <c r="L184" s="11"/>
      <c r="M184" s="11"/>
      <c r="N184" s="11"/>
      <c r="O184" s="11"/>
      <c r="P184" s="11"/>
      <c r="Q184" s="11"/>
      <c r="R184" s="11"/>
      <c r="S184" s="11"/>
      <c r="T184" s="11"/>
      <c r="U184" s="11"/>
      <c r="V184" s="11"/>
      <c r="W184" s="11"/>
      <c r="X184" s="11"/>
      <c r="Y184" s="11"/>
      <c r="Z184" s="11"/>
    </row>
    <row r="185" spans="1:26" ht="15.75">
      <c r="A185" s="45"/>
      <c r="B185" s="46"/>
      <c r="C185" s="47"/>
      <c r="D185" s="11"/>
      <c r="E185" s="11"/>
      <c r="F185" s="46"/>
      <c r="G185" s="46"/>
      <c r="H185" s="48"/>
      <c r="I185" s="11"/>
      <c r="J185" s="49"/>
      <c r="K185" s="11"/>
      <c r="L185" s="11"/>
      <c r="M185" s="11"/>
      <c r="N185" s="11"/>
      <c r="O185" s="11"/>
      <c r="P185" s="11"/>
      <c r="Q185" s="11"/>
      <c r="R185" s="11"/>
      <c r="S185" s="11"/>
      <c r="T185" s="11"/>
      <c r="U185" s="11"/>
      <c r="V185" s="11"/>
      <c r="W185" s="11"/>
      <c r="X185" s="11"/>
      <c r="Y185" s="11"/>
      <c r="Z185" s="11"/>
    </row>
    <row r="186" spans="1:26" ht="15.75">
      <c r="A186" s="45"/>
      <c r="B186" s="46"/>
      <c r="C186" s="47"/>
      <c r="D186" s="11"/>
      <c r="E186" s="11"/>
      <c r="F186" s="46"/>
      <c r="G186" s="46"/>
      <c r="H186" s="48"/>
      <c r="I186" s="11"/>
      <c r="J186" s="49"/>
      <c r="K186" s="11"/>
      <c r="L186" s="11"/>
      <c r="M186" s="11"/>
      <c r="N186" s="11"/>
      <c r="O186" s="11"/>
      <c r="P186" s="11"/>
      <c r="Q186" s="11"/>
      <c r="R186" s="11"/>
      <c r="S186" s="11"/>
      <c r="T186" s="11"/>
      <c r="U186" s="11"/>
      <c r="V186" s="11"/>
      <c r="W186" s="11"/>
      <c r="X186" s="11"/>
      <c r="Y186" s="11"/>
      <c r="Z186" s="11"/>
    </row>
    <row r="187" spans="1:26" ht="15.75">
      <c r="A187" s="45"/>
      <c r="B187" s="46"/>
      <c r="C187" s="47"/>
      <c r="D187" s="11"/>
      <c r="E187" s="11"/>
      <c r="F187" s="46"/>
      <c r="G187" s="46"/>
      <c r="H187" s="48"/>
      <c r="I187" s="11"/>
      <c r="J187" s="49"/>
      <c r="K187" s="11"/>
      <c r="L187" s="11"/>
      <c r="M187" s="11"/>
      <c r="N187" s="11"/>
      <c r="O187" s="11"/>
      <c r="P187" s="11"/>
      <c r="Q187" s="11"/>
      <c r="R187" s="11"/>
      <c r="S187" s="11"/>
      <c r="T187" s="11"/>
      <c r="U187" s="11"/>
      <c r="V187" s="11"/>
      <c r="W187" s="11"/>
      <c r="X187" s="11"/>
      <c r="Y187" s="11"/>
      <c r="Z187" s="11"/>
    </row>
    <row r="188" spans="1:26" ht="15.75">
      <c r="A188" s="45"/>
      <c r="B188" s="46"/>
      <c r="C188" s="47"/>
      <c r="D188" s="11"/>
      <c r="E188" s="11"/>
      <c r="F188" s="46"/>
      <c r="G188" s="46"/>
      <c r="H188" s="48"/>
      <c r="I188" s="11"/>
      <c r="J188" s="49"/>
      <c r="K188" s="11"/>
      <c r="L188" s="11"/>
      <c r="M188" s="11"/>
      <c r="N188" s="11"/>
      <c r="O188" s="11"/>
      <c r="P188" s="11"/>
      <c r="Q188" s="11"/>
      <c r="R188" s="11"/>
      <c r="S188" s="11"/>
      <c r="T188" s="11"/>
      <c r="U188" s="11"/>
      <c r="V188" s="11"/>
      <c r="W188" s="11"/>
      <c r="X188" s="11"/>
      <c r="Y188" s="11"/>
      <c r="Z188" s="11"/>
    </row>
    <row r="189" spans="1:26" ht="15.75">
      <c r="A189" s="45"/>
      <c r="B189" s="46"/>
      <c r="C189" s="47"/>
      <c r="D189" s="11"/>
      <c r="E189" s="11"/>
      <c r="F189" s="46"/>
      <c r="G189" s="46"/>
      <c r="H189" s="48"/>
      <c r="I189" s="11"/>
      <c r="J189" s="49"/>
      <c r="K189" s="11"/>
      <c r="L189" s="11"/>
      <c r="M189" s="11"/>
      <c r="N189" s="11"/>
      <c r="O189" s="11"/>
      <c r="P189" s="11"/>
      <c r="Q189" s="11"/>
      <c r="R189" s="11"/>
      <c r="S189" s="11"/>
      <c r="T189" s="11"/>
      <c r="U189" s="11"/>
      <c r="V189" s="11"/>
      <c r="W189" s="11"/>
      <c r="X189" s="11"/>
      <c r="Y189" s="11"/>
      <c r="Z189" s="11"/>
    </row>
    <row r="190" spans="1:26" ht="15.75">
      <c r="A190" s="45"/>
      <c r="B190" s="46"/>
      <c r="C190" s="47"/>
      <c r="D190" s="11"/>
      <c r="E190" s="11"/>
      <c r="F190" s="46"/>
      <c r="G190" s="46"/>
      <c r="H190" s="48"/>
      <c r="I190" s="11"/>
      <c r="J190" s="49"/>
      <c r="K190" s="11"/>
      <c r="L190" s="11"/>
      <c r="M190" s="11"/>
      <c r="N190" s="11"/>
      <c r="O190" s="11"/>
      <c r="P190" s="11"/>
      <c r="Q190" s="11"/>
      <c r="R190" s="11"/>
      <c r="S190" s="11"/>
      <c r="T190" s="11"/>
      <c r="U190" s="11"/>
      <c r="V190" s="11"/>
      <c r="W190" s="11"/>
      <c r="X190" s="11"/>
      <c r="Y190" s="11"/>
      <c r="Z190" s="11"/>
    </row>
    <row r="191" spans="1:26" ht="15.75">
      <c r="A191" s="45"/>
      <c r="B191" s="46"/>
      <c r="C191" s="47"/>
      <c r="D191" s="11"/>
      <c r="E191" s="11"/>
      <c r="F191" s="46"/>
      <c r="G191" s="46"/>
      <c r="H191" s="48"/>
      <c r="I191" s="11"/>
      <c r="J191" s="49"/>
      <c r="K191" s="11"/>
      <c r="L191" s="11"/>
      <c r="M191" s="11"/>
      <c r="N191" s="11"/>
      <c r="O191" s="11"/>
      <c r="P191" s="11"/>
      <c r="Q191" s="11"/>
      <c r="R191" s="11"/>
      <c r="S191" s="11"/>
      <c r="T191" s="11"/>
      <c r="U191" s="11"/>
      <c r="V191" s="11"/>
      <c r="W191" s="11"/>
      <c r="X191" s="11"/>
      <c r="Y191" s="11"/>
      <c r="Z191" s="11"/>
    </row>
    <row r="192" spans="1:26" ht="15.75">
      <c r="A192" s="45"/>
      <c r="B192" s="46"/>
      <c r="C192" s="47"/>
      <c r="D192" s="11"/>
      <c r="E192" s="11"/>
      <c r="F192" s="46"/>
      <c r="G192" s="46"/>
      <c r="H192" s="48"/>
      <c r="I192" s="11"/>
      <c r="J192" s="49"/>
      <c r="K192" s="11"/>
      <c r="L192" s="11"/>
      <c r="M192" s="11"/>
      <c r="N192" s="11"/>
      <c r="O192" s="11"/>
      <c r="P192" s="11"/>
      <c r="Q192" s="11"/>
      <c r="R192" s="11"/>
      <c r="S192" s="11"/>
      <c r="T192" s="11"/>
      <c r="U192" s="11"/>
      <c r="V192" s="11"/>
      <c r="W192" s="11"/>
      <c r="X192" s="11"/>
      <c r="Y192" s="11"/>
      <c r="Z192" s="11"/>
    </row>
    <row r="193" spans="1:26" ht="15.75">
      <c r="A193" s="45"/>
      <c r="B193" s="46"/>
      <c r="C193" s="47"/>
      <c r="D193" s="11"/>
      <c r="E193" s="11"/>
      <c r="F193" s="46"/>
      <c r="G193" s="46"/>
      <c r="H193" s="48"/>
      <c r="I193" s="11"/>
      <c r="J193" s="49"/>
      <c r="K193" s="11"/>
      <c r="L193" s="11"/>
      <c r="M193" s="11"/>
      <c r="N193" s="11"/>
      <c r="O193" s="11"/>
      <c r="P193" s="11"/>
      <c r="Q193" s="11"/>
      <c r="R193" s="11"/>
      <c r="S193" s="11"/>
      <c r="T193" s="11"/>
      <c r="U193" s="11"/>
      <c r="V193" s="11"/>
      <c r="W193" s="11"/>
      <c r="X193" s="11"/>
      <c r="Y193" s="11"/>
      <c r="Z193" s="11"/>
    </row>
    <row r="194" spans="1:26" ht="15.75">
      <c r="A194" s="45"/>
      <c r="B194" s="46"/>
      <c r="C194" s="47"/>
      <c r="D194" s="11"/>
      <c r="E194" s="11"/>
      <c r="F194" s="46"/>
      <c r="G194" s="46"/>
      <c r="H194" s="48"/>
      <c r="I194" s="11"/>
      <c r="J194" s="49"/>
      <c r="K194" s="11"/>
      <c r="L194" s="11"/>
      <c r="M194" s="11"/>
      <c r="N194" s="11"/>
      <c r="O194" s="11"/>
      <c r="P194" s="11"/>
      <c r="Q194" s="11"/>
      <c r="R194" s="11"/>
      <c r="S194" s="11"/>
      <c r="T194" s="11"/>
      <c r="U194" s="11"/>
      <c r="V194" s="11"/>
      <c r="W194" s="11"/>
      <c r="X194" s="11"/>
      <c r="Y194" s="11"/>
      <c r="Z194" s="11"/>
    </row>
    <row r="195" spans="1:26" ht="15.75">
      <c r="A195" s="45"/>
      <c r="B195" s="46"/>
      <c r="C195" s="47"/>
      <c r="D195" s="11"/>
      <c r="E195" s="11"/>
      <c r="F195" s="46"/>
      <c r="G195" s="46"/>
      <c r="H195" s="48"/>
      <c r="I195" s="11"/>
      <c r="J195" s="49"/>
      <c r="K195" s="11"/>
      <c r="L195" s="11"/>
      <c r="M195" s="11"/>
      <c r="N195" s="11"/>
      <c r="O195" s="11"/>
      <c r="P195" s="11"/>
      <c r="Q195" s="11"/>
      <c r="R195" s="11"/>
      <c r="S195" s="11"/>
      <c r="T195" s="11"/>
      <c r="U195" s="11"/>
      <c r="V195" s="11"/>
      <c r="W195" s="11"/>
      <c r="X195" s="11"/>
      <c r="Y195" s="11"/>
      <c r="Z195" s="11"/>
    </row>
    <row r="196" spans="1:26" ht="15.75">
      <c r="A196" s="45"/>
      <c r="B196" s="46"/>
      <c r="C196" s="47"/>
      <c r="D196" s="11"/>
      <c r="E196" s="11"/>
      <c r="F196" s="46"/>
      <c r="G196" s="46"/>
      <c r="H196" s="48"/>
      <c r="I196" s="11"/>
      <c r="J196" s="49"/>
      <c r="K196" s="11"/>
      <c r="L196" s="11"/>
      <c r="M196" s="11"/>
      <c r="N196" s="11"/>
      <c r="O196" s="11"/>
      <c r="P196" s="11"/>
      <c r="Q196" s="11"/>
      <c r="R196" s="11"/>
      <c r="S196" s="11"/>
      <c r="T196" s="11"/>
      <c r="U196" s="11"/>
      <c r="V196" s="11"/>
      <c r="W196" s="11"/>
      <c r="X196" s="11"/>
      <c r="Y196" s="11"/>
      <c r="Z196" s="11"/>
    </row>
    <row r="197" spans="1:26" ht="15.75">
      <c r="A197" s="45"/>
      <c r="B197" s="46"/>
      <c r="C197" s="47"/>
      <c r="D197" s="11"/>
      <c r="E197" s="11"/>
      <c r="F197" s="46"/>
      <c r="G197" s="46"/>
      <c r="H197" s="48"/>
      <c r="I197" s="11"/>
      <c r="J197" s="49"/>
      <c r="K197" s="11"/>
      <c r="L197" s="11"/>
      <c r="M197" s="11"/>
      <c r="N197" s="11"/>
      <c r="O197" s="11"/>
      <c r="P197" s="11"/>
      <c r="Q197" s="11"/>
      <c r="R197" s="11"/>
      <c r="S197" s="11"/>
      <c r="T197" s="11"/>
      <c r="U197" s="11"/>
      <c r="V197" s="11"/>
      <c r="W197" s="11"/>
      <c r="X197" s="11"/>
      <c r="Y197" s="11"/>
      <c r="Z197" s="11"/>
    </row>
    <row r="198" spans="1:26" ht="15.75">
      <c r="A198" s="45"/>
      <c r="B198" s="46"/>
      <c r="C198" s="47"/>
      <c r="D198" s="11"/>
      <c r="E198" s="11"/>
      <c r="F198" s="46"/>
      <c r="G198" s="46"/>
      <c r="H198" s="48"/>
      <c r="I198" s="11"/>
      <c r="J198" s="49"/>
      <c r="K198" s="11"/>
      <c r="L198" s="11"/>
      <c r="M198" s="11"/>
      <c r="N198" s="11"/>
      <c r="O198" s="11"/>
      <c r="P198" s="11"/>
      <c r="Q198" s="11"/>
      <c r="R198" s="11"/>
      <c r="S198" s="11"/>
      <c r="T198" s="11"/>
      <c r="U198" s="11"/>
      <c r="V198" s="11"/>
      <c r="W198" s="11"/>
      <c r="X198" s="11"/>
      <c r="Y198" s="11"/>
      <c r="Z198" s="11"/>
    </row>
    <row r="199" spans="1:26" ht="15.75">
      <c r="A199" s="45"/>
      <c r="B199" s="46"/>
      <c r="C199" s="47"/>
      <c r="D199" s="11"/>
      <c r="E199" s="11"/>
      <c r="F199" s="46"/>
      <c r="G199" s="46"/>
      <c r="H199" s="48"/>
      <c r="I199" s="11"/>
      <c r="J199" s="49"/>
      <c r="K199" s="11"/>
      <c r="L199" s="11"/>
      <c r="M199" s="11"/>
      <c r="N199" s="11"/>
      <c r="O199" s="11"/>
      <c r="P199" s="11"/>
      <c r="Q199" s="11"/>
      <c r="R199" s="11"/>
      <c r="S199" s="11"/>
      <c r="T199" s="11"/>
      <c r="U199" s="11"/>
      <c r="V199" s="11"/>
      <c r="W199" s="11"/>
      <c r="X199" s="11"/>
      <c r="Y199" s="11"/>
      <c r="Z199" s="11"/>
    </row>
    <row r="200" spans="1:26" ht="15.75">
      <c r="A200" s="45"/>
      <c r="B200" s="46"/>
      <c r="C200" s="47"/>
      <c r="D200" s="11"/>
      <c r="E200" s="11"/>
      <c r="F200" s="46"/>
      <c r="G200" s="46"/>
      <c r="H200" s="48"/>
      <c r="I200" s="11"/>
      <c r="J200" s="49"/>
      <c r="K200" s="11"/>
      <c r="L200" s="11"/>
      <c r="M200" s="11"/>
      <c r="N200" s="11"/>
      <c r="O200" s="11"/>
      <c r="P200" s="11"/>
      <c r="Q200" s="11"/>
      <c r="R200" s="11"/>
      <c r="S200" s="11"/>
      <c r="T200" s="11"/>
      <c r="U200" s="11"/>
      <c r="V200" s="11"/>
      <c r="W200" s="11"/>
      <c r="X200" s="11"/>
      <c r="Y200" s="11"/>
      <c r="Z200" s="11"/>
    </row>
    <row r="201" spans="1:26" ht="15.75">
      <c r="A201" s="45"/>
      <c r="B201" s="46"/>
      <c r="C201" s="47"/>
      <c r="D201" s="11"/>
      <c r="E201" s="11"/>
      <c r="F201" s="46"/>
      <c r="G201" s="46"/>
      <c r="H201" s="48"/>
      <c r="I201" s="11"/>
      <c r="J201" s="49"/>
      <c r="K201" s="11"/>
      <c r="L201" s="11"/>
      <c r="M201" s="11"/>
      <c r="N201" s="11"/>
      <c r="O201" s="11"/>
      <c r="P201" s="11"/>
      <c r="Q201" s="11"/>
      <c r="R201" s="11"/>
      <c r="S201" s="11"/>
      <c r="T201" s="11"/>
      <c r="U201" s="11"/>
      <c r="V201" s="11"/>
      <c r="W201" s="11"/>
      <c r="X201" s="11"/>
      <c r="Y201" s="11"/>
      <c r="Z201" s="11"/>
    </row>
    <row r="202" spans="1:26" ht="15.75">
      <c r="A202" s="45"/>
      <c r="B202" s="46"/>
      <c r="C202" s="47"/>
      <c r="D202" s="11"/>
      <c r="E202" s="11"/>
      <c r="F202" s="46"/>
      <c r="G202" s="46"/>
      <c r="H202" s="48"/>
      <c r="I202" s="11"/>
      <c r="J202" s="49"/>
      <c r="K202" s="11"/>
      <c r="L202" s="11"/>
      <c r="M202" s="11"/>
      <c r="N202" s="11"/>
      <c r="O202" s="11"/>
      <c r="P202" s="11"/>
      <c r="Q202" s="11"/>
      <c r="R202" s="11"/>
      <c r="S202" s="11"/>
      <c r="T202" s="11"/>
      <c r="U202" s="11"/>
      <c r="V202" s="11"/>
      <c r="W202" s="11"/>
      <c r="X202" s="11"/>
      <c r="Y202" s="11"/>
      <c r="Z202" s="11"/>
    </row>
    <row r="203" spans="1:26" ht="15.75">
      <c r="A203" s="45"/>
      <c r="B203" s="46"/>
      <c r="C203" s="47"/>
      <c r="D203" s="11"/>
      <c r="E203" s="11"/>
      <c r="F203" s="46"/>
      <c r="G203" s="46"/>
      <c r="H203" s="48"/>
      <c r="I203" s="11"/>
      <c r="J203" s="49"/>
      <c r="K203" s="11"/>
      <c r="L203" s="11"/>
      <c r="M203" s="11"/>
      <c r="N203" s="11"/>
      <c r="O203" s="11"/>
      <c r="P203" s="11"/>
      <c r="Q203" s="11"/>
      <c r="R203" s="11"/>
      <c r="S203" s="11"/>
      <c r="T203" s="11"/>
      <c r="U203" s="11"/>
      <c r="V203" s="11"/>
      <c r="W203" s="11"/>
      <c r="X203" s="11"/>
      <c r="Y203" s="11"/>
      <c r="Z203" s="11"/>
    </row>
    <row r="204" spans="1:26" ht="15.75">
      <c r="A204" s="45"/>
      <c r="B204" s="46"/>
      <c r="C204" s="47"/>
      <c r="D204" s="11"/>
      <c r="E204" s="11"/>
      <c r="F204" s="46"/>
      <c r="G204" s="46"/>
      <c r="H204" s="48"/>
      <c r="I204" s="11"/>
      <c r="J204" s="49"/>
      <c r="K204" s="11"/>
      <c r="L204" s="11"/>
      <c r="M204" s="11"/>
      <c r="N204" s="11"/>
      <c r="O204" s="11"/>
      <c r="P204" s="11"/>
      <c r="Q204" s="11"/>
      <c r="R204" s="11"/>
      <c r="S204" s="11"/>
      <c r="T204" s="11"/>
      <c r="U204" s="11"/>
      <c r="V204" s="11"/>
      <c r="W204" s="11"/>
      <c r="X204" s="11"/>
      <c r="Y204" s="11"/>
      <c r="Z204" s="11"/>
    </row>
    <row r="205" spans="1:26" ht="15.75">
      <c r="A205" s="45"/>
      <c r="B205" s="46"/>
      <c r="C205" s="47"/>
      <c r="D205" s="11"/>
      <c r="E205" s="11"/>
      <c r="F205" s="46"/>
      <c r="G205" s="46"/>
      <c r="H205" s="48"/>
      <c r="I205" s="11"/>
      <c r="J205" s="49"/>
      <c r="K205" s="11"/>
      <c r="L205" s="11"/>
      <c r="M205" s="11"/>
      <c r="N205" s="11"/>
      <c r="O205" s="11"/>
      <c r="P205" s="11"/>
      <c r="Q205" s="11"/>
      <c r="R205" s="11"/>
      <c r="S205" s="11"/>
      <c r="T205" s="11"/>
      <c r="U205" s="11"/>
      <c r="V205" s="11"/>
      <c r="W205" s="11"/>
      <c r="X205" s="11"/>
      <c r="Y205" s="11"/>
      <c r="Z205" s="11"/>
    </row>
    <row r="206" spans="1:26" ht="15.75">
      <c r="A206" s="45"/>
      <c r="B206" s="46"/>
      <c r="C206" s="47"/>
      <c r="D206" s="11"/>
      <c r="E206" s="11"/>
      <c r="F206" s="46"/>
      <c r="G206" s="46"/>
      <c r="H206" s="48"/>
      <c r="I206" s="11"/>
      <c r="J206" s="49"/>
      <c r="K206" s="11"/>
      <c r="L206" s="11"/>
      <c r="M206" s="11"/>
      <c r="N206" s="11"/>
      <c r="O206" s="11"/>
      <c r="P206" s="11"/>
      <c r="Q206" s="11"/>
      <c r="R206" s="11"/>
      <c r="S206" s="11"/>
      <c r="T206" s="11"/>
      <c r="U206" s="11"/>
      <c r="V206" s="11"/>
      <c r="W206" s="11"/>
      <c r="X206" s="11"/>
      <c r="Y206" s="11"/>
      <c r="Z206" s="11"/>
    </row>
    <row r="207" spans="1:26" ht="15.75">
      <c r="A207" s="45"/>
      <c r="B207" s="46"/>
      <c r="C207" s="47"/>
      <c r="D207" s="11"/>
      <c r="E207" s="11"/>
      <c r="F207" s="46"/>
      <c r="G207" s="46"/>
      <c r="H207" s="48"/>
      <c r="I207" s="11"/>
      <c r="J207" s="49"/>
      <c r="K207" s="11"/>
      <c r="L207" s="11"/>
      <c r="M207" s="11"/>
      <c r="N207" s="11"/>
      <c r="O207" s="11"/>
      <c r="P207" s="11"/>
      <c r="Q207" s="11"/>
      <c r="R207" s="11"/>
      <c r="S207" s="11"/>
      <c r="T207" s="11"/>
      <c r="U207" s="11"/>
      <c r="V207" s="11"/>
      <c r="W207" s="11"/>
      <c r="X207" s="11"/>
      <c r="Y207" s="11"/>
      <c r="Z207" s="11"/>
    </row>
    <row r="208" spans="1:26" ht="15.75">
      <c r="A208" s="45"/>
      <c r="B208" s="46"/>
      <c r="C208" s="47"/>
      <c r="D208" s="11"/>
      <c r="E208" s="11"/>
      <c r="F208" s="46"/>
      <c r="G208" s="46"/>
      <c r="H208" s="48"/>
      <c r="I208" s="11"/>
      <c r="J208" s="49"/>
      <c r="K208" s="11"/>
      <c r="L208" s="11"/>
      <c r="M208" s="11"/>
      <c r="N208" s="11"/>
      <c r="O208" s="11"/>
      <c r="P208" s="11"/>
      <c r="Q208" s="11"/>
      <c r="R208" s="11"/>
      <c r="S208" s="11"/>
      <c r="T208" s="11"/>
      <c r="U208" s="11"/>
      <c r="V208" s="11"/>
      <c r="W208" s="11"/>
      <c r="X208" s="11"/>
      <c r="Y208" s="11"/>
      <c r="Z208" s="11"/>
    </row>
    <row r="209" spans="1:26" ht="15.75">
      <c r="A209" s="45"/>
      <c r="B209" s="46"/>
      <c r="C209" s="47"/>
      <c r="D209" s="11"/>
      <c r="E209" s="11"/>
      <c r="F209" s="46"/>
      <c r="G209" s="46"/>
      <c r="H209" s="48"/>
      <c r="I209" s="11"/>
      <c r="J209" s="49"/>
      <c r="K209" s="11"/>
      <c r="L209" s="11"/>
      <c r="M209" s="11"/>
      <c r="N209" s="11"/>
      <c r="O209" s="11"/>
      <c r="P209" s="11"/>
      <c r="Q209" s="11"/>
      <c r="R209" s="11"/>
      <c r="S209" s="11"/>
      <c r="T209" s="11"/>
      <c r="U209" s="11"/>
      <c r="V209" s="11"/>
      <c r="W209" s="11"/>
      <c r="X209" s="11"/>
      <c r="Y209" s="11"/>
      <c r="Z209" s="11"/>
    </row>
    <row r="210" spans="1:26" ht="15.75">
      <c r="A210" s="45"/>
      <c r="B210" s="46"/>
      <c r="C210" s="47"/>
      <c r="D210" s="11"/>
      <c r="E210" s="11"/>
      <c r="F210" s="46"/>
      <c r="G210" s="46"/>
      <c r="H210" s="48"/>
      <c r="I210" s="11"/>
      <c r="J210" s="49"/>
      <c r="K210" s="11"/>
      <c r="L210" s="11"/>
      <c r="M210" s="11"/>
      <c r="N210" s="11"/>
      <c r="O210" s="11"/>
      <c r="P210" s="11"/>
      <c r="Q210" s="11"/>
      <c r="R210" s="11"/>
      <c r="S210" s="11"/>
      <c r="T210" s="11"/>
      <c r="U210" s="11"/>
      <c r="V210" s="11"/>
      <c r="W210" s="11"/>
      <c r="X210" s="11"/>
      <c r="Y210" s="11"/>
      <c r="Z210" s="11"/>
    </row>
    <row r="211" spans="1:26" ht="15.75">
      <c r="A211" s="45"/>
      <c r="B211" s="46"/>
      <c r="C211" s="47"/>
      <c r="D211" s="11"/>
      <c r="E211" s="11"/>
      <c r="F211" s="46"/>
      <c r="G211" s="46"/>
      <c r="H211" s="48"/>
      <c r="I211" s="11"/>
      <c r="J211" s="49"/>
      <c r="K211" s="11"/>
      <c r="L211" s="11"/>
      <c r="M211" s="11"/>
      <c r="N211" s="11"/>
      <c r="O211" s="11"/>
      <c r="P211" s="11"/>
      <c r="Q211" s="11"/>
      <c r="R211" s="11"/>
      <c r="S211" s="11"/>
      <c r="T211" s="11"/>
      <c r="U211" s="11"/>
      <c r="V211" s="11"/>
      <c r="W211" s="11"/>
      <c r="X211" s="11"/>
      <c r="Y211" s="11"/>
      <c r="Z211" s="11"/>
    </row>
    <row r="212" spans="1:26" ht="15.75">
      <c r="A212" s="45"/>
      <c r="B212" s="46"/>
      <c r="C212" s="47"/>
      <c r="D212" s="11"/>
      <c r="E212" s="11"/>
      <c r="F212" s="46"/>
      <c r="G212" s="46"/>
      <c r="H212" s="48"/>
      <c r="I212" s="11"/>
      <c r="J212" s="49"/>
      <c r="K212" s="11"/>
      <c r="L212" s="11"/>
      <c r="M212" s="11"/>
      <c r="N212" s="11"/>
      <c r="O212" s="11"/>
      <c r="P212" s="11"/>
      <c r="Q212" s="11"/>
      <c r="R212" s="11"/>
      <c r="S212" s="11"/>
      <c r="T212" s="11"/>
      <c r="U212" s="11"/>
      <c r="V212" s="11"/>
      <c r="W212" s="11"/>
      <c r="X212" s="11"/>
      <c r="Y212" s="11"/>
      <c r="Z212" s="11"/>
    </row>
    <row r="213" spans="1:26" ht="15.75">
      <c r="A213" s="45"/>
      <c r="B213" s="46"/>
      <c r="C213" s="47"/>
      <c r="D213" s="11"/>
      <c r="E213" s="11"/>
      <c r="F213" s="46"/>
      <c r="G213" s="46"/>
      <c r="H213" s="48"/>
      <c r="I213" s="11"/>
      <c r="J213" s="49"/>
      <c r="K213" s="11"/>
      <c r="L213" s="11"/>
      <c r="M213" s="11"/>
      <c r="N213" s="11"/>
      <c r="O213" s="11"/>
      <c r="P213" s="11"/>
      <c r="Q213" s="11"/>
      <c r="R213" s="11"/>
      <c r="S213" s="11"/>
      <c r="T213" s="11"/>
      <c r="U213" s="11"/>
      <c r="V213" s="11"/>
      <c r="W213" s="11"/>
      <c r="X213" s="11"/>
      <c r="Y213" s="11"/>
      <c r="Z213" s="11"/>
    </row>
    <row r="214" spans="1:26" ht="15.75">
      <c r="A214" s="45"/>
      <c r="B214" s="46"/>
      <c r="C214" s="47"/>
      <c r="D214" s="11"/>
      <c r="E214" s="11"/>
      <c r="F214" s="46"/>
      <c r="G214" s="46"/>
      <c r="H214" s="48"/>
      <c r="I214" s="11"/>
      <c r="J214" s="49"/>
      <c r="K214" s="11"/>
      <c r="L214" s="11"/>
      <c r="M214" s="11"/>
      <c r="N214" s="11"/>
      <c r="O214" s="11"/>
      <c r="P214" s="11"/>
      <c r="Q214" s="11"/>
      <c r="R214" s="11"/>
      <c r="S214" s="11"/>
      <c r="T214" s="11"/>
      <c r="U214" s="11"/>
      <c r="V214" s="11"/>
      <c r="W214" s="11"/>
      <c r="X214" s="11"/>
      <c r="Y214" s="11"/>
      <c r="Z214" s="11"/>
    </row>
    <row r="215" spans="1:26" ht="15.75">
      <c r="A215" s="45"/>
      <c r="B215" s="46"/>
      <c r="C215" s="47"/>
      <c r="D215" s="11"/>
      <c r="E215" s="11"/>
      <c r="F215" s="46"/>
      <c r="G215" s="46"/>
      <c r="H215" s="48"/>
      <c r="I215" s="11"/>
      <c r="J215" s="49"/>
      <c r="K215" s="11"/>
      <c r="L215" s="11"/>
      <c r="M215" s="11"/>
      <c r="N215" s="11"/>
      <c r="O215" s="11"/>
      <c r="P215" s="11"/>
      <c r="Q215" s="11"/>
      <c r="R215" s="11"/>
      <c r="S215" s="11"/>
      <c r="T215" s="11"/>
      <c r="U215" s="11"/>
      <c r="V215" s="11"/>
      <c r="W215" s="11"/>
      <c r="X215" s="11"/>
      <c r="Y215" s="11"/>
      <c r="Z215" s="11"/>
    </row>
    <row r="216" spans="1:26" ht="15.75">
      <c r="A216" s="45"/>
      <c r="B216" s="46"/>
      <c r="C216" s="47"/>
      <c r="D216" s="11"/>
      <c r="E216" s="11"/>
      <c r="F216" s="46"/>
      <c r="G216" s="46"/>
      <c r="H216" s="48"/>
      <c r="I216" s="11"/>
      <c r="J216" s="49"/>
      <c r="K216" s="11"/>
      <c r="L216" s="11"/>
      <c r="M216" s="11"/>
      <c r="N216" s="11"/>
      <c r="O216" s="11"/>
      <c r="P216" s="11"/>
      <c r="Q216" s="11"/>
      <c r="R216" s="11"/>
      <c r="S216" s="11"/>
      <c r="T216" s="11"/>
      <c r="U216" s="11"/>
      <c r="V216" s="11"/>
      <c r="W216" s="11"/>
      <c r="X216" s="11"/>
      <c r="Y216" s="11"/>
      <c r="Z216" s="11"/>
    </row>
    <row r="217" spans="1:26" ht="15.75">
      <c r="A217" s="45"/>
      <c r="B217" s="46"/>
      <c r="C217" s="47"/>
      <c r="D217" s="11"/>
      <c r="E217" s="11"/>
      <c r="F217" s="46"/>
      <c r="G217" s="46"/>
      <c r="H217" s="48"/>
      <c r="I217" s="11"/>
      <c r="J217" s="49"/>
      <c r="K217" s="11"/>
      <c r="L217" s="11"/>
      <c r="M217" s="11"/>
      <c r="N217" s="11"/>
      <c r="O217" s="11"/>
      <c r="P217" s="11"/>
      <c r="Q217" s="11"/>
      <c r="R217" s="11"/>
      <c r="S217" s="11"/>
      <c r="T217" s="11"/>
      <c r="U217" s="11"/>
      <c r="V217" s="11"/>
      <c r="W217" s="11"/>
      <c r="X217" s="11"/>
      <c r="Y217" s="11"/>
      <c r="Z217" s="11"/>
    </row>
    <row r="218" spans="1:26" ht="15.75">
      <c r="A218" s="45"/>
      <c r="B218" s="46"/>
      <c r="C218" s="47"/>
      <c r="D218" s="11"/>
      <c r="E218" s="11"/>
      <c r="F218" s="46"/>
      <c r="G218" s="46"/>
      <c r="H218" s="48"/>
      <c r="I218" s="11"/>
      <c r="J218" s="49"/>
      <c r="K218" s="11"/>
      <c r="L218" s="11"/>
      <c r="M218" s="11"/>
      <c r="N218" s="11"/>
      <c r="O218" s="11"/>
      <c r="P218" s="11"/>
      <c r="Q218" s="11"/>
      <c r="R218" s="11"/>
      <c r="S218" s="11"/>
      <c r="T218" s="11"/>
      <c r="U218" s="11"/>
      <c r="V218" s="11"/>
      <c r="W218" s="11"/>
      <c r="X218" s="11"/>
      <c r="Y218" s="11"/>
      <c r="Z218" s="11"/>
    </row>
    <row r="219" spans="1:26" ht="15.75">
      <c r="A219" s="45"/>
      <c r="B219" s="46"/>
      <c r="C219" s="47"/>
      <c r="D219" s="11"/>
      <c r="E219" s="11"/>
      <c r="F219" s="46"/>
      <c r="G219" s="46"/>
      <c r="H219" s="48"/>
      <c r="I219" s="11"/>
      <c r="J219" s="49"/>
      <c r="K219" s="11"/>
      <c r="L219" s="11"/>
      <c r="M219" s="11"/>
      <c r="N219" s="11"/>
      <c r="O219" s="11"/>
      <c r="P219" s="11"/>
      <c r="Q219" s="11"/>
      <c r="R219" s="11"/>
      <c r="S219" s="11"/>
      <c r="T219" s="11"/>
      <c r="U219" s="11"/>
      <c r="V219" s="11"/>
      <c r="W219" s="11"/>
      <c r="X219" s="11"/>
      <c r="Y219" s="11"/>
      <c r="Z219" s="11"/>
    </row>
    <row r="220" spans="1:26" ht="15.75">
      <c r="A220" s="45"/>
      <c r="B220" s="46"/>
      <c r="C220" s="47"/>
      <c r="D220" s="11"/>
      <c r="E220" s="11"/>
      <c r="F220" s="46"/>
      <c r="G220" s="46"/>
      <c r="H220" s="48"/>
      <c r="I220" s="11"/>
      <c r="J220" s="49"/>
      <c r="K220" s="11"/>
      <c r="L220" s="11"/>
      <c r="M220" s="11"/>
      <c r="N220" s="11"/>
      <c r="O220" s="11"/>
      <c r="P220" s="11"/>
      <c r="Q220" s="11"/>
      <c r="R220" s="11"/>
      <c r="S220" s="11"/>
      <c r="T220" s="11"/>
      <c r="U220" s="11"/>
      <c r="V220" s="11"/>
      <c r="W220" s="11"/>
      <c r="X220" s="11"/>
      <c r="Y220" s="11"/>
      <c r="Z220" s="11"/>
    </row>
    <row r="221" spans="1:26" ht="15.75">
      <c r="A221" s="45"/>
      <c r="B221" s="46"/>
      <c r="C221" s="47"/>
      <c r="D221" s="11"/>
      <c r="E221" s="11"/>
      <c r="F221" s="46"/>
      <c r="G221" s="46"/>
      <c r="H221" s="48"/>
      <c r="I221" s="11"/>
      <c r="J221" s="49"/>
      <c r="K221" s="11"/>
      <c r="L221" s="11"/>
      <c r="M221" s="11"/>
      <c r="N221" s="11"/>
      <c r="O221" s="11"/>
      <c r="P221" s="11"/>
      <c r="Q221" s="11"/>
      <c r="R221" s="11"/>
      <c r="S221" s="11"/>
      <c r="T221" s="11"/>
      <c r="U221" s="11"/>
      <c r="V221" s="11"/>
      <c r="W221" s="11"/>
      <c r="X221" s="11"/>
      <c r="Y221" s="11"/>
      <c r="Z221" s="11"/>
    </row>
    <row r="222" spans="1:26" ht="15.75">
      <c r="A222" s="45"/>
      <c r="B222" s="46"/>
      <c r="C222" s="47"/>
      <c r="D222" s="11"/>
      <c r="E222" s="11"/>
      <c r="F222" s="46"/>
      <c r="G222" s="46"/>
      <c r="H222" s="48"/>
      <c r="I222" s="11"/>
      <c r="J222" s="49"/>
      <c r="K222" s="11"/>
      <c r="L222" s="11"/>
      <c r="M222" s="11"/>
      <c r="N222" s="11"/>
      <c r="O222" s="11"/>
      <c r="P222" s="11"/>
      <c r="Q222" s="11"/>
      <c r="R222" s="11"/>
      <c r="S222" s="11"/>
      <c r="T222" s="11"/>
      <c r="U222" s="11"/>
      <c r="V222" s="11"/>
      <c r="W222" s="11"/>
      <c r="X222" s="11"/>
      <c r="Y222" s="11"/>
      <c r="Z222" s="11"/>
    </row>
    <row r="223" spans="1:26" ht="15.75">
      <c r="A223" s="45"/>
      <c r="B223" s="46"/>
      <c r="C223" s="47"/>
      <c r="D223" s="11"/>
      <c r="E223" s="11"/>
      <c r="F223" s="46"/>
      <c r="G223" s="46"/>
      <c r="H223" s="48"/>
      <c r="I223" s="11"/>
      <c r="J223" s="49"/>
      <c r="K223" s="11"/>
      <c r="L223" s="11"/>
      <c r="M223" s="11"/>
      <c r="N223" s="11"/>
      <c r="O223" s="11"/>
      <c r="P223" s="11"/>
      <c r="Q223" s="11"/>
      <c r="R223" s="11"/>
      <c r="S223" s="11"/>
      <c r="T223" s="11"/>
      <c r="U223" s="11"/>
      <c r="V223" s="11"/>
      <c r="W223" s="11"/>
      <c r="X223" s="11"/>
      <c r="Y223" s="11"/>
      <c r="Z223" s="11"/>
    </row>
    <row r="224" spans="1:26" ht="15.75">
      <c r="A224" s="45"/>
      <c r="B224" s="46"/>
      <c r="C224" s="47"/>
      <c r="D224" s="11"/>
      <c r="E224" s="11"/>
      <c r="F224" s="46"/>
      <c r="G224" s="46"/>
      <c r="H224" s="48"/>
      <c r="I224" s="11"/>
      <c r="J224" s="49"/>
      <c r="K224" s="11"/>
      <c r="L224" s="11"/>
      <c r="M224" s="11"/>
      <c r="N224" s="11"/>
      <c r="O224" s="11"/>
      <c r="P224" s="11"/>
      <c r="Q224" s="11"/>
      <c r="R224" s="11"/>
      <c r="S224" s="11"/>
      <c r="T224" s="11"/>
      <c r="U224" s="11"/>
      <c r="V224" s="11"/>
      <c r="W224" s="11"/>
      <c r="X224" s="11"/>
      <c r="Y224" s="11"/>
      <c r="Z224" s="11"/>
    </row>
    <row r="225" spans="1:26" ht="15.75">
      <c r="A225" s="45"/>
      <c r="B225" s="46"/>
      <c r="C225" s="47"/>
      <c r="D225" s="11"/>
      <c r="E225" s="11"/>
      <c r="F225" s="46"/>
      <c r="G225" s="46"/>
      <c r="H225" s="48"/>
      <c r="I225" s="11"/>
      <c r="J225" s="49"/>
      <c r="K225" s="11"/>
      <c r="L225" s="11"/>
      <c r="M225" s="11"/>
      <c r="N225" s="11"/>
      <c r="O225" s="11"/>
      <c r="P225" s="11"/>
      <c r="Q225" s="11"/>
      <c r="R225" s="11"/>
      <c r="S225" s="11"/>
      <c r="T225" s="11"/>
      <c r="U225" s="11"/>
      <c r="V225" s="11"/>
      <c r="W225" s="11"/>
      <c r="X225" s="11"/>
      <c r="Y225" s="11"/>
      <c r="Z225" s="11"/>
    </row>
    <row r="226" spans="1:26" ht="15.75">
      <c r="A226" s="45"/>
      <c r="B226" s="46"/>
      <c r="C226" s="47"/>
      <c r="D226" s="11"/>
      <c r="E226" s="11"/>
      <c r="F226" s="46"/>
      <c r="G226" s="46"/>
      <c r="H226" s="48"/>
      <c r="I226" s="11"/>
      <c r="J226" s="49"/>
      <c r="K226" s="11"/>
      <c r="L226" s="11"/>
      <c r="M226" s="11"/>
      <c r="N226" s="11"/>
      <c r="O226" s="11"/>
      <c r="P226" s="11"/>
      <c r="Q226" s="11"/>
      <c r="R226" s="11"/>
      <c r="S226" s="11"/>
      <c r="T226" s="11"/>
      <c r="U226" s="11"/>
      <c r="V226" s="11"/>
      <c r="W226" s="11"/>
      <c r="X226" s="11"/>
      <c r="Y226" s="11"/>
      <c r="Z226" s="11"/>
    </row>
    <row r="227" spans="1:26" ht="15.75">
      <c r="A227" s="45"/>
      <c r="B227" s="46"/>
      <c r="C227" s="47"/>
      <c r="D227" s="11"/>
      <c r="E227" s="11"/>
      <c r="F227" s="46"/>
      <c r="G227" s="46"/>
      <c r="H227" s="48"/>
      <c r="I227" s="11"/>
      <c r="J227" s="49"/>
      <c r="K227" s="11"/>
      <c r="L227" s="11"/>
      <c r="M227" s="11"/>
      <c r="N227" s="11"/>
      <c r="O227" s="11"/>
      <c r="P227" s="11"/>
      <c r="Q227" s="11"/>
      <c r="R227" s="11"/>
      <c r="S227" s="11"/>
      <c r="T227" s="11"/>
      <c r="U227" s="11"/>
      <c r="V227" s="11"/>
      <c r="W227" s="11"/>
      <c r="X227" s="11"/>
      <c r="Y227" s="11"/>
      <c r="Z227" s="11"/>
    </row>
    <row r="228" spans="1:26" ht="15.75">
      <c r="A228" s="45"/>
      <c r="B228" s="46"/>
      <c r="C228" s="47"/>
      <c r="D228" s="11"/>
      <c r="E228" s="11"/>
      <c r="F228" s="46"/>
      <c r="G228" s="46"/>
      <c r="H228" s="48"/>
      <c r="I228" s="11"/>
      <c r="J228" s="49"/>
      <c r="K228" s="11"/>
      <c r="L228" s="11"/>
      <c r="M228" s="11"/>
      <c r="N228" s="11"/>
      <c r="O228" s="11"/>
      <c r="P228" s="11"/>
      <c r="Q228" s="11"/>
      <c r="R228" s="11"/>
      <c r="S228" s="11"/>
      <c r="T228" s="11"/>
      <c r="U228" s="11"/>
      <c r="V228" s="11"/>
      <c r="W228" s="11"/>
      <c r="X228" s="11"/>
      <c r="Y228" s="11"/>
      <c r="Z228" s="11"/>
    </row>
    <row r="229" spans="1:26" ht="15.75">
      <c r="A229" s="45"/>
      <c r="B229" s="46"/>
      <c r="C229" s="47"/>
      <c r="D229" s="11"/>
      <c r="E229" s="11"/>
      <c r="F229" s="46"/>
      <c r="G229" s="46"/>
      <c r="H229" s="48"/>
      <c r="I229" s="11"/>
      <c r="J229" s="49"/>
      <c r="K229" s="11"/>
      <c r="L229" s="11"/>
      <c r="M229" s="11"/>
      <c r="N229" s="11"/>
      <c r="O229" s="11"/>
      <c r="P229" s="11"/>
      <c r="Q229" s="11"/>
      <c r="R229" s="11"/>
      <c r="S229" s="11"/>
      <c r="T229" s="11"/>
      <c r="U229" s="11"/>
      <c r="V229" s="11"/>
      <c r="W229" s="11"/>
      <c r="X229" s="11"/>
      <c r="Y229" s="11"/>
      <c r="Z229" s="11"/>
    </row>
    <row r="230" spans="1:26" ht="15.75">
      <c r="A230" s="45"/>
      <c r="B230" s="46"/>
      <c r="C230" s="47"/>
      <c r="D230" s="11"/>
      <c r="E230" s="11"/>
      <c r="F230" s="46"/>
      <c r="G230" s="46"/>
      <c r="H230" s="48"/>
      <c r="I230" s="11"/>
      <c r="J230" s="49"/>
      <c r="K230" s="11"/>
      <c r="L230" s="11"/>
      <c r="M230" s="11"/>
      <c r="N230" s="11"/>
      <c r="O230" s="11"/>
      <c r="P230" s="11"/>
      <c r="Q230" s="11"/>
      <c r="R230" s="11"/>
      <c r="S230" s="11"/>
      <c r="T230" s="11"/>
      <c r="U230" s="11"/>
      <c r="V230" s="11"/>
      <c r="W230" s="11"/>
      <c r="X230" s="11"/>
      <c r="Y230" s="11"/>
      <c r="Z230" s="11"/>
    </row>
    <row r="231" spans="1:26" ht="15.75">
      <c r="A231" s="45"/>
      <c r="B231" s="46"/>
      <c r="C231" s="47"/>
      <c r="D231" s="11"/>
      <c r="E231" s="11"/>
      <c r="F231" s="46"/>
      <c r="G231" s="46"/>
      <c r="H231" s="48"/>
      <c r="I231" s="11"/>
      <c r="J231" s="49"/>
      <c r="K231" s="11"/>
      <c r="L231" s="11"/>
      <c r="M231" s="11"/>
      <c r="N231" s="11"/>
      <c r="O231" s="11"/>
      <c r="P231" s="11"/>
      <c r="Q231" s="11"/>
      <c r="R231" s="11"/>
      <c r="S231" s="11"/>
      <c r="T231" s="11"/>
      <c r="U231" s="11"/>
      <c r="V231" s="11"/>
      <c r="W231" s="11"/>
      <c r="X231" s="11"/>
      <c r="Y231" s="11"/>
      <c r="Z231" s="11"/>
    </row>
    <row r="232" spans="1:26" ht="15.75">
      <c r="A232" s="45"/>
      <c r="B232" s="46"/>
      <c r="C232" s="47"/>
      <c r="D232" s="11"/>
      <c r="E232" s="11"/>
      <c r="F232" s="46"/>
      <c r="G232" s="46"/>
      <c r="H232" s="48"/>
      <c r="I232" s="11"/>
      <c r="J232" s="49"/>
      <c r="K232" s="11"/>
      <c r="L232" s="11"/>
      <c r="M232" s="11"/>
      <c r="N232" s="11"/>
      <c r="O232" s="11"/>
      <c r="P232" s="11"/>
      <c r="Q232" s="11"/>
      <c r="R232" s="11"/>
      <c r="S232" s="11"/>
      <c r="T232" s="11"/>
      <c r="U232" s="11"/>
      <c r="V232" s="11"/>
      <c r="W232" s="11"/>
      <c r="X232" s="11"/>
      <c r="Y232" s="11"/>
      <c r="Z232" s="11"/>
    </row>
    <row r="233" spans="1:26" ht="15.75">
      <c r="A233" s="45"/>
      <c r="B233" s="46"/>
      <c r="C233" s="47"/>
      <c r="D233" s="11"/>
      <c r="E233" s="11"/>
      <c r="F233" s="46"/>
      <c r="G233" s="46"/>
      <c r="H233" s="48"/>
      <c r="I233" s="11"/>
      <c r="J233" s="49"/>
      <c r="K233" s="11"/>
      <c r="L233" s="11"/>
      <c r="M233" s="11"/>
      <c r="N233" s="11"/>
      <c r="O233" s="11"/>
      <c r="P233" s="11"/>
      <c r="Q233" s="11"/>
      <c r="R233" s="11"/>
      <c r="S233" s="11"/>
      <c r="T233" s="11"/>
      <c r="U233" s="11"/>
      <c r="V233" s="11"/>
      <c r="W233" s="11"/>
      <c r="X233" s="11"/>
      <c r="Y233" s="11"/>
      <c r="Z233" s="11"/>
    </row>
    <row r="234" spans="1:26" ht="15.75">
      <c r="A234" s="45"/>
      <c r="B234" s="46"/>
      <c r="C234" s="47"/>
      <c r="D234" s="11"/>
      <c r="E234" s="11"/>
      <c r="F234" s="46"/>
      <c r="G234" s="46"/>
      <c r="H234" s="48"/>
      <c r="I234" s="11"/>
      <c r="J234" s="49"/>
      <c r="K234" s="11"/>
      <c r="L234" s="11"/>
      <c r="M234" s="11"/>
      <c r="N234" s="11"/>
      <c r="O234" s="11"/>
      <c r="P234" s="11"/>
      <c r="Q234" s="11"/>
      <c r="R234" s="11"/>
      <c r="S234" s="11"/>
      <c r="T234" s="11"/>
      <c r="U234" s="11"/>
      <c r="V234" s="11"/>
      <c r="W234" s="11"/>
      <c r="X234" s="11"/>
      <c r="Y234" s="11"/>
      <c r="Z234" s="11"/>
    </row>
    <row r="235" spans="1:26" ht="15.75">
      <c r="A235" s="45"/>
      <c r="B235" s="46"/>
      <c r="C235" s="47"/>
      <c r="D235" s="11"/>
      <c r="E235" s="11"/>
      <c r="F235" s="46"/>
      <c r="G235" s="46"/>
      <c r="H235" s="48"/>
      <c r="I235" s="11"/>
      <c r="J235" s="49"/>
      <c r="K235" s="11"/>
      <c r="L235" s="11"/>
      <c r="M235" s="11"/>
      <c r="N235" s="11"/>
      <c r="O235" s="11"/>
      <c r="P235" s="11"/>
      <c r="Q235" s="11"/>
      <c r="R235" s="11"/>
      <c r="S235" s="11"/>
      <c r="T235" s="11"/>
      <c r="U235" s="11"/>
      <c r="V235" s="11"/>
      <c r="W235" s="11"/>
      <c r="X235" s="11"/>
      <c r="Y235" s="11"/>
      <c r="Z235" s="11"/>
    </row>
    <row r="236" spans="1:26" ht="15.75">
      <c r="A236" s="45"/>
      <c r="B236" s="46"/>
      <c r="C236" s="47"/>
      <c r="D236" s="11"/>
      <c r="E236" s="11"/>
      <c r="F236" s="46"/>
      <c r="G236" s="46"/>
      <c r="H236" s="48"/>
      <c r="I236" s="11"/>
      <c r="J236" s="49"/>
      <c r="K236" s="11"/>
      <c r="L236" s="11"/>
      <c r="M236" s="11"/>
      <c r="N236" s="11"/>
      <c r="O236" s="11"/>
      <c r="P236" s="11"/>
      <c r="Q236" s="11"/>
      <c r="R236" s="11"/>
      <c r="S236" s="11"/>
      <c r="T236" s="11"/>
      <c r="U236" s="11"/>
      <c r="V236" s="11"/>
      <c r="W236" s="11"/>
      <c r="X236" s="11"/>
      <c r="Y236" s="11"/>
      <c r="Z236" s="11"/>
    </row>
    <row r="237" spans="1:26" ht="15.75">
      <c r="A237" s="45"/>
      <c r="B237" s="46"/>
      <c r="C237" s="47"/>
      <c r="D237" s="11"/>
      <c r="E237" s="11"/>
      <c r="F237" s="46"/>
      <c r="G237" s="46"/>
      <c r="H237" s="48"/>
      <c r="I237" s="11"/>
      <c r="J237" s="49"/>
      <c r="K237" s="11"/>
      <c r="L237" s="11"/>
      <c r="M237" s="11"/>
      <c r="N237" s="11"/>
      <c r="O237" s="11"/>
      <c r="P237" s="11"/>
      <c r="Q237" s="11"/>
      <c r="R237" s="11"/>
      <c r="S237" s="11"/>
      <c r="T237" s="11"/>
      <c r="U237" s="11"/>
      <c r="V237" s="11"/>
      <c r="W237" s="11"/>
      <c r="X237" s="11"/>
      <c r="Y237" s="11"/>
      <c r="Z237" s="11"/>
    </row>
    <row r="238" spans="1:26" ht="15.75">
      <c r="A238" s="45"/>
      <c r="B238" s="46"/>
      <c r="C238" s="47"/>
      <c r="D238" s="11"/>
      <c r="E238" s="11"/>
      <c r="F238" s="46"/>
      <c r="G238" s="46"/>
      <c r="H238" s="48"/>
      <c r="I238" s="11"/>
      <c r="J238" s="49"/>
      <c r="K238" s="11"/>
      <c r="L238" s="11"/>
      <c r="M238" s="11"/>
      <c r="N238" s="11"/>
      <c r="O238" s="11"/>
      <c r="P238" s="11"/>
      <c r="Q238" s="11"/>
      <c r="R238" s="11"/>
      <c r="S238" s="11"/>
      <c r="T238" s="11"/>
      <c r="U238" s="11"/>
      <c r="V238" s="11"/>
      <c r="W238" s="11"/>
      <c r="X238" s="11"/>
      <c r="Y238" s="11"/>
      <c r="Z238" s="11"/>
    </row>
    <row r="239" spans="1:26" ht="15.75">
      <c r="A239" s="45"/>
      <c r="B239" s="46"/>
      <c r="C239" s="47"/>
      <c r="D239" s="11"/>
      <c r="E239" s="11"/>
      <c r="F239" s="46"/>
      <c r="G239" s="46"/>
      <c r="H239" s="48"/>
      <c r="I239" s="11"/>
      <c r="J239" s="49"/>
      <c r="K239" s="11"/>
      <c r="L239" s="11"/>
      <c r="M239" s="11"/>
      <c r="N239" s="11"/>
      <c r="O239" s="11"/>
      <c r="P239" s="11"/>
      <c r="Q239" s="11"/>
      <c r="R239" s="11"/>
      <c r="S239" s="11"/>
      <c r="T239" s="11"/>
      <c r="U239" s="11"/>
      <c r="V239" s="11"/>
      <c r="W239" s="11"/>
      <c r="X239" s="11"/>
      <c r="Y239" s="11"/>
      <c r="Z239" s="11"/>
    </row>
    <row r="240" spans="1:26" ht="15.75">
      <c r="A240" s="45"/>
      <c r="B240" s="46"/>
      <c r="C240" s="47"/>
      <c r="D240" s="11"/>
      <c r="E240" s="11"/>
      <c r="F240" s="46"/>
      <c r="G240" s="46"/>
      <c r="H240" s="48"/>
      <c r="I240" s="11"/>
      <c r="J240" s="49"/>
      <c r="K240" s="11"/>
      <c r="L240" s="11"/>
      <c r="M240" s="11"/>
      <c r="N240" s="11"/>
      <c r="O240" s="11"/>
      <c r="P240" s="11"/>
      <c r="Q240" s="11"/>
      <c r="R240" s="11"/>
      <c r="S240" s="11"/>
      <c r="T240" s="11"/>
      <c r="U240" s="11"/>
      <c r="V240" s="11"/>
      <c r="W240" s="11"/>
      <c r="X240" s="11"/>
      <c r="Y240" s="11"/>
      <c r="Z240" s="11"/>
    </row>
    <row r="241" spans="1:26" ht="15.75">
      <c r="A241" s="45"/>
      <c r="B241" s="46"/>
      <c r="C241" s="47"/>
      <c r="D241" s="11"/>
      <c r="E241" s="11"/>
      <c r="F241" s="46"/>
      <c r="G241" s="46"/>
      <c r="H241" s="48"/>
      <c r="I241" s="11"/>
      <c r="J241" s="49"/>
      <c r="K241" s="11"/>
      <c r="L241" s="11"/>
      <c r="M241" s="11"/>
      <c r="N241" s="11"/>
      <c r="O241" s="11"/>
      <c r="P241" s="11"/>
      <c r="Q241" s="11"/>
      <c r="R241" s="11"/>
      <c r="S241" s="11"/>
      <c r="T241" s="11"/>
      <c r="U241" s="11"/>
      <c r="V241" s="11"/>
      <c r="W241" s="11"/>
      <c r="X241" s="11"/>
      <c r="Y241" s="11"/>
      <c r="Z241" s="11"/>
    </row>
    <row r="242" spans="1:26" ht="15.75">
      <c r="A242" s="45"/>
      <c r="B242" s="46"/>
      <c r="C242" s="47"/>
      <c r="D242" s="11"/>
      <c r="E242" s="11"/>
      <c r="F242" s="46"/>
      <c r="G242" s="46"/>
      <c r="H242" s="48"/>
      <c r="I242" s="11"/>
      <c r="J242" s="49"/>
      <c r="K242" s="11"/>
      <c r="L242" s="11"/>
      <c r="M242" s="11"/>
      <c r="N242" s="11"/>
      <c r="O242" s="11"/>
      <c r="P242" s="11"/>
      <c r="Q242" s="11"/>
      <c r="R242" s="11"/>
      <c r="S242" s="11"/>
      <c r="T242" s="11"/>
      <c r="U242" s="11"/>
      <c r="V242" s="11"/>
      <c r="W242" s="11"/>
      <c r="X242" s="11"/>
      <c r="Y242" s="11"/>
      <c r="Z242" s="11"/>
    </row>
    <row r="243" spans="1:26" ht="15.75">
      <c r="A243" s="45"/>
      <c r="B243" s="46"/>
      <c r="C243" s="47"/>
      <c r="D243" s="11"/>
      <c r="E243" s="11"/>
      <c r="F243" s="46"/>
      <c r="G243" s="46"/>
      <c r="H243" s="48"/>
      <c r="I243" s="11"/>
      <c r="J243" s="49"/>
      <c r="K243" s="11"/>
      <c r="L243" s="11"/>
      <c r="M243" s="11"/>
      <c r="N243" s="11"/>
      <c r="O243" s="11"/>
      <c r="P243" s="11"/>
      <c r="Q243" s="11"/>
      <c r="R243" s="11"/>
      <c r="S243" s="11"/>
      <c r="T243" s="11"/>
      <c r="U243" s="11"/>
      <c r="V243" s="11"/>
      <c r="W243" s="11"/>
      <c r="X243" s="11"/>
      <c r="Y243" s="11"/>
      <c r="Z243" s="11"/>
    </row>
    <row r="244" spans="1:26" ht="15.75">
      <c r="A244" s="45"/>
      <c r="B244" s="46"/>
      <c r="C244" s="47"/>
      <c r="D244" s="11"/>
      <c r="E244" s="11"/>
      <c r="F244" s="46"/>
      <c r="G244" s="46"/>
      <c r="H244" s="48"/>
      <c r="I244" s="11"/>
      <c r="J244" s="49"/>
      <c r="K244" s="11"/>
      <c r="L244" s="11"/>
      <c r="M244" s="11"/>
      <c r="N244" s="11"/>
      <c r="O244" s="11"/>
      <c r="P244" s="11"/>
      <c r="Q244" s="11"/>
      <c r="R244" s="11"/>
      <c r="S244" s="11"/>
      <c r="T244" s="11"/>
      <c r="U244" s="11"/>
      <c r="V244" s="11"/>
      <c r="W244" s="11"/>
      <c r="X244" s="11"/>
      <c r="Y244" s="11"/>
      <c r="Z244" s="11"/>
    </row>
    <row r="245" spans="1:26" ht="15.75">
      <c r="A245" s="45"/>
      <c r="B245" s="46"/>
      <c r="C245" s="47"/>
      <c r="D245" s="11"/>
      <c r="E245" s="11"/>
      <c r="F245" s="46"/>
      <c r="G245" s="46"/>
      <c r="H245" s="48"/>
      <c r="I245" s="11"/>
      <c r="J245" s="49"/>
      <c r="K245" s="11"/>
      <c r="L245" s="11"/>
      <c r="M245" s="11"/>
      <c r="N245" s="11"/>
      <c r="O245" s="11"/>
      <c r="P245" s="11"/>
      <c r="Q245" s="11"/>
      <c r="R245" s="11"/>
      <c r="S245" s="11"/>
      <c r="T245" s="11"/>
      <c r="U245" s="11"/>
      <c r="V245" s="11"/>
      <c r="W245" s="11"/>
      <c r="X245" s="11"/>
      <c r="Y245" s="11"/>
      <c r="Z245" s="11"/>
    </row>
    <row r="246" spans="1:26" ht="15.75">
      <c r="A246" s="45"/>
      <c r="B246" s="46"/>
      <c r="C246" s="47"/>
      <c r="D246" s="11"/>
      <c r="E246" s="11"/>
      <c r="F246" s="46"/>
      <c r="G246" s="46"/>
      <c r="H246" s="48"/>
      <c r="I246" s="11"/>
      <c r="J246" s="49"/>
      <c r="K246" s="11"/>
      <c r="L246" s="11"/>
      <c r="M246" s="11"/>
      <c r="N246" s="11"/>
      <c r="O246" s="11"/>
      <c r="P246" s="11"/>
      <c r="Q246" s="11"/>
      <c r="R246" s="11"/>
      <c r="S246" s="11"/>
      <c r="T246" s="11"/>
      <c r="U246" s="11"/>
      <c r="V246" s="11"/>
      <c r="W246" s="11"/>
      <c r="X246" s="11"/>
      <c r="Y246" s="11"/>
      <c r="Z246" s="11"/>
    </row>
    <row r="247" spans="1:26" ht="15.75">
      <c r="A247" s="45"/>
      <c r="B247" s="46"/>
      <c r="C247" s="47"/>
      <c r="D247" s="11"/>
      <c r="E247" s="11"/>
      <c r="F247" s="46"/>
      <c r="G247" s="46"/>
      <c r="H247" s="48"/>
      <c r="I247" s="11"/>
      <c r="J247" s="49"/>
      <c r="K247" s="11"/>
      <c r="L247" s="11"/>
      <c r="M247" s="11"/>
      <c r="N247" s="11"/>
      <c r="O247" s="11"/>
      <c r="P247" s="11"/>
      <c r="Q247" s="11"/>
      <c r="R247" s="11"/>
      <c r="S247" s="11"/>
      <c r="T247" s="11"/>
      <c r="U247" s="11"/>
      <c r="V247" s="11"/>
      <c r="W247" s="11"/>
      <c r="X247" s="11"/>
      <c r="Y247" s="11"/>
      <c r="Z247" s="11"/>
    </row>
    <row r="248" spans="1:26" ht="15.75">
      <c r="A248" s="45"/>
      <c r="B248" s="46"/>
      <c r="C248" s="47"/>
      <c r="D248" s="11"/>
      <c r="E248" s="11"/>
      <c r="F248" s="46"/>
      <c r="G248" s="46"/>
      <c r="H248" s="48"/>
      <c r="I248" s="11"/>
      <c r="J248" s="49"/>
      <c r="K248" s="11"/>
      <c r="L248" s="11"/>
      <c r="M248" s="11"/>
      <c r="N248" s="11"/>
      <c r="O248" s="11"/>
      <c r="P248" s="11"/>
      <c r="Q248" s="11"/>
      <c r="R248" s="11"/>
      <c r="S248" s="11"/>
      <c r="T248" s="11"/>
      <c r="U248" s="11"/>
      <c r="V248" s="11"/>
      <c r="W248" s="11"/>
      <c r="X248" s="11"/>
      <c r="Y248" s="11"/>
      <c r="Z248" s="11"/>
    </row>
    <row r="249" spans="1:26" ht="15.75">
      <c r="A249" s="45"/>
      <c r="B249" s="46"/>
      <c r="C249" s="47"/>
      <c r="D249" s="11"/>
      <c r="E249" s="11"/>
      <c r="F249" s="46"/>
      <c r="G249" s="46"/>
      <c r="H249" s="48"/>
      <c r="I249" s="11"/>
      <c r="J249" s="49"/>
      <c r="K249" s="11"/>
      <c r="L249" s="11"/>
      <c r="M249" s="11"/>
      <c r="N249" s="11"/>
      <c r="O249" s="11"/>
      <c r="P249" s="11"/>
      <c r="Q249" s="11"/>
      <c r="R249" s="11"/>
      <c r="S249" s="11"/>
      <c r="T249" s="11"/>
      <c r="U249" s="11"/>
      <c r="V249" s="11"/>
      <c r="W249" s="11"/>
      <c r="X249" s="11"/>
      <c r="Y249" s="11"/>
      <c r="Z249" s="11"/>
    </row>
    <row r="250" spans="1:26" ht="15.75">
      <c r="A250" s="45"/>
      <c r="B250" s="46"/>
      <c r="C250" s="47"/>
      <c r="D250" s="11"/>
      <c r="E250" s="11"/>
      <c r="F250" s="46"/>
      <c r="G250" s="46"/>
      <c r="H250" s="48"/>
      <c r="I250" s="11"/>
      <c r="J250" s="49"/>
      <c r="K250" s="11"/>
      <c r="L250" s="11"/>
      <c r="M250" s="11"/>
      <c r="N250" s="11"/>
      <c r="O250" s="11"/>
      <c r="P250" s="11"/>
      <c r="Q250" s="11"/>
      <c r="R250" s="11"/>
      <c r="S250" s="11"/>
      <c r="T250" s="11"/>
      <c r="U250" s="11"/>
      <c r="V250" s="11"/>
      <c r="W250" s="11"/>
      <c r="X250" s="11"/>
      <c r="Y250" s="11"/>
      <c r="Z250" s="11"/>
    </row>
    <row r="251" spans="1:26" ht="15.75">
      <c r="A251" s="45"/>
      <c r="B251" s="46"/>
      <c r="C251" s="47"/>
      <c r="D251" s="11"/>
      <c r="E251" s="11"/>
      <c r="F251" s="46"/>
      <c r="G251" s="46"/>
      <c r="H251" s="48"/>
      <c r="I251" s="11"/>
      <c r="J251" s="49"/>
      <c r="K251" s="11"/>
      <c r="L251" s="11"/>
      <c r="M251" s="11"/>
      <c r="N251" s="11"/>
      <c r="O251" s="11"/>
      <c r="P251" s="11"/>
      <c r="Q251" s="11"/>
      <c r="R251" s="11"/>
      <c r="S251" s="11"/>
      <c r="T251" s="11"/>
      <c r="U251" s="11"/>
      <c r="V251" s="11"/>
      <c r="W251" s="11"/>
      <c r="X251" s="11"/>
      <c r="Y251" s="11"/>
      <c r="Z251" s="11"/>
    </row>
    <row r="252" spans="1:26" ht="15.75">
      <c r="A252" s="45"/>
      <c r="B252" s="46"/>
      <c r="C252" s="47"/>
      <c r="D252" s="11"/>
      <c r="E252" s="11"/>
      <c r="F252" s="46"/>
      <c r="G252" s="46"/>
      <c r="H252" s="48"/>
      <c r="I252" s="11"/>
      <c r="J252" s="49"/>
      <c r="K252" s="11"/>
      <c r="L252" s="11"/>
      <c r="M252" s="11"/>
      <c r="N252" s="11"/>
      <c r="O252" s="11"/>
      <c r="P252" s="11"/>
      <c r="Q252" s="11"/>
      <c r="R252" s="11"/>
      <c r="S252" s="11"/>
      <c r="T252" s="11"/>
      <c r="U252" s="11"/>
      <c r="V252" s="11"/>
      <c r="W252" s="11"/>
      <c r="X252" s="11"/>
      <c r="Y252" s="11"/>
      <c r="Z252" s="11"/>
    </row>
    <row r="253" spans="1:26" ht="15.75">
      <c r="A253" s="45"/>
      <c r="B253" s="46"/>
      <c r="C253" s="47"/>
      <c r="D253" s="11"/>
      <c r="E253" s="11"/>
      <c r="F253" s="46"/>
      <c r="G253" s="46"/>
      <c r="H253" s="48"/>
      <c r="I253" s="11"/>
      <c r="J253" s="49"/>
      <c r="K253" s="11"/>
      <c r="L253" s="11"/>
      <c r="M253" s="11"/>
      <c r="N253" s="11"/>
      <c r="O253" s="11"/>
      <c r="P253" s="11"/>
      <c r="Q253" s="11"/>
      <c r="R253" s="11"/>
      <c r="S253" s="11"/>
      <c r="T253" s="11"/>
      <c r="U253" s="11"/>
      <c r="V253" s="11"/>
      <c r="W253" s="11"/>
      <c r="X253" s="11"/>
      <c r="Y253" s="11"/>
      <c r="Z253" s="11"/>
    </row>
    <row r="254" spans="1:26" ht="15.75">
      <c r="A254" s="45"/>
      <c r="B254" s="46"/>
      <c r="C254" s="47"/>
      <c r="D254" s="11"/>
      <c r="E254" s="11"/>
      <c r="F254" s="46"/>
      <c r="G254" s="46"/>
      <c r="H254" s="48"/>
      <c r="I254" s="11"/>
      <c r="J254" s="49"/>
      <c r="K254" s="11"/>
      <c r="L254" s="11"/>
      <c r="M254" s="11"/>
      <c r="N254" s="11"/>
      <c r="O254" s="11"/>
      <c r="P254" s="11"/>
      <c r="Q254" s="11"/>
      <c r="R254" s="11"/>
      <c r="S254" s="11"/>
      <c r="T254" s="11"/>
      <c r="U254" s="11"/>
      <c r="V254" s="11"/>
      <c r="W254" s="11"/>
      <c r="X254" s="11"/>
      <c r="Y254" s="11"/>
      <c r="Z254" s="11"/>
    </row>
    <row r="255" spans="1:26" ht="15.75">
      <c r="A255" s="45"/>
      <c r="B255" s="46"/>
      <c r="C255" s="47"/>
      <c r="D255" s="11"/>
      <c r="E255" s="11"/>
      <c r="F255" s="46"/>
      <c r="G255" s="46"/>
      <c r="H255" s="48"/>
      <c r="I255" s="11"/>
      <c r="J255" s="49"/>
      <c r="K255" s="11"/>
      <c r="L255" s="11"/>
      <c r="M255" s="11"/>
      <c r="N255" s="11"/>
      <c r="O255" s="11"/>
      <c r="P255" s="11"/>
      <c r="Q255" s="11"/>
      <c r="R255" s="11"/>
      <c r="S255" s="11"/>
      <c r="T255" s="11"/>
      <c r="U255" s="11"/>
      <c r="V255" s="11"/>
      <c r="W255" s="11"/>
      <c r="X255" s="11"/>
      <c r="Y255" s="11"/>
      <c r="Z255" s="11"/>
    </row>
    <row r="256" spans="1:26" ht="15.75">
      <c r="A256" s="45"/>
      <c r="B256" s="46"/>
      <c r="C256" s="47"/>
      <c r="D256" s="11"/>
      <c r="E256" s="11"/>
      <c r="F256" s="46"/>
      <c r="G256" s="46"/>
      <c r="H256" s="48"/>
      <c r="I256" s="11"/>
      <c r="J256" s="49"/>
      <c r="K256" s="11"/>
      <c r="L256" s="11"/>
      <c r="M256" s="11"/>
      <c r="N256" s="11"/>
      <c r="O256" s="11"/>
      <c r="P256" s="11"/>
      <c r="Q256" s="11"/>
      <c r="R256" s="11"/>
      <c r="S256" s="11"/>
      <c r="T256" s="11"/>
      <c r="U256" s="11"/>
      <c r="V256" s="11"/>
      <c r="W256" s="11"/>
      <c r="X256" s="11"/>
      <c r="Y256" s="11"/>
      <c r="Z256" s="11"/>
    </row>
    <row r="257" spans="1:26" ht="15.75">
      <c r="A257" s="45"/>
      <c r="B257" s="46"/>
      <c r="C257" s="47"/>
      <c r="D257" s="11"/>
      <c r="E257" s="11"/>
      <c r="F257" s="46"/>
      <c r="G257" s="46"/>
      <c r="H257" s="48"/>
      <c r="I257" s="11"/>
      <c r="J257" s="49"/>
      <c r="K257" s="11"/>
      <c r="L257" s="11"/>
      <c r="M257" s="11"/>
      <c r="N257" s="11"/>
      <c r="O257" s="11"/>
      <c r="P257" s="11"/>
      <c r="Q257" s="11"/>
      <c r="R257" s="11"/>
      <c r="S257" s="11"/>
      <c r="T257" s="11"/>
      <c r="U257" s="11"/>
      <c r="V257" s="11"/>
      <c r="W257" s="11"/>
      <c r="X257" s="11"/>
      <c r="Y257" s="11"/>
      <c r="Z257" s="11"/>
    </row>
    <row r="258" spans="1:26" ht="15.75">
      <c r="A258" s="45"/>
      <c r="B258" s="46"/>
      <c r="C258" s="47"/>
      <c r="D258" s="11"/>
      <c r="E258" s="11"/>
      <c r="F258" s="46"/>
      <c r="G258" s="46"/>
      <c r="H258" s="48"/>
      <c r="I258" s="11"/>
      <c r="J258" s="49"/>
      <c r="K258" s="11"/>
      <c r="L258" s="11"/>
      <c r="M258" s="11"/>
      <c r="N258" s="11"/>
      <c r="O258" s="11"/>
      <c r="P258" s="11"/>
      <c r="Q258" s="11"/>
      <c r="R258" s="11"/>
      <c r="S258" s="11"/>
      <c r="T258" s="11"/>
      <c r="U258" s="11"/>
      <c r="V258" s="11"/>
      <c r="W258" s="11"/>
      <c r="X258" s="11"/>
      <c r="Y258" s="11"/>
      <c r="Z258" s="11"/>
    </row>
    <row r="259" spans="1:26" ht="15.75">
      <c r="A259" s="45"/>
      <c r="B259" s="46"/>
      <c r="C259" s="47"/>
      <c r="D259" s="11"/>
      <c r="E259" s="11"/>
      <c r="F259" s="46"/>
      <c r="G259" s="46"/>
      <c r="H259" s="48"/>
      <c r="I259" s="11"/>
      <c r="J259" s="49"/>
      <c r="K259" s="11"/>
      <c r="L259" s="11"/>
      <c r="M259" s="11"/>
      <c r="N259" s="11"/>
      <c r="O259" s="11"/>
      <c r="P259" s="11"/>
      <c r="Q259" s="11"/>
      <c r="R259" s="11"/>
      <c r="S259" s="11"/>
      <c r="T259" s="11"/>
      <c r="U259" s="11"/>
      <c r="V259" s="11"/>
      <c r="W259" s="11"/>
      <c r="X259" s="11"/>
      <c r="Y259" s="11"/>
      <c r="Z259" s="11"/>
    </row>
    <row r="260" spans="1:26" ht="15.75">
      <c r="A260" s="45"/>
      <c r="B260" s="46"/>
      <c r="C260" s="47"/>
      <c r="D260" s="11"/>
      <c r="E260" s="11"/>
      <c r="F260" s="46"/>
      <c r="G260" s="46"/>
      <c r="H260" s="48"/>
      <c r="I260" s="11"/>
      <c r="J260" s="49"/>
      <c r="K260" s="11"/>
      <c r="L260" s="11"/>
      <c r="M260" s="11"/>
      <c r="N260" s="11"/>
      <c r="O260" s="11"/>
      <c r="P260" s="11"/>
      <c r="Q260" s="11"/>
      <c r="R260" s="11"/>
      <c r="S260" s="11"/>
      <c r="T260" s="11"/>
      <c r="U260" s="11"/>
      <c r="V260" s="11"/>
      <c r="W260" s="11"/>
      <c r="X260" s="11"/>
      <c r="Y260" s="11"/>
      <c r="Z260" s="11"/>
    </row>
    <row r="261" spans="1:26" ht="15.75">
      <c r="A261" s="45"/>
      <c r="B261" s="46"/>
      <c r="C261" s="47"/>
      <c r="D261" s="11"/>
      <c r="E261" s="11"/>
      <c r="F261" s="46"/>
      <c r="G261" s="46"/>
      <c r="H261" s="48"/>
      <c r="I261" s="11"/>
      <c r="J261" s="49"/>
      <c r="K261" s="11"/>
      <c r="L261" s="11"/>
      <c r="M261" s="11"/>
      <c r="N261" s="11"/>
      <c r="O261" s="11"/>
      <c r="P261" s="11"/>
      <c r="Q261" s="11"/>
      <c r="R261" s="11"/>
      <c r="S261" s="11"/>
      <c r="T261" s="11"/>
      <c r="U261" s="11"/>
      <c r="V261" s="11"/>
      <c r="W261" s="11"/>
      <c r="X261" s="11"/>
      <c r="Y261" s="11"/>
      <c r="Z261" s="11"/>
    </row>
    <row r="262" spans="1:26" ht="15.75">
      <c r="A262" s="45"/>
      <c r="B262" s="46"/>
      <c r="C262" s="47"/>
      <c r="D262" s="11"/>
      <c r="E262" s="11"/>
      <c r="F262" s="46"/>
      <c r="G262" s="46"/>
      <c r="H262" s="48"/>
      <c r="I262" s="11"/>
      <c r="J262" s="49"/>
      <c r="K262" s="11"/>
      <c r="L262" s="11"/>
      <c r="M262" s="11"/>
      <c r="N262" s="11"/>
      <c r="O262" s="11"/>
      <c r="P262" s="11"/>
      <c r="Q262" s="11"/>
      <c r="R262" s="11"/>
      <c r="S262" s="11"/>
      <c r="T262" s="11"/>
      <c r="U262" s="11"/>
      <c r="V262" s="11"/>
      <c r="W262" s="11"/>
      <c r="X262" s="11"/>
      <c r="Y262" s="11"/>
      <c r="Z262" s="11"/>
    </row>
    <row r="263" spans="1:26" ht="15.75">
      <c r="A263" s="45"/>
      <c r="B263" s="46"/>
      <c r="C263" s="47"/>
      <c r="D263" s="11"/>
      <c r="E263" s="11"/>
      <c r="F263" s="46"/>
      <c r="G263" s="46"/>
      <c r="H263" s="48"/>
      <c r="I263" s="11"/>
      <c r="J263" s="49"/>
      <c r="K263" s="11"/>
      <c r="L263" s="11"/>
      <c r="M263" s="11"/>
      <c r="N263" s="11"/>
      <c r="O263" s="11"/>
      <c r="P263" s="11"/>
      <c r="Q263" s="11"/>
      <c r="R263" s="11"/>
      <c r="S263" s="11"/>
      <c r="T263" s="11"/>
      <c r="U263" s="11"/>
      <c r="V263" s="11"/>
      <c r="W263" s="11"/>
      <c r="X263" s="11"/>
      <c r="Y263" s="11"/>
      <c r="Z263" s="11"/>
    </row>
    <row r="264" spans="1:26" ht="15.75">
      <c r="A264" s="45"/>
      <c r="B264" s="46"/>
      <c r="C264" s="47"/>
      <c r="D264" s="11"/>
      <c r="E264" s="11"/>
      <c r="F264" s="46"/>
      <c r="G264" s="46"/>
      <c r="H264" s="48"/>
      <c r="I264" s="11"/>
      <c r="J264" s="49"/>
      <c r="K264" s="11"/>
      <c r="L264" s="11"/>
      <c r="M264" s="11"/>
      <c r="N264" s="11"/>
      <c r="O264" s="11"/>
      <c r="P264" s="11"/>
      <c r="Q264" s="11"/>
      <c r="R264" s="11"/>
      <c r="S264" s="11"/>
      <c r="T264" s="11"/>
      <c r="U264" s="11"/>
      <c r="V264" s="11"/>
      <c r="W264" s="11"/>
      <c r="X264" s="11"/>
      <c r="Y264" s="11"/>
      <c r="Z264" s="11"/>
    </row>
    <row r="265" spans="1:26" ht="15.75">
      <c r="A265" s="45"/>
      <c r="B265" s="46"/>
      <c r="C265" s="47"/>
      <c r="D265" s="11"/>
      <c r="E265" s="11"/>
      <c r="F265" s="46"/>
      <c r="G265" s="46"/>
      <c r="H265" s="48"/>
      <c r="I265" s="11"/>
      <c r="J265" s="49"/>
      <c r="K265" s="11"/>
      <c r="L265" s="11"/>
      <c r="M265" s="11"/>
      <c r="N265" s="11"/>
      <c r="O265" s="11"/>
      <c r="P265" s="11"/>
      <c r="Q265" s="11"/>
      <c r="R265" s="11"/>
      <c r="S265" s="11"/>
      <c r="T265" s="11"/>
      <c r="U265" s="11"/>
      <c r="V265" s="11"/>
      <c r="W265" s="11"/>
      <c r="X265" s="11"/>
      <c r="Y265" s="11"/>
      <c r="Z265" s="11"/>
    </row>
    <row r="266" spans="1:26" ht="15.75">
      <c r="A266" s="45"/>
      <c r="B266" s="46"/>
      <c r="C266" s="47"/>
      <c r="D266" s="11"/>
      <c r="E266" s="11"/>
      <c r="F266" s="46"/>
      <c r="G266" s="46"/>
      <c r="H266" s="48"/>
      <c r="I266" s="11"/>
      <c r="J266" s="49"/>
      <c r="K266" s="11"/>
      <c r="L266" s="11"/>
      <c r="M266" s="11"/>
      <c r="N266" s="11"/>
      <c r="O266" s="11"/>
      <c r="P266" s="11"/>
      <c r="Q266" s="11"/>
      <c r="R266" s="11"/>
      <c r="S266" s="11"/>
      <c r="T266" s="11"/>
      <c r="U266" s="11"/>
      <c r="V266" s="11"/>
      <c r="W266" s="11"/>
      <c r="X266" s="11"/>
      <c r="Y266" s="11"/>
      <c r="Z266" s="11"/>
    </row>
    <row r="267" spans="1:26" ht="15.75">
      <c r="A267" s="45"/>
      <c r="B267" s="46"/>
      <c r="C267" s="47"/>
      <c r="D267" s="11"/>
      <c r="E267" s="11"/>
      <c r="F267" s="46"/>
      <c r="G267" s="46"/>
      <c r="H267" s="48"/>
      <c r="I267" s="11"/>
      <c r="J267" s="49"/>
      <c r="K267" s="11"/>
      <c r="L267" s="11"/>
      <c r="M267" s="11"/>
      <c r="N267" s="11"/>
      <c r="O267" s="11"/>
      <c r="P267" s="11"/>
      <c r="Q267" s="11"/>
      <c r="R267" s="11"/>
      <c r="S267" s="11"/>
      <c r="T267" s="11"/>
      <c r="U267" s="11"/>
      <c r="V267" s="11"/>
      <c r="W267" s="11"/>
      <c r="X267" s="11"/>
      <c r="Y267" s="11"/>
      <c r="Z267" s="11"/>
    </row>
    <row r="268" spans="1:26" ht="15.75">
      <c r="A268" s="45"/>
      <c r="B268" s="46"/>
      <c r="C268" s="47"/>
      <c r="D268" s="11"/>
      <c r="E268" s="11"/>
      <c r="F268" s="46"/>
      <c r="G268" s="46"/>
      <c r="H268" s="48"/>
      <c r="I268" s="11"/>
      <c r="J268" s="49"/>
      <c r="K268" s="11"/>
      <c r="L268" s="11"/>
      <c r="M268" s="11"/>
      <c r="N268" s="11"/>
      <c r="O268" s="11"/>
      <c r="P268" s="11"/>
      <c r="Q268" s="11"/>
      <c r="R268" s="11"/>
      <c r="S268" s="11"/>
      <c r="T268" s="11"/>
      <c r="U268" s="11"/>
      <c r="V268" s="11"/>
      <c r="W268" s="11"/>
      <c r="X268" s="11"/>
      <c r="Y268" s="11"/>
      <c r="Z268" s="11"/>
    </row>
    <row r="269" spans="1:26" ht="15.75">
      <c r="A269" s="45"/>
      <c r="B269" s="46"/>
      <c r="C269" s="47"/>
      <c r="D269" s="11"/>
      <c r="E269" s="11"/>
      <c r="F269" s="46"/>
      <c r="G269" s="46"/>
      <c r="H269" s="48"/>
      <c r="I269" s="11"/>
      <c r="J269" s="49"/>
      <c r="K269" s="11"/>
      <c r="L269" s="11"/>
      <c r="M269" s="11"/>
      <c r="N269" s="11"/>
      <c r="O269" s="11"/>
      <c r="P269" s="11"/>
      <c r="Q269" s="11"/>
      <c r="R269" s="11"/>
      <c r="S269" s="11"/>
      <c r="T269" s="11"/>
      <c r="U269" s="11"/>
      <c r="V269" s="11"/>
      <c r="W269" s="11"/>
      <c r="X269" s="11"/>
      <c r="Y269" s="11"/>
      <c r="Z269" s="11"/>
    </row>
    <row r="270" spans="1:26" ht="15.75">
      <c r="A270" s="45"/>
      <c r="B270" s="46"/>
      <c r="C270" s="47"/>
      <c r="D270" s="11"/>
      <c r="E270" s="11"/>
      <c r="F270" s="46"/>
      <c r="G270" s="46"/>
      <c r="H270" s="48"/>
      <c r="I270" s="11"/>
      <c r="J270" s="49"/>
      <c r="K270" s="11"/>
      <c r="L270" s="11"/>
      <c r="M270" s="11"/>
      <c r="N270" s="11"/>
      <c r="O270" s="11"/>
      <c r="P270" s="11"/>
      <c r="Q270" s="11"/>
      <c r="R270" s="11"/>
      <c r="S270" s="11"/>
      <c r="T270" s="11"/>
      <c r="U270" s="11"/>
      <c r="V270" s="11"/>
      <c r="W270" s="11"/>
      <c r="X270" s="11"/>
      <c r="Y270" s="11"/>
      <c r="Z270" s="11"/>
    </row>
    <row r="271" spans="1:26" ht="15.75">
      <c r="A271" s="45"/>
      <c r="B271" s="46"/>
      <c r="C271" s="47"/>
      <c r="D271" s="11"/>
      <c r="E271" s="11"/>
      <c r="F271" s="46"/>
      <c r="G271" s="46"/>
      <c r="H271" s="48"/>
      <c r="I271" s="11"/>
      <c r="J271" s="49"/>
      <c r="K271" s="11"/>
      <c r="L271" s="11"/>
      <c r="M271" s="11"/>
      <c r="N271" s="11"/>
      <c r="O271" s="11"/>
      <c r="P271" s="11"/>
      <c r="Q271" s="11"/>
      <c r="R271" s="11"/>
      <c r="S271" s="11"/>
      <c r="T271" s="11"/>
      <c r="U271" s="11"/>
      <c r="V271" s="11"/>
      <c r="W271" s="11"/>
      <c r="X271" s="11"/>
      <c r="Y271" s="11"/>
      <c r="Z271" s="11"/>
    </row>
    <row r="272" spans="1:26" ht="15.75">
      <c r="A272" s="45"/>
      <c r="B272" s="46"/>
      <c r="C272" s="47"/>
      <c r="D272" s="11"/>
      <c r="E272" s="11"/>
      <c r="F272" s="46"/>
      <c r="G272" s="46"/>
      <c r="H272" s="48"/>
      <c r="I272" s="11"/>
      <c r="J272" s="49"/>
      <c r="K272" s="11"/>
      <c r="L272" s="11"/>
      <c r="M272" s="11"/>
      <c r="N272" s="11"/>
      <c r="O272" s="11"/>
      <c r="P272" s="11"/>
      <c r="Q272" s="11"/>
      <c r="R272" s="11"/>
      <c r="S272" s="11"/>
      <c r="T272" s="11"/>
      <c r="U272" s="11"/>
      <c r="V272" s="11"/>
      <c r="W272" s="11"/>
      <c r="X272" s="11"/>
      <c r="Y272" s="11"/>
      <c r="Z272" s="11"/>
    </row>
    <row r="273" spans="1:26" ht="15.75">
      <c r="A273" s="45"/>
      <c r="B273" s="46"/>
      <c r="C273" s="47"/>
      <c r="D273" s="11"/>
      <c r="E273" s="11"/>
      <c r="F273" s="46"/>
      <c r="G273" s="46"/>
      <c r="H273" s="48"/>
      <c r="I273" s="11"/>
      <c r="J273" s="49"/>
      <c r="K273" s="11"/>
      <c r="L273" s="11"/>
      <c r="M273" s="11"/>
      <c r="N273" s="11"/>
      <c r="O273" s="11"/>
      <c r="P273" s="11"/>
      <c r="Q273" s="11"/>
      <c r="R273" s="11"/>
      <c r="S273" s="11"/>
      <c r="T273" s="11"/>
      <c r="U273" s="11"/>
      <c r="V273" s="11"/>
      <c r="W273" s="11"/>
      <c r="X273" s="11"/>
      <c r="Y273" s="11"/>
      <c r="Z273" s="11"/>
    </row>
    <row r="274" spans="1:26" ht="15.75">
      <c r="A274" s="45"/>
      <c r="B274" s="46"/>
      <c r="C274" s="47"/>
      <c r="D274" s="11"/>
      <c r="E274" s="11"/>
      <c r="F274" s="46"/>
      <c r="G274" s="46"/>
      <c r="H274" s="48"/>
      <c r="I274" s="11"/>
      <c r="J274" s="49"/>
      <c r="K274" s="11"/>
      <c r="L274" s="11"/>
      <c r="M274" s="11"/>
      <c r="N274" s="11"/>
      <c r="O274" s="11"/>
      <c r="P274" s="11"/>
      <c r="Q274" s="11"/>
      <c r="R274" s="11"/>
      <c r="S274" s="11"/>
      <c r="T274" s="11"/>
      <c r="U274" s="11"/>
      <c r="V274" s="11"/>
      <c r="W274" s="11"/>
      <c r="X274" s="11"/>
      <c r="Y274" s="11"/>
      <c r="Z274" s="11"/>
    </row>
    <row r="275" spans="1:26" ht="15.75">
      <c r="A275" s="45"/>
      <c r="B275" s="46"/>
      <c r="C275" s="47"/>
      <c r="D275" s="11"/>
      <c r="E275" s="11"/>
      <c r="F275" s="46"/>
      <c r="G275" s="46"/>
      <c r="H275" s="48"/>
      <c r="I275" s="11"/>
      <c r="J275" s="49"/>
      <c r="K275" s="11"/>
      <c r="L275" s="11"/>
      <c r="M275" s="11"/>
      <c r="N275" s="11"/>
      <c r="O275" s="11"/>
      <c r="P275" s="11"/>
      <c r="Q275" s="11"/>
      <c r="R275" s="11"/>
      <c r="S275" s="11"/>
      <c r="T275" s="11"/>
      <c r="U275" s="11"/>
      <c r="V275" s="11"/>
      <c r="W275" s="11"/>
      <c r="X275" s="11"/>
      <c r="Y275" s="11"/>
      <c r="Z275" s="11"/>
    </row>
    <row r="276" spans="1:26" ht="15.75">
      <c r="A276" s="45"/>
      <c r="B276" s="46"/>
      <c r="C276" s="47"/>
      <c r="D276" s="11"/>
      <c r="E276" s="11"/>
      <c r="F276" s="46"/>
      <c r="G276" s="46"/>
      <c r="H276" s="48"/>
      <c r="I276" s="11"/>
      <c r="J276" s="49"/>
      <c r="K276" s="11"/>
      <c r="L276" s="11"/>
      <c r="M276" s="11"/>
      <c r="N276" s="11"/>
      <c r="O276" s="11"/>
      <c r="P276" s="11"/>
      <c r="Q276" s="11"/>
      <c r="R276" s="11"/>
      <c r="S276" s="11"/>
      <c r="T276" s="11"/>
      <c r="U276" s="11"/>
      <c r="V276" s="11"/>
      <c r="W276" s="11"/>
      <c r="X276" s="11"/>
      <c r="Y276" s="11"/>
      <c r="Z276" s="11"/>
    </row>
    <row r="277" spans="1:26" ht="15.75">
      <c r="A277" s="45"/>
      <c r="B277" s="46"/>
      <c r="C277" s="47"/>
      <c r="D277" s="11"/>
      <c r="E277" s="11"/>
      <c r="F277" s="46"/>
      <c r="G277" s="46"/>
      <c r="H277" s="48"/>
      <c r="I277" s="11"/>
      <c r="J277" s="49"/>
      <c r="K277" s="11"/>
      <c r="L277" s="11"/>
      <c r="M277" s="11"/>
      <c r="N277" s="11"/>
      <c r="O277" s="11"/>
      <c r="P277" s="11"/>
      <c r="Q277" s="11"/>
      <c r="R277" s="11"/>
      <c r="S277" s="11"/>
      <c r="T277" s="11"/>
      <c r="U277" s="11"/>
      <c r="V277" s="11"/>
      <c r="W277" s="11"/>
      <c r="X277" s="11"/>
      <c r="Y277" s="11"/>
      <c r="Z277" s="11"/>
    </row>
    <row r="278" spans="1:26" ht="15.75">
      <c r="A278" s="45"/>
      <c r="B278" s="46"/>
      <c r="C278" s="47"/>
      <c r="D278" s="11"/>
      <c r="E278" s="11"/>
      <c r="F278" s="46"/>
      <c r="G278" s="46"/>
      <c r="H278" s="48"/>
      <c r="I278" s="11"/>
      <c r="J278" s="49"/>
      <c r="K278" s="11"/>
      <c r="L278" s="11"/>
      <c r="M278" s="11"/>
      <c r="N278" s="11"/>
      <c r="O278" s="11"/>
      <c r="P278" s="11"/>
      <c r="Q278" s="11"/>
      <c r="R278" s="11"/>
      <c r="S278" s="11"/>
      <c r="T278" s="11"/>
      <c r="U278" s="11"/>
      <c r="V278" s="11"/>
      <c r="W278" s="11"/>
      <c r="X278" s="11"/>
      <c r="Y278" s="11"/>
      <c r="Z278" s="11"/>
    </row>
    <row r="279" spans="1:26" ht="15.75">
      <c r="A279" s="45"/>
      <c r="B279" s="46"/>
      <c r="C279" s="47"/>
      <c r="D279" s="11"/>
      <c r="E279" s="11"/>
      <c r="F279" s="46"/>
      <c r="G279" s="46"/>
      <c r="H279" s="48"/>
      <c r="I279" s="11"/>
      <c r="J279" s="49"/>
      <c r="K279" s="11"/>
      <c r="L279" s="11"/>
      <c r="M279" s="11"/>
      <c r="N279" s="11"/>
      <c r="O279" s="11"/>
      <c r="P279" s="11"/>
      <c r="Q279" s="11"/>
      <c r="R279" s="11"/>
      <c r="S279" s="11"/>
      <c r="T279" s="11"/>
      <c r="U279" s="11"/>
      <c r="V279" s="11"/>
      <c r="W279" s="11"/>
      <c r="X279" s="11"/>
      <c r="Y279" s="11"/>
      <c r="Z279" s="11"/>
    </row>
    <row r="280" spans="1:26" ht="15.75">
      <c r="A280" s="45"/>
      <c r="B280" s="46"/>
      <c r="C280" s="47"/>
      <c r="D280" s="11"/>
      <c r="E280" s="11"/>
      <c r="F280" s="46"/>
      <c r="G280" s="46"/>
      <c r="H280" s="48"/>
      <c r="I280" s="11"/>
      <c r="J280" s="49"/>
      <c r="K280" s="11"/>
      <c r="L280" s="11"/>
      <c r="M280" s="11"/>
      <c r="N280" s="11"/>
      <c r="O280" s="11"/>
      <c r="P280" s="11"/>
      <c r="Q280" s="11"/>
      <c r="R280" s="11"/>
      <c r="S280" s="11"/>
      <c r="T280" s="11"/>
      <c r="U280" s="11"/>
      <c r="V280" s="11"/>
      <c r="W280" s="11"/>
      <c r="X280" s="11"/>
      <c r="Y280" s="11"/>
      <c r="Z280" s="11"/>
    </row>
    <row r="281" spans="1:26" ht="15.75">
      <c r="A281" s="45"/>
      <c r="B281" s="46"/>
      <c r="C281" s="47"/>
      <c r="D281" s="11"/>
      <c r="E281" s="11"/>
      <c r="F281" s="46"/>
      <c r="G281" s="46"/>
      <c r="H281" s="48"/>
      <c r="I281" s="11"/>
      <c r="J281" s="49"/>
      <c r="K281" s="11"/>
      <c r="L281" s="11"/>
      <c r="M281" s="11"/>
      <c r="N281" s="11"/>
      <c r="O281" s="11"/>
      <c r="P281" s="11"/>
      <c r="Q281" s="11"/>
      <c r="R281" s="11"/>
      <c r="S281" s="11"/>
      <c r="T281" s="11"/>
      <c r="U281" s="11"/>
      <c r="V281" s="11"/>
      <c r="W281" s="11"/>
      <c r="X281" s="11"/>
      <c r="Y281" s="11"/>
      <c r="Z281" s="11"/>
    </row>
    <row r="282" spans="1:26" ht="15.75">
      <c r="A282" s="45"/>
      <c r="B282" s="46"/>
      <c r="C282" s="47"/>
      <c r="D282" s="11"/>
      <c r="E282" s="11"/>
      <c r="F282" s="46"/>
      <c r="G282" s="46"/>
      <c r="H282" s="48"/>
      <c r="I282" s="11"/>
      <c r="J282" s="49"/>
      <c r="K282" s="11"/>
      <c r="L282" s="11"/>
      <c r="M282" s="11"/>
      <c r="N282" s="11"/>
      <c r="O282" s="11"/>
      <c r="P282" s="11"/>
      <c r="Q282" s="11"/>
      <c r="R282" s="11"/>
      <c r="S282" s="11"/>
      <c r="T282" s="11"/>
      <c r="U282" s="11"/>
      <c r="V282" s="11"/>
      <c r="W282" s="11"/>
      <c r="X282" s="11"/>
      <c r="Y282" s="11"/>
      <c r="Z282" s="11"/>
    </row>
    <row r="283" spans="1:26" ht="15.75">
      <c r="A283" s="45"/>
      <c r="B283" s="46"/>
      <c r="C283" s="47"/>
      <c r="D283" s="11"/>
      <c r="E283" s="11"/>
      <c r="F283" s="46"/>
      <c r="G283" s="46"/>
      <c r="H283" s="48"/>
      <c r="I283" s="11"/>
      <c r="J283" s="49"/>
      <c r="K283" s="11"/>
      <c r="L283" s="11"/>
      <c r="M283" s="11"/>
      <c r="N283" s="11"/>
      <c r="O283" s="11"/>
      <c r="P283" s="11"/>
      <c r="Q283" s="11"/>
      <c r="R283" s="11"/>
      <c r="S283" s="11"/>
      <c r="T283" s="11"/>
      <c r="U283" s="11"/>
      <c r="V283" s="11"/>
      <c r="W283" s="11"/>
      <c r="X283" s="11"/>
      <c r="Y283" s="11"/>
      <c r="Z283" s="11"/>
    </row>
    <row r="284" spans="1:26" ht="15.75">
      <c r="A284" s="45"/>
      <c r="B284" s="46"/>
      <c r="C284" s="47"/>
      <c r="D284" s="11"/>
      <c r="E284" s="11"/>
      <c r="F284" s="46"/>
      <c r="G284" s="46"/>
      <c r="H284" s="48"/>
      <c r="I284" s="11"/>
      <c r="J284" s="49"/>
      <c r="K284" s="11"/>
      <c r="L284" s="11"/>
      <c r="M284" s="11"/>
      <c r="N284" s="11"/>
      <c r="O284" s="11"/>
      <c r="P284" s="11"/>
      <c r="Q284" s="11"/>
      <c r="R284" s="11"/>
      <c r="S284" s="11"/>
      <c r="T284" s="11"/>
      <c r="U284" s="11"/>
      <c r="V284" s="11"/>
      <c r="W284" s="11"/>
      <c r="X284" s="11"/>
      <c r="Y284" s="11"/>
      <c r="Z284" s="11"/>
    </row>
    <row r="285" spans="1:26" ht="15.75">
      <c r="A285" s="45"/>
      <c r="B285" s="46"/>
      <c r="C285" s="47"/>
      <c r="D285" s="11"/>
      <c r="E285" s="11"/>
      <c r="F285" s="46"/>
      <c r="G285" s="46"/>
      <c r="H285" s="48"/>
      <c r="I285" s="11"/>
      <c r="J285" s="49"/>
      <c r="K285" s="11"/>
      <c r="L285" s="11"/>
      <c r="M285" s="11"/>
      <c r="N285" s="11"/>
      <c r="O285" s="11"/>
      <c r="P285" s="11"/>
      <c r="Q285" s="11"/>
      <c r="R285" s="11"/>
      <c r="S285" s="11"/>
      <c r="T285" s="11"/>
      <c r="U285" s="11"/>
      <c r="V285" s="11"/>
      <c r="W285" s="11"/>
      <c r="X285" s="11"/>
      <c r="Y285" s="11"/>
      <c r="Z285" s="11"/>
    </row>
    <row r="286" spans="1:26" ht="15.75">
      <c r="A286" s="45"/>
      <c r="B286" s="46"/>
      <c r="C286" s="47"/>
      <c r="D286" s="11"/>
      <c r="E286" s="11"/>
      <c r="F286" s="46"/>
      <c r="G286" s="46"/>
      <c r="H286" s="48"/>
      <c r="I286" s="11"/>
      <c r="J286" s="49"/>
      <c r="K286" s="11"/>
      <c r="L286" s="11"/>
      <c r="M286" s="11"/>
      <c r="N286" s="11"/>
      <c r="O286" s="11"/>
      <c r="P286" s="11"/>
      <c r="Q286" s="11"/>
      <c r="R286" s="11"/>
      <c r="S286" s="11"/>
      <c r="T286" s="11"/>
      <c r="U286" s="11"/>
      <c r="V286" s="11"/>
      <c r="W286" s="11"/>
      <c r="X286" s="11"/>
      <c r="Y286" s="11"/>
      <c r="Z286" s="11"/>
    </row>
    <row r="287" spans="1:26" ht="15.75">
      <c r="A287" s="45"/>
      <c r="B287" s="46"/>
      <c r="C287" s="47"/>
      <c r="D287" s="11"/>
      <c r="E287" s="11"/>
      <c r="F287" s="46"/>
      <c r="G287" s="46"/>
      <c r="H287" s="48"/>
      <c r="I287" s="11"/>
      <c r="J287" s="49"/>
      <c r="K287" s="11"/>
      <c r="L287" s="11"/>
      <c r="M287" s="11"/>
      <c r="N287" s="11"/>
      <c r="O287" s="11"/>
      <c r="P287" s="11"/>
      <c r="Q287" s="11"/>
      <c r="R287" s="11"/>
      <c r="S287" s="11"/>
      <c r="T287" s="11"/>
      <c r="U287" s="11"/>
      <c r="V287" s="11"/>
      <c r="W287" s="11"/>
      <c r="X287" s="11"/>
      <c r="Y287" s="11"/>
      <c r="Z287" s="11"/>
    </row>
    <row r="288" spans="1:26" ht="15.75">
      <c r="A288" s="45"/>
      <c r="B288" s="46"/>
      <c r="C288" s="47"/>
      <c r="D288" s="11"/>
      <c r="E288" s="11"/>
      <c r="F288" s="46"/>
      <c r="G288" s="46"/>
      <c r="H288" s="48"/>
      <c r="I288" s="11"/>
      <c r="J288" s="49"/>
      <c r="K288" s="11"/>
      <c r="L288" s="11"/>
      <c r="M288" s="11"/>
      <c r="N288" s="11"/>
      <c r="O288" s="11"/>
      <c r="P288" s="11"/>
      <c r="Q288" s="11"/>
      <c r="R288" s="11"/>
      <c r="S288" s="11"/>
      <c r="T288" s="11"/>
      <c r="U288" s="11"/>
      <c r="V288" s="11"/>
      <c r="W288" s="11"/>
      <c r="X288" s="11"/>
      <c r="Y288" s="11"/>
      <c r="Z288" s="11"/>
    </row>
    <row r="289" spans="1:26" ht="15.75">
      <c r="A289" s="45"/>
      <c r="B289" s="46"/>
      <c r="C289" s="47"/>
      <c r="D289" s="11"/>
      <c r="E289" s="11"/>
      <c r="F289" s="46"/>
      <c r="G289" s="46"/>
      <c r="H289" s="48"/>
      <c r="I289" s="11"/>
      <c r="J289" s="49"/>
      <c r="K289" s="11"/>
      <c r="L289" s="11"/>
      <c r="M289" s="11"/>
      <c r="N289" s="11"/>
      <c r="O289" s="11"/>
      <c r="P289" s="11"/>
      <c r="Q289" s="11"/>
      <c r="R289" s="11"/>
      <c r="S289" s="11"/>
      <c r="T289" s="11"/>
      <c r="U289" s="11"/>
      <c r="V289" s="11"/>
      <c r="W289" s="11"/>
      <c r="X289" s="11"/>
      <c r="Y289" s="11"/>
      <c r="Z289" s="11"/>
    </row>
    <row r="290" spans="1:26" ht="15.75">
      <c r="A290" s="45"/>
      <c r="B290" s="46"/>
      <c r="C290" s="47"/>
      <c r="D290" s="11"/>
      <c r="E290" s="11"/>
      <c r="F290" s="46"/>
      <c r="G290" s="46"/>
      <c r="H290" s="48"/>
      <c r="I290" s="11"/>
      <c r="J290" s="49"/>
      <c r="K290" s="11"/>
      <c r="L290" s="11"/>
      <c r="M290" s="11"/>
      <c r="N290" s="11"/>
      <c r="O290" s="11"/>
      <c r="P290" s="11"/>
      <c r="Q290" s="11"/>
      <c r="R290" s="11"/>
      <c r="S290" s="11"/>
      <c r="T290" s="11"/>
      <c r="U290" s="11"/>
      <c r="V290" s="11"/>
      <c r="W290" s="11"/>
      <c r="X290" s="11"/>
      <c r="Y290" s="11"/>
      <c r="Z290" s="11"/>
    </row>
    <row r="291" spans="1:26" ht="15.75">
      <c r="A291" s="45"/>
      <c r="B291" s="46"/>
      <c r="C291" s="47"/>
      <c r="D291" s="11"/>
      <c r="E291" s="11"/>
      <c r="F291" s="46"/>
      <c r="G291" s="46"/>
      <c r="H291" s="48"/>
      <c r="I291" s="11"/>
      <c r="J291" s="49"/>
      <c r="K291" s="11"/>
      <c r="L291" s="11"/>
      <c r="M291" s="11"/>
      <c r="N291" s="11"/>
      <c r="O291" s="11"/>
      <c r="P291" s="11"/>
      <c r="Q291" s="11"/>
      <c r="R291" s="11"/>
      <c r="S291" s="11"/>
      <c r="T291" s="11"/>
      <c r="U291" s="11"/>
      <c r="V291" s="11"/>
      <c r="W291" s="11"/>
      <c r="X291" s="11"/>
      <c r="Y291" s="11"/>
      <c r="Z291" s="11"/>
    </row>
    <row r="292" spans="1:26" ht="15.75">
      <c r="A292" s="45"/>
      <c r="B292" s="46"/>
      <c r="C292" s="47"/>
      <c r="D292" s="11"/>
      <c r="E292" s="11"/>
      <c r="F292" s="46"/>
      <c r="G292" s="46"/>
      <c r="H292" s="48"/>
      <c r="I292" s="11"/>
      <c r="J292" s="49"/>
      <c r="K292" s="11"/>
      <c r="L292" s="11"/>
      <c r="M292" s="11"/>
      <c r="N292" s="11"/>
      <c r="O292" s="11"/>
      <c r="P292" s="11"/>
      <c r="Q292" s="11"/>
      <c r="R292" s="11"/>
      <c r="S292" s="11"/>
      <c r="T292" s="11"/>
      <c r="U292" s="11"/>
      <c r="V292" s="11"/>
      <c r="W292" s="11"/>
      <c r="X292" s="11"/>
      <c r="Y292" s="11"/>
      <c r="Z292" s="11"/>
    </row>
    <row r="293" spans="1:26" ht="15.75">
      <c r="A293" s="45"/>
      <c r="B293" s="46"/>
      <c r="C293" s="47"/>
      <c r="D293" s="11"/>
      <c r="E293" s="11"/>
      <c r="F293" s="46"/>
      <c r="G293" s="46"/>
      <c r="H293" s="48"/>
      <c r="I293" s="11"/>
      <c r="J293" s="49"/>
      <c r="K293" s="11"/>
      <c r="L293" s="11"/>
      <c r="M293" s="11"/>
      <c r="N293" s="11"/>
      <c r="O293" s="11"/>
      <c r="P293" s="11"/>
      <c r="Q293" s="11"/>
      <c r="R293" s="11"/>
      <c r="S293" s="11"/>
      <c r="T293" s="11"/>
      <c r="U293" s="11"/>
      <c r="V293" s="11"/>
      <c r="W293" s="11"/>
      <c r="X293" s="11"/>
      <c r="Y293" s="11"/>
      <c r="Z293" s="11"/>
    </row>
    <row r="294" spans="1:26" ht="15.75">
      <c r="A294" s="45"/>
      <c r="B294" s="46"/>
      <c r="C294" s="47"/>
      <c r="D294" s="11"/>
      <c r="E294" s="11"/>
      <c r="F294" s="46"/>
      <c r="G294" s="46"/>
      <c r="H294" s="48"/>
      <c r="I294" s="11"/>
      <c r="J294" s="49"/>
      <c r="K294" s="11"/>
      <c r="L294" s="11"/>
      <c r="M294" s="11"/>
      <c r="N294" s="11"/>
      <c r="O294" s="11"/>
      <c r="P294" s="11"/>
      <c r="Q294" s="11"/>
      <c r="R294" s="11"/>
      <c r="S294" s="11"/>
      <c r="T294" s="11"/>
      <c r="U294" s="11"/>
      <c r="V294" s="11"/>
      <c r="W294" s="11"/>
      <c r="X294" s="11"/>
      <c r="Y294" s="11"/>
      <c r="Z294" s="11"/>
    </row>
    <row r="295" spans="1:26" ht="15.75">
      <c r="A295" s="45"/>
      <c r="B295" s="46"/>
      <c r="C295" s="47"/>
      <c r="D295" s="11"/>
      <c r="E295" s="11"/>
      <c r="F295" s="46"/>
      <c r="G295" s="46"/>
      <c r="H295" s="48"/>
      <c r="I295" s="11"/>
      <c r="J295" s="49"/>
      <c r="K295" s="11"/>
      <c r="L295" s="11"/>
      <c r="M295" s="11"/>
      <c r="N295" s="11"/>
      <c r="O295" s="11"/>
      <c r="P295" s="11"/>
      <c r="Q295" s="11"/>
      <c r="R295" s="11"/>
      <c r="S295" s="11"/>
      <c r="T295" s="11"/>
      <c r="U295" s="11"/>
      <c r="V295" s="11"/>
      <c r="W295" s="11"/>
      <c r="X295" s="11"/>
      <c r="Y295" s="11"/>
      <c r="Z295" s="11"/>
    </row>
    <row r="296" spans="1:26" ht="15.75">
      <c r="A296" s="45"/>
      <c r="B296" s="46"/>
      <c r="C296" s="47"/>
      <c r="D296" s="11"/>
      <c r="E296" s="11"/>
      <c r="F296" s="46"/>
      <c r="G296" s="46"/>
      <c r="H296" s="48"/>
      <c r="I296" s="11"/>
      <c r="J296" s="49"/>
      <c r="K296" s="11"/>
      <c r="L296" s="11"/>
      <c r="M296" s="11"/>
      <c r="N296" s="11"/>
      <c r="O296" s="11"/>
      <c r="P296" s="11"/>
      <c r="Q296" s="11"/>
      <c r="R296" s="11"/>
      <c r="S296" s="11"/>
      <c r="T296" s="11"/>
      <c r="U296" s="11"/>
      <c r="V296" s="11"/>
      <c r="W296" s="11"/>
      <c r="X296" s="11"/>
      <c r="Y296" s="11"/>
      <c r="Z296" s="11"/>
    </row>
    <row r="297" spans="1:26" ht="15.75">
      <c r="A297" s="45"/>
      <c r="B297" s="46"/>
      <c r="C297" s="47"/>
      <c r="D297" s="11"/>
      <c r="E297" s="11"/>
      <c r="F297" s="46"/>
      <c r="G297" s="46"/>
      <c r="H297" s="48"/>
      <c r="I297" s="11"/>
      <c r="J297" s="49"/>
      <c r="K297" s="11"/>
      <c r="L297" s="11"/>
      <c r="M297" s="11"/>
      <c r="N297" s="11"/>
      <c r="O297" s="11"/>
      <c r="P297" s="11"/>
      <c r="Q297" s="11"/>
      <c r="R297" s="11"/>
      <c r="S297" s="11"/>
      <c r="T297" s="11"/>
      <c r="U297" s="11"/>
      <c r="V297" s="11"/>
      <c r="W297" s="11"/>
      <c r="X297" s="11"/>
      <c r="Y297" s="11"/>
      <c r="Z297" s="11"/>
    </row>
    <row r="298" spans="1:26" ht="15.75">
      <c r="A298" s="45"/>
      <c r="B298" s="46"/>
      <c r="C298" s="47"/>
      <c r="D298" s="11"/>
      <c r="E298" s="11"/>
      <c r="F298" s="46"/>
      <c r="G298" s="46"/>
      <c r="H298" s="48"/>
      <c r="I298" s="11"/>
      <c r="J298" s="49"/>
      <c r="K298" s="11"/>
      <c r="L298" s="11"/>
      <c r="M298" s="11"/>
      <c r="N298" s="11"/>
      <c r="O298" s="11"/>
      <c r="P298" s="11"/>
      <c r="Q298" s="11"/>
      <c r="R298" s="11"/>
      <c r="S298" s="11"/>
      <c r="T298" s="11"/>
      <c r="U298" s="11"/>
      <c r="V298" s="11"/>
      <c r="W298" s="11"/>
      <c r="X298" s="11"/>
      <c r="Y298" s="11"/>
      <c r="Z298" s="11"/>
    </row>
    <row r="299" spans="1:26" ht="15.75">
      <c r="A299" s="45"/>
      <c r="B299" s="46"/>
      <c r="C299" s="47"/>
      <c r="D299" s="11"/>
      <c r="E299" s="11"/>
      <c r="F299" s="46"/>
      <c r="G299" s="46"/>
      <c r="H299" s="48"/>
      <c r="I299" s="11"/>
      <c r="J299" s="49"/>
      <c r="K299" s="11"/>
      <c r="L299" s="11"/>
      <c r="M299" s="11"/>
      <c r="N299" s="11"/>
      <c r="O299" s="11"/>
      <c r="P299" s="11"/>
      <c r="Q299" s="11"/>
      <c r="R299" s="11"/>
      <c r="S299" s="11"/>
      <c r="T299" s="11"/>
      <c r="U299" s="11"/>
      <c r="V299" s="11"/>
      <c r="W299" s="11"/>
      <c r="X299" s="11"/>
      <c r="Y299" s="11"/>
      <c r="Z299" s="11"/>
    </row>
    <row r="300" spans="1:26" ht="15.75">
      <c r="A300" s="45"/>
      <c r="B300" s="46"/>
      <c r="C300" s="47"/>
      <c r="D300" s="11"/>
      <c r="E300" s="11"/>
      <c r="F300" s="46"/>
      <c r="G300" s="46"/>
      <c r="H300" s="48"/>
      <c r="I300" s="11"/>
      <c r="J300" s="49"/>
      <c r="K300" s="11"/>
      <c r="L300" s="11"/>
      <c r="M300" s="11"/>
      <c r="N300" s="11"/>
      <c r="O300" s="11"/>
      <c r="P300" s="11"/>
      <c r="Q300" s="11"/>
      <c r="R300" s="11"/>
      <c r="S300" s="11"/>
      <c r="T300" s="11"/>
      <c r="U300" s="11"/>
      <c r="V300" s="11"/>
      <c r="W300" s="11"/>
      <c r="X300" s="11"/>
      <c r="Y300" s="11"/>
      <c r="Z300" s="11"/>
    </row>
    <row r="301" spans="1:26" ht="15.75">
      <c r="A301" s="45"/>
      <c r="B301" s="46"/>
      <c r="C301" s="47"/>
      <c r="D301" s="11"/>
      <c r="E301" s="11"/>
      <c r="F301" s="46"/>
      <c r="G301" s="46"/>
      <c r="H301" s="48"/>
      <c r="I301" s="11"/>
      <c r="J301" s="49"/>
      <c r="K301" s="11"/>
      <c r="L301" s="11"/>
      <c r="M301" s="11"/>
      <c r="N301" s="11"/>
      <c r="O301" s="11"/>
      <c r="P301" s="11"/>
      <c r="Q301" s="11"/>
      <c r="R301" s="11"/>
      <c r="S301" s="11"/>
      <c r="T301" s="11"/>
      <c r="U301" s="11"/>
      <c r="V301" s="11"/>
      <c r="W301" s="11"/>
      <c r="X301" s="11"/>
      <c r="Y301" s="11"/>
      <c r="Z301" s="11"/>
    </row>
    <row r="302" spans="1:26" ht="15.75">
      <c r="A302" s="45"/>
      <c r="B302" s="46"/>
      <c r="C302" s="47"/>
      <c r="D302" s="11"/>
      <c r="E302" s="11"/>
      <c r="F302" s="46"/>
      <c r="G302" s="46"/>
      <c r="H302" s="48"/>
      <c r="I302" s="11"/>
      <c r="J302" s="49"/>
      <c r="K302" s="11"/>
      <c r="L302" s="11"/>
      <c r="M302" s="11"/>
      <c r="N302" s="11"/>
      <c r="O302" s="11"/>
      <c r="P302" s="11"/>
      <c r="Q302" s="11"/>
      <c r="R302" s="11"/>
      <c r="S302" s="11"/>
      <c r="T302" s="11"/>
      <c r="U302" s="11"/>
      <c r="V302" s="11"/>
      <c r="W302" s="11"/>
      <c r="X302" s="11"/>
      <c r="Y302" s="11"/>
      <c r="Z302" s="11"/>
    </row>
    <row r="303" spans="1:26" ht="15.75">
      <c r="A303" s="45"/>
      <c r="B303" s="46"/>
      <c r="C303" s="47"/>
      <c r="D303" s="11"/>
      <c r="E303" s="11"/>
      <c r="F303" s="46"/>
      <c r="G303" s="46"/>
      <c r="H303" s="48"/>
      <c r="I303" s="11"/>
      <c r="J303" s="49"/>
      <c r="K303" s="11"/>
      <c r="L303" s="11"/>
      <c r="M303" s="11"/>
      <c r="N303" s="11"/>
      <c r="O303" s="11"/>
      <c r="P303" s="11"/>
      <c r="Q303" s="11"/>
      <c r="R303" s="11"/>
      <c r="S303" s="11"/>
      <c r="T303" s="11"/>
      <c r="U303" s="11"/>
      <c r="V303" s="11"/>
      <c r="W303" s="11"/>
      <c r="X303" s="11"/>
      <c r="Y303" s="11"/>
      <c r="Z303" s="11"/>
    </row>
    <row r="304" spans="1:26" ht="15.75">
      <c r="A304" s="45"/>
      <c r="B304" s="46"/>
      <c r="C304" s="47"/>
      <c r="D304" s="11"/>
      <c r="E304" s="11"/>
      <c r="F304" s="46"/>
      <c r="G304" s="46"/>
      <c r="H304" s="48"/>
      <c r="I304" s="11"/>
      <c r="J304" s="49"/>
      <c r="K304" s="11"/>
      <c r="L304" s="11"/>
      <c r="M304" s="11"/>
      <c r="N304" s="11"/>
      <c r="O304" s="11"/>
      <c r="P304" s="11"/>
      <c r="Q304" s="11"/>
      <c r="R304" s="11"/>
      <c r="S304" s="11"/>
      <c r="T304" s="11"/>
      <c r="U304" s="11"/>
      <c r="V304" s="11"/>
      <c r="W304" s="11"/>
      <c r="X304" s="11"/>
      <c r="Y304" s="11"/>
      <c r="Z304" s="11"/>
    </row>
    <row r="305" spans="1:26" ht="15.75">
      <c r="A305" s="45"/>
      <c r="B305" s="46"/>
      <c r="C305" s="47"/>
      <c r="D305" s="11"/>
      <c r="E305" s="11"/>
      <c r="F305" s="46"/>
      <c r="G305" s="46"/>
      <c r="H305" s="48"/>
      <c r="I305" s="11"/>
      <c r="J305" s="49"/>
      <c r="K305" s="11"/>
      <c r="L305" s="11"/>
      <c r="M305" s="11"/>
      <c r="N305" s="11"/>
      <c r="O305" s="11"/>
      <c r="P305" s="11"/>
      <c r="Q305" s="11"/>
      <c r="R305" s="11"/>
      <c r="S305" s="11"/>
      <c r="T305" s="11"/>
      <c r="U305" s="11"/>
      <c r="V305" s="11"/>
      <c r="W305" s="11"/>
      <c r="X305" s="11"/>
      <c r="Y305" s="11"/>
      <c r="Z305" s="11"/>
    </row>
    <row r="306" spans="1:26" ht="15.75">
      <c r="A306" s="45"/>
      <c r="B306" s="46"/>
      <c r="C306" s="47"/>
      <c r="D306" s="11"/>
      <c r="E306" s="11"/>
      <c r="F306" s="46"/>
      <c r="G306" s="46"/>
      <c r="H306" s="48"/>
      <c r="I306" s="11"/>
      <c r="J306" s="49"/>
      <c r="K306" s="11"/>
      <c r="L306" s="11"/>
      <c r="M306" s="11"/>
      <c r="N306" s="11"/>
      <c r="O306" s="11"/>
      <c r="P306" s="11"/>
      <c r="Q306" s="11"/>
      <c r="R306" s="11"/>
      <c r="S306" s="11"/>
      <c r="T306" s="11"/>
      <c r="U306" s="11"/>
      <c r="V306" s="11"/>
      <c r="W306" s="11"/>
      <c r="X306" s="11"/>
      <c r="Y306" s="11"/>
      <c r="Z306" s="11"/>
    </row>
    <row r="307" spans="1:26" ht="15.75">
      <c r="A307" s="45"/>
      <c r="B307" s="46"/>
      <c r="C307" s="47"/>
      <c r="D307" s="11"/>
      <c r="E307" s="11"/>
      <c r="F307" s="46"/>
      <c r="G307" s="46"/>
      <c r="H307" s="48"/>
      <c r="I307" s="11"/>
      <c r="J307" s="49"/>
      <c r="K307" s="11"/>
      <c r="L307" s="11"/>
      <c r="M307" s="11"/>
      <c r="N307" s="11"/>
      <c r="O307" s="11"/>
      <c r="P307" s="11"/>
      <c r="Q307" s="11"/>
      <c r="R307" s="11"/>
      <c r="S307" s="11"/>
      <c r="T307" s="11"/>
      <c r="U307" s="11"/>
      <c r="V307" s="11"/>
      <c r="W307" s="11"/>
      <c r="X307" s="11"/>
      <c r="Y307" s="11"/>
      <c r="Z307" s="11"/>
    </row>
    <row r="308" spans="1:26" ht="15.75">
      <c r="A308" s="45"/>
      <c r="B308" s="46"/>
      <c r="C308" s="47"/>
      <c r="D308" s="11"/>
      <c r="E308" s="11"/>
      <c r="F308" s="46"/>
      <c r="G308" s="46"/>
      <c r="H308" s="48"/>
      <c r="I308" s="11"/>
      <c r="J308" s="49"/>
      <c r="K308" s="11"/>
      <c r="L308" s="11"/>
      <c r="M308" s="11"/>
      <c r="N308" s="11"/>
      <c r="O308" s="11"/>
      <c r="P308" s="11"/>
      <c r="Q308" s="11"/>
      <c r="R308" s="11"/>
      <c r="S308" s="11"/>
      <c r="T308" s="11"/>
      <c r="U308" s="11"/>
      <c r="V308" s="11"/>
      <c r="W308" s="11"/>
      <c r="X308" s="11"/>
      <c r="Y308" s="11"/>
      <c r="Z308" s="11"/>
    </row>
    <row r="309" spans="1:26" ht="15.75">
      <c r="A309" s="45"/>
      <c r="B309" s="46"/>
      <c r="C309" s="47"/>
      <c r="D309" s="11"/>
      <c r="E309" s="11"/>
      <c r="F309" s="46"/>
      <c r="G309" s="46"/>
      <c r="H309" s="48"/>
      <c r="I309" s="11"/>
      <c r="J309" s="49"/>
      <c r="K309" s="11"/>
      <c r="L309" s="11"/>
      <c r="M309" s="11"/>
      <c r="N309" s="11"/>
      <c r="O309" s="11"/>
      <c r="P309" s="11"/>
      <c r="Q309" s="11"/>
      <c r="R309" s="11"/>
      <c r="S309" s="11"/>
      <c r="T309" s="11"/>
      <c r="U309" s="11"/>
      <c r="V309" s="11"/>
      <c r="W309" s="11"/>
      <c r="X309" s="11"/>
      <c r="Y309" s="11"/>
      <c r="Z309" s="11"/>
    </row>
    <row r="310" spans="1:26" ht="15.75">
      <c r="A310" s="45"/>
      <c r="B310" s="46"/>
      <c r="C310" s="47"/>
      <c r="D310" s="11"/>
      <c r="E310" s="11"/>
      <c r="F310" s="46"/>
      <c r="G310" s="46"/>
      <c r="H310" s="48"/>
      <c r="I310" s="11"/>
      <c r="J310" s="49"/>
      <c r="K310" s="11"/>
      <c r="L310" s="11"/>
      <c r="M310" s="11"/>
      <c r="N310" s="11"/>
      <c r="O310" s="11"/>
      <c r="P310" s="11"/>
      <c r="Q310" s="11"/>
      <c r="R310" s="11"/>
      <c r="S310" s="11"/>
      <c r="T310" s="11"/>
      <c r="U310" s="11"/>
      <c r="V310" s="11"/>
      <c r="W310" s="11"/>
      <c r="X310" s="11"/>
      <c r="Y310" s="11"/>
      <c r="Z310" s="11"/>
    </row>
    <row r="311" spans="1:26" ht="15.75">
      <c r="A311" s="45"/>
      <c r="B311" s="46"/>
      <c r="C311" s="47"/>
      <c r="D311" s="11"/>
      <c r="E311" s="11"/>
      <c r="F311" s="46"/>
      <c r="G311" s="46"/>
      <c r="H311" s="48"/>
      <c r="I311" s="11"/>
      <c r="J311" s="49"/>
      <c r="K311" s="11"/>
      <c r="L311" s="11"/>
      <c r="M311" s="11"/>
      <c r="N311" s="11"/>
      <c r="O311" s="11"/>
      <c r="P311" s="11"/>
      <c r="Q311" s="11"/>
      <c r="R311" s="11"/>
      <c r="S311" s="11"/>
      <c r="T311" s="11"/>
      <c r="U311" s="11"/>
      <c r="V311" s="11"/>
      <c r="W311" s="11"/>
      <c r="X311" s="11"/>
      <c r="Y311" s="11"/>
      <c r="Z311" s="11"/>
    </row>
    <row r="312" spans="1:26" ht="15.75">
      <c r="A312" s="45"/>
      <c r="B312" s="46"/>
      <c r="C312" s="47"/>
      <c r="D312" s="11"/>
      <c r="E312" s="11"/>
      <c r="F312" s="46"/>
      <c r="G312" s="46"/>
      <c r="H312" s="48"/>
      <c r="I312" s="11"/>
      <c r="J312" s="49"/>
      <c r="K312" s="11"/>
      <c r="L312" s="11"/>
      <c r="M312" s="11"/>
      <c r="N312" s="11"/>
      <c r="O312" s="11"/>
      <c r="P312" s="11"/>
      <c r="Q312" s="11"/>
      <c r="R312" s="11"/>
      <c r="S312" s="11"/>
      <c r="T312" s="11"/>
      <c r="U312" s="11"/>
      <c r="V312" s="11"/>
      <c r="W312" s="11"/>
      <c r="X312" s="11"/>
      <c r="Y312" s="11"/>
      <c r="Z312" s="11"/>
    </row>
    <row r="313" spans="1:26" ht="15.75">
      <c r="A313" s="45"/>
      <c r="B313" s="46"/>
      <c r="C313" s="47"/>
      <c r="D313" s="11"/>
      <c r="E313" s="11"/>
      <c r="F313" s="46"/>
      <c r="G313" s="46"/>
      <c r="H313" s="48"/>
      <c r="I313" s="11"/>
      <c r="J313" s="49"/>
      <c r="K313" s="11"/>
      <c r="L313" s="11"/>
      <c r="M313" s="11"/>
      <c r="N313" s="11"/>
      <c r="O313" s="11"/>
      <c r="P313" s="11"/>
      <c r="Q313" s="11"/>
      <c r="R313" s="11"/>
      <c r="S313" s="11"/>
      <c r="T313" s="11"/>
      <c r="U313" s="11"/>
      <c r="V313" s="11"/>
      <c r="W313" s="11"/>
      <c r="X313" s="11"/>
      <c r="Y313" s="11"/>
      <c r="Z313" s="11"/>
    </row>
    <row r="314" spans="1:26" ht="15.75">
      <c r="A314" s="45"/>
      <c r="B314" s="46"/>
      <c r="C314" s="47"/>
      <c r="D314" s="11"/>
      <c r="E314" s="11"/>
      <c r="F314" s="46"/>
      <c r="G314" s="46"/>
      <c r="H314" s="48"/>
      <c r="I314" s="11"/>
      <c r="J314" s="49"/>
      <c r="K314" s="11"/>
      <c r="L314" s="11"/>
      <c r="M314" s="11"/>
      <c r="N314" s="11"/>
      <c r="O314" s="11"/>
      <c r="P314" s="11"/>
      <c r="Q314" s="11"/>
      <c r="R314" s="11"/>
      <c r="S314" s="11"/>
      <c r="T314" s="11"/>
      <c r="U314" s="11"/>
      <c r="V314" s="11"/>
      <c r="W314" s="11"/>
      <c r="X314" s="11"/>
      <c r="Y314" s="11"/>
      <c r="Z314" s="11"/>
    </row>
    <row r="315" spans="1:26" ht="15.75">
      <c r="A315" s="45"/>
      <c r="B315" s="46"/>
      <c r="C315" s="47"/>
      <c r="D315" s="11"/>
      <c r="E315" s="11"/>
      <c r="F315" s="46"/>
      <c r="G315" s="46"/>
      <c r="H315" s="48"/>
      <c r="I315" s="11"/>
      <c r="J315" s="49"/>
      <c r="K315" s="11"/>
      <c r="L315" s="11"/>
      <c r="M315" s="11"/>
      <c r="N315" s="11"/>
      <c r="O315" s="11"/>
      <c r="P315" s="11"/>
      <c r="Q315" s="11"/>
      <c r="R315" s="11"/>
      <c r="S315" s="11"/>
      <c r="T315" s="11"/>
      <c r="U315" s="11"/>
      <c r="V315" s="11"/>
      <c r="W315" s="11"/>
      <c r="X315" s="11"/>
      <c r="Y315" s="11"/>
      <c r="Z315" s="11"/>
    </row>
    <row r="316" spans="1:26" ht="15.75">
      <c r="A316" s="45"/>
      <c r="B316" s="46"/>
      <c r="C316" s="47"/>
      <c r="D316" s="11"/>
      <c r="E316" s="11"/>
      <c r="F316" s="46"/>
      <c r="G316" s="46"/>
      <c r="H316" s="48"/>
      <c r="I316" s="11"/>
      <c r="J316" s="49"/>
      <c r="K316" s="11"/>
      <c r="L316" s="11"/>
      <c r="M316" s="11"/>
      <c r="N316" s="11"/>
      <c r="O316" s="11"/>
      <c r="P316" s="11"/>
      <c r="Q316" s="11"/>
      <c r="R316" s="11"/>
      <c r="S316" s="11"/>
      <c r="T316" s="11"/>
      <c r="U316" s="11"/>
      <c r="V316" s="11"/>
      <c r="W316" s="11"/>
      <c r="X316" s="11"/>
      <c r="Y316" s="11"/>
      <c r="Z316" s="11"/>
    </row>
    <row r="317" spans="1:26" ht="15.75">
      <c r="A317" s="45"/>
      <c r="B317" s="46"/>
      <c r="C317" s="47"/>
      <c r="D317" s="11"/>
      <c r="E317" s="11"/>
      <c r="F317" s="46"/>
      <c r="G317" s="46"/>
      <c r="H317" s="48"/>
      <c r="I317" s="11"/>
      <c r="J317" s="49"/>
      <c r="K317" s="11"/>
      <c r="L317" s="11"/>
      <c r="M317" s="11"/>
      <c r="N317" s="11"/>
      <c r="O317" s="11"/>
      <c r="P317" s="11"/>
      <c r="Q317" s="11"/>
      <c r="R317" s="11"/>
      <c r="S317" s="11"/>
      <c r="T317" s="11"/>
      <c r="U317" s="11"/>
      <c r="V317" s="11"/>
      <c r="W317" s="11"/>
      <c r="X317" s="11"/>
      <c r="Y317" s="11"/>
      <c r="Z317" s="11"/>
    </row>
    <row r="318" spans="1:26" ht="15.75">
      <c r="A318" s="45"/>
      <c r="B318" s="46"/>
      <c r="C318" s="47"/>
      <c r="D318" s="11"/>
      <c r="E318" s="11"/>
      <c r="F318" s="46"/>
      <c r="G318" s="46"/>
      <c r="H318" s="48"/>
      <c r="I318" s="11"/>
      <c r="J318" s="49"/>
      <c r="K318" s="11"/>
      <c r="L318" s="11"/>
      <c r="M318" s="11"/>
      <c r="N318" s="11"/>
      <c r="O318" s="11"/>
      <c r="P318" s="11"/>
      <c r="Q318" s="11"/>
      <c r="R318" s="11"/>
      <c r="S318" s="11"/>
      <c r="T318" s="11"/>
      <c r="U318" s="11"/>
      <c r="V318" s="11"/>
      <c r="W318" s="11"/>
      <c r="X318" s="11"/>
      <c r="Y318" s="11"/>
      <c r="Z318" s="11"/>
    </row>
    <row r="319" spans="1:26" ht="15.75">
      <c r="A319" s="45"/>
      <c r="B319" s="46"/>
      <c r="C319" s="47"/>
      <c r="D319" s="11"/>
      <c r="E319" s="11"/>
      <c r="F319" s="46"/>
      <c r="G319" s="46"/>
      <c r="H319" s="48"/>
      <c r="I319" s="11"/>
      <c r="J319" s="49"/>
      <c r="K319" s="11"/>
      <c r="L319" s="11"/>
      <c r="M319" s="11"/>
      <c r="N319" s="11"/>
      <c r="O319" s="11"/>
      <c r="P319" s="11"/>
      <c r="Q319" s="11"/>
      <c r="R319" s="11"/>
      <c r="S319" s="11"/>
      <c r="T319" s="11"/>
      <c r="U319" s="11"/>
      <c r="V319" s="11"/>
      <c r="W319" s="11"/>
      <c r="X319" s="11"/>
      <c r="Y319" s="11"/>
      <c r="Z319" s="11"/>
    </row>
    <row r="320" spans="1:26" ht="15.75">
      <c r="A320" s="45"/>
      <c r="B320" s="46"/>
      <c r="C320" s="47"/>
      <c r="D320" s="11"/>
      <c r="E320" s="11"/>
      <c r="F320" s="46"/>
      <c r="G320" s="46"/>
      <c r="H320" s="48"/>
      <c r="I320" s="11"/>
      <c r="J320" s="49"/>
      <c r="K320" s="11"/>
      <c r="L320" s="11"/>
      <c r="M320" s="11"/>
      <c r="N320" s="11"/>
      <c r="O320" s="11"/>
      <c r="P320" s="11"/>
      <c r="Q320" s="11"/>
      <c r="R320" s="11"/>
      <c r="S320" s="11"/>
      <c r="T320" s="11"/>
      <c r="U320" s="11"/>
      <c r="V320" s="11"/>
      <c r="W320" s="11"/>
      <c r="X320" s="11"/>
      <c r="Y320" s="11"/>
      <c r="Z320" s="11"/>
    </row>
    <row r="321" spans="1:26" ht="15.75">
      <c r="A321" s="45"/>
      <c r="B321" s="46"/>
      <c r="C321" s="47"/>
      <c r="D321" s="11"/>
      <c r="E321" s="11"/>
      <c r="F321" s="46"/>
      <c r="G321" s="46"/>
      <c r="H321" s="48"/>
      <c r="I321" s="11"/>
      <c r="J321" s="49"/>
      <c r="K321" s="11"/>
      <c r="L321" s="11"/>
      <c r="M321" s="11"/>
      <c r="N321" s="11"/>
      <c r="O321" s="11"/>
      <c r="P321" s="11"/>
      <c r="Q321" s="11"/>
      <c r="R321" s="11"/>
      <c r="S321" s="11"/>
      <c r="T321" s="11"/>
      <c r="U321" s="11"/>
      <c r="V321" s="11"/>
      <c r="W321" s="11"/>
      <c r="X321" s="11"/>
      <c r="Y321" s="11"/>
      <c r="Z321" s="11"/>
    </row>
    <row r="322" spans="1:26" ht="15.75">
      <c r="A322" s="45"/>
      <c r="B322" s="46"/>
      <c r="C322" s="47"/>
      <c r="D322" s="11"/>
      <c r="E322" s="11"/>
      <c r="F322" s="46"/>
      <c r="G322" s="46"/>
      <c r="H322" s="48"/>
      <c r="I322" s="11"/>
      <c r="J322" s="49"/>
      <c r="K322" s="11"/>
      <c r="L322" s="11"/>
      <c r="M322" s="11"/>
      <c r="N322" s="11"/>
      <c r="O322" s="11"/>
      <c r="P322" s="11"/>
      <c r="Q322" s="11"/>
      <c r="R322" s="11"/>
      <c r="S322" s="11"/>
      <c r="T322" s="11"/>
      <c r="U322" s="11"/>
      <c r="V322" s="11"/>
      <c r="W322" s="11"/>
      <c r="X322" s="11"/>
      <c r="Y322" s="11"/>
      <c r="Z322" s="11"/>
    </row>
    <row r="323" spans="1:26" ht="15.75">
      <c r="A323" s="45"/>
      <c r="B323" s="46"/>
      <c r="C323" s="47"/>
      <c r="D323" s="11"/>
      <c r="E323" s="11"/>
      <c r="F323" s="46"/>
      <c r="G323" s="46"/>
      <c r="H323" s="48"/>
      <c r="I323" s="11"/>
      <c r="J323" s="49"/>
      <c r="K323" s="11"/>
      <c r="L323" s="11"/>
      <c r="M323" s="11"/>
      <c r="N323" s="11"/>
      <c r="O323" s="11"/>
      <c r="P323" s="11"/>
      <c r="Q323" s="11"/>
      <c r="R323" s="11"/>
      <c r="S323" s="11"/>
      <c r="T323" s="11"/>
      <c r="U323" s="11"/>
      <c r="V323" s="11"/>
      <c r="W323" s="11"/>
      <c r="X323" s="11"/>
      <c r="Y323" s="11"/>
      <c r="Z323" s="11"/>
    </row>
    <row r="324" spans="1:26" ht="15.75">
      <c r="A324" s="45"/>
      <c r="B324" s="46"/>
      <c r="C324" s="47"/>
      <c r="D324" s="11"/>
      <c r="E324" s="11"/>
      <c r="F324" s="46"/>
      <c r="G324" s="46"/>
      <c r="H324" s="48"/>
      <c r="I324" s="11"/>
      <c r="J324" s="49"/>
      <c r="K324" s="11"/>
      <c r="L324" s="11"/>
      <c r="M324" s="11"/>
      <c r="N324" s="11"/>
      <c r="O324" s="11"/>
      <c r="P324" s="11"/>
      <c r="Q324" s="11"/>
      <c r="R324" s="11"/>
      <c r="S324" s="11"/>
      <c r="T324" s="11"/>
      <c r="U324" s="11"/>
      <c r="V324" s="11"/>
      <c r="W324" s="11"/>
      <c r="X324" s="11"/>
      <c r="Y324" s="11"/>
      <c r="Z324" s="11"/>
    </row>
    <row r="325" spans="1:26" ht="15.75">
      <c r="A325" s="45"/>
      <c r="B325" s="46"/>
      <c r="C325" s="47"/>
      <c r="D325" s="11"/>
      <c r="E325" s="11"/>
      <c r="F325" s="46"/>
      <c r="G325" s="46"/>
      <c r="H325" s="48"/>
      <c r="I325" s="11"/>
      <c r="J325" s="49"/>
      <c r="K325" s="11"/>
      <c r="L325" s="11"/>
      <c r="M325" s="11"/>
      <c r="N325" s="11"/>
      <c r="O325" s="11"/>
      <c r="P325" s="11"/>
      <c r="Q325" s="11"/>
      <c r="R325" s="11"/>
      <c r="S325" s="11"/>
      <c r="T325" s="11"/>
      <c r="U325" s="11"/>
      <c r="V325" s="11"/>
      <c r="W325" s="11"/>
      <c r="X325" s="11"/>
      <c r="Y325" s="11"/>
      <c r="Z325" s="11"/>
    </row>
    <row r="326" spans="1:26" ht="15.75">
      <c r="A326" s="45"/>
      <c r="B326" s="46"/>
      <c r="C326" s="47"/>
      <c r="D326" s="11"/>
      <c r="E326" s="11"/>
      <c r="F326" s="46"/>
      <c r="G326" s="46"/>
      <c r="H326" s="48"/>
      <c r="I326" s="11"/>
      <c r="J326" s="49"/>
      <c r="K326" s="11"/>
      <c r="L326" s="11"/>
      <c r="M326" s="11"/>
      <c r="N326" s="11"/>
      <c r="O326" s="11"/>
      <c r="P326" s="11"/>
      <c r="Q326" s="11"/>
      <c r="R326" s="11"/>
      <c r="S326" s="11"/>
      <c r="T326" s="11"/>
      <c r="U326" s="11"/>
      <c r="V326" s="11"/>
      <c r="W326" s="11"/>
      <c r="X326" s="11"/>
      <c r="Y326" s="11"/>
      <c r="Z326" s="11"/>
    </row>
    <row r="327" spans="1:26" ht="15.75">
      <c r="A327" s="45"/>
      <c r="B327" s="46"/>
      <c r="C327" s="47"/>
      <c r="D327" s="11"/>
      <c r="E327" s="11"/>
      <c r="F327" s="46"/>
      <c r="G327" s="46"/>
      <c r="H327" s="48"/>
      <c r="I327" s="11"/>
      <c r="J327" s="49"/>
      <c r="K327" s="11"/>
      <c r="L327" s="11"/>
      <c r="M327" s="11"/>
      <c r="N327" s="11"/>
      <c r="O327" s="11"/>
      <c r="P327" s="11"/>
      <c r="Q327" s="11"/>
      <c r="R327" s="11"/>
      <c r="S327" s="11"/>
      <c r="T327" s="11"/>
      <c r="U327" s="11"/>
      <c r="V327" s="11"/>
      <c r="W327" s="11"/>
      <c r="X327" s="11"/>
      <c r="Y327" s="11"/>
      <c r="Z327" s="11"/>
    </row>
    <row r="328" spans="1:26" ht="15.75">
      <c r="A328" s="45"/>
      <c r="B328" s="46"/>
      <c r="C328" s="47"/>
      <c r="D328" s="11"/>
      <c r="E328" s="11"/>
      <c r="F328" s="46"/>
      <c r="G328" s="46"/>
      <c r="H328" s="48"/>
      <c r="I328" s="11"/>
      <c r="J328" s="49"/>
      <c r="K328" s="11"/>
      <c r="L328" s="11"/>
      <c r="M328" s="11"/>
      <c r="N328" s="11"/>
      <c r="O328" s="11"/>
      <c r="P328" s="11"/>
      <c r="Q328" s="11"/>
      <c r="R328" s="11"/>
      <c r="S328" s="11"/>
      <c r="T328" s="11"/>
      <c r="U328" s="11"/>
      <c r="V328" s="11"/>
      <c r="W328" s="11"/>
      <c r="X328" s="11"/>
      <c r="Y328" s="11"/>
      <c r="Z328" s="11"/>
    </row>
    <row r="329" spans="1:26" ht="15.75">
      <c r="A329" s="45"/>
      <c r="B329" s="46"/>
      <c r="C329" s="47"/>
      <c r="D329" s="11"/>
      <c r="E329" s="11"/>
      <c r="F329" s="46"/>
      <c r="G329" s="46"/>
      <c r="H329" s="48"/>
      <c r="I329" s="11"/>
      <c r="J329" s="49"/>
      <c r="K329" s="11"/>
      <c r="L329" s="11"/>
      <c r="M329" s="11"/>
      <c r="N329" s="11"/>
      <c r="O329" s="11"/>
      <c r="P329" s="11"/>
      <c r="Q329" s="11"/>
      <c r="R329" s="11"/>
      <c r="S329" s="11"/>
      <c r="T329" s="11"/>
      <c r="U329" s="11"/>
      <c r="V329" s="11"/>
      <c r="W329" s="11"/>
      <c r="X329" s="11"/>
      <c r="Y329" s="11"/>
      <c r="Z329" s="11"/>
    </row>
    <row r="330" spans="1:26" ht="15.75">
      <c r="A330" s="45"/>
      <c r="B330" s="46"/>
      <c r="C330" s="47"/>
      <c r="D330" s="11"/>
      <c r="E330" s="11"/>
      <c r="F330" s="46"/>
      <c r="G330" s="46"/>
      <c r="H330" s="48"/>
      <c r="I330" s="11"/>
      <c r="J330" s="49"/>
      <c r="K330" s="11"/>
      <c r="L330" s="11"/>
      <c r="M330" s="11"/>
      <c r="N330" s="11"/>
      <c r="O330" s="11"/>
      <c r="P330" s="11"/>
      <c r="Q330" s="11"/>
      <c r="R330" s="11"/>
      <c r="S330" s="11"/>
      <c r="T330" s="11"/>
      <c r="U330" s="11"/>
      <c r="V330" s="11"/>
      <c r="W330" s="11"/>
      <c r="X330" s="11"/>
      <c r="Y330" s="11"/>
      <c r="Z330" s="11"/>
    </row>
    <row r="331" spans="1:26" ht="15.75">
      <c r="A331" s="45"/>
      <c r="B331" s="46"/>
      <c r="C331" s="47"/>
      <c r="D331" s="11"/>
      <c r="E331" s="11"/>
      <c r="F331" s="46"/>
      <c r="G331" s="46"/>
      <c r="H331" s="48"/>
      <c r="I331" s="11"/>
      <c r="J331" s="49"/>
      <c r="K331" s="11"/>
      <c r="L331" s="11"/>
      <c r="M331" s="11"/>
      <c r="N331" s="11"/>
      <c r="O331" s="11"/>
      <c r="P331" s="11"/>
      <c r="Q331" s="11"/>
      <c r="R331" s="11"/>
      <c r="S331" s="11"/>
      <c r="T331" s="11"/>
      <c r="U331" s="11"/>
      <c r="V331" s="11"/>
      <c r="W331" s="11"/>
      <c r="X331" s="11"/>
      <c r="Y331" s="11"/>
      <c r="Z331" s="11"/>
    </row>
    <row r="332" spans="1:26" ht="15.75">
      <c r="A332" s="45"/>
      <c r="B332" s="46"/>
      <c r="C332" s="47"/>
      <c r="D332" s="11"/>
      <c r="E332" s="11"/>
      <c r="F332" s="46"/>
      <c r="G332" s="46"/>
      <c r="H332" s="48"/>
      <c r="I332" s="11"/>
      <c r="J332" s="49"/>
      <c r="K332" s="11"/>
      <c r="L332" s="11"/>
      <c r="M332" s="11"/>
      <c r="N332" s="11"/>
      <c r="O332" s="11"/>
      <c r="P332" s="11"/>
      <c r="Q332" s="11"/>
      <c r="R332" s="11"/>
      <c r="S332" s="11"/>
      <c r="T332" s="11"/>
      <c r="U332" s="11"/>
      <c r="V332" s="11"/>
      <c r="W332" s="11"/>
      <c r="X332" s="11"/>
      <c r="Y332" s="11"/>
      <c r="Z332" s="11"/>
    </row>
    <row r="333" spans="1:26" ht="15.75">
      <c r="A333" s="45"/>
      <c r="B333" s="46"/>
      <c r="C333" s="47"/>
      <c r="D333" s="11"/>
      <c r="E333" s="11"/>
      <c r="F333" s="46"/>
      <c r="G333" s="46"/>
      <c r="H333" s="48"/>
      <c r="I333" s="11"/>
      <c r="J333" s="49"/>
      <c r="K333" s="11"/>
      <c r="L333" s="11"/>
      <c r="M333" s="11"/>
      <c r="N333" s="11"/>
      <c r="O333" s="11"/>
      <c r="P333" s="11"/>
      <c r="Q333" s="11"/>
      <c r="R333" s="11"/>
      <c r="S333" s="11"/>
      <c r="T333" s="11"/>
      <c r="U333" s="11"/>
      <c r="V333" s="11"/>
      <c r="W333" s="11"/>
      <c r="X333" s="11"/>
      <c r="Y333" s="11"/>
      <c r="Z333" s="11"/>
    </row>
    <row r="334" spans="1:26" ht="15.75">
      <c r="A334" s="45"/>
      <c r="B334" s="46"/>
      <c r="C334" s="47"/>
      <c r="D334" s="11"/>
      <c r="E334" s="11"/>
      <c r="F334" s="46"/>
      <c r="G334" s="46"/>
      <c r="H334" s="48"/>
      <c r="I334" s="11"/>
      <c r="J334" s="49"/>
      <c r="K334" s="11"/>
      <c r="L334" s="11"/>
      <c r="M334" s="11"/>
      <c r="N334" s="11"/>
      <c r="O334" s="11"/>
      <c r="P334" s="11"/>
      <c r="Q334" s="11"/>
      <c r="R334" s="11"/>
      <c r="S334" s="11"/>
      <c r="T334" s="11"/>
      <c r="U334" s="11"/>
      <c r="V334" s="11"/>
      <c r="W334" s="11"/>
      <c r="X334" s="11"/>
      <c r="Y334" s="11"/>
      <c r="Z334" s="11"/>
    </row>
    <row r="335" spans="1:26" ht="15.75">
      <c r="A335" s="45"/>
      <c r="B335" s="46"/>
      <c r="C335" s="47"/>
      <c r="D335" s="11"/>
      <c r="E335" s="11"/>
      <c r="F335" s="46"/>
      <c r="G335" s="46"/>
      <c r="H335" s="48"/>
      <c r="I335" s="11"/>
      <c r="J335" s="49"/>
      <c r="K335" s="11"/>
      <c r="L335" s="11"/>
      <c r="M335" s="11"/>
      <c r="N335" s="11"/>
      <c r="O335" s="11"/>
      <c r="P335" s="11"/>
      <c r="Q335" s="11"/>
      <c r="R335" s="11"/>
      <c r="S335" s="11"/>
      <c r="T335" s="11"/>
      <c r="U335" s="11"/>
      <c r="V335" s="11"/>
      <c r="W335" s="11"/>
      <c r="X335" s="11"/>
      <c r="Y335" s="11"/>
      <c r="Z335" s="11"/>
    </row>
    <row r="336" spans="1:26" ht="15.75">
      <c r="A336" s="45"/>
      <c r="B336" s="46"/>
      <c r="C336" s="47"/>
      <c r="D336" s="11"/>
      <c r="E336" s="11"/>
      <c r="F336" s="46"/>
      <c r="G336" s="46"/>
      <c r="H336" s="48"/>
      <c r="I336" s="11"/>
      <c r="J336" s="49"/>
      <c r="K336" s="11"/>
      <c r="L336" s="11"/>
      <c r="M336" s="11"/>
      <c r="N336" s="11"/>
      <c r="O336" s="11"/>
      <c r="P336" s="11"/>
      <c r="Q336" s="11"/>
      <c r="R336" s="11"/>
      <c r="S336" s="11"/>
      <c r="T336" s="11"/>
      <c r="U336" s="11"/>
      <c r="V336" s="11"/>
      <c r="W336" s="11"/>
      <c r="X336" s="11"/>
      <c r="Y336" s="11"/>
      <c r="Z336" s="11"/>
    </row>
    <row r="337" spans="1:26" ht="15.75">
      <c r="A337" s="45"/>
      <c r="B337" s="46"/>
      <c r="C337" s="47"/>
      <c r="D337" s="11"/>
      <c r="E337" s="11"/>
      <c r="F337" s="46"/>
      <c r="G337" s="46"/>
      <c r="H337" s="48"/>
      <c r="I337" s="11"/>
      <c r="J337" s="49"/>
      <c r="K337" s="11"/>
      <c r="L337" s="11"/>
      <c r="M337" s="11"/>
      <c r="N337" s="11"/>
      <c r="O337" s="11"/>
      <c r="P337" s="11"/>
      <c r="Q337" s="11"/>
      <c r="R337" s="11"/>
      <c r="S337" s="11"/>
      <c r="T337" s="11"/>
      <c r="U337" s="11"/>
      <c r="V337" s="11"/>
      <c r="W337" s="11"/>
      <c r="X337" s="11"/>
      <c r="Y337" s="11"/>
      <c r="Z337" s="11"/>
    </row>
    <row r="338" spans="1:26" ht="15.75">
      <c r="A338" s="45"/>
      <c r="B338" s="46"/>
      <c r="C338" s="47"/>
      <c r="D338" s="11"/>
      <c r="E338" s="11"/>
      <c r="F338" s="46"/>
      <c r="G338" s="46"/>
      <c r="H338" s="48"/>
      <c r="I338" s="11"/>
      <c r="J338" s="49"/>
      <c r="K338" s="11"/>
      <c r="L338" s="11"/>
      <c r="M338" s="11"/>
      <c r="N338" s="11"/>
      <c r="O338" s="11"/>
      <c r="P338" s="11"/>
      <c r="Q338" s="11"/>
      <c r="R338" s="11"/>
      <c r="S338" s="11"/>
      <c r="T338" s="11"/>
      <c r="U338" s="11"/>
      <c r="V338" s="11"/>
      <c r="W338" s="11"/>
      <c r="X338" s="11"/>
      <c r="Y338" s="11"/>
      <c r="Z338" s="11"/>
    </row>
    <row r="339" spans="1:26" ht="15.75">
      <c r="A339" s="45"/>
      <c r="B339" s="46"/>
      <c r="C339" s="47"/>
      <c r="D339" s="11"/>
      <c r="E339" s="11"/>
      <c r="F339" s="46"/>
      <c r="G339" s="46"/>
      <c r="H339" s="48"/>
      <c r="I339" s="11"/>
      <c r="J339" s="49"/>
      <c r="K339" s="11"/>
      <c r="L339" s="11"/>
      <c r="M339" s="11"/>
      <c r="N339" s="11"/>
      <c r="O339" s="11"/>
      <c r="P339" s="11"/>
      <c r="Q339" s="11"/>
      <c r="R339" s="11"/>
      <c r="S339" s="11"/>
      <c r="T339" s="11"/>
      <c r="U339" s="11"/>
      <c r="V339" s="11"/>
      <c r="W339" s="11"/>
      <c r="X339" s="11"/>
      <c r="Y339" s="11"/>
      <c r="Z339" s="11"/>
    </row>
    <row r="340" spans="1:26" ht="15.75">
      <c r="A340" s="45"/>
      <c r="B340" s="46"/>
      <c r="C340" s="47"/>
      <c r="D340" s="11"/>
      <c r="E340" s="11"/>
      <c r="F340" s="46"/>
      <c r="G340" s="46"/>
      <c r="H340" s="48"/>
      <c r="I340" s="11"/>
      <c r="J340" s="49"/>
      <c r="K340" s="11"/>
      <c r="L340" s="11"/>
      <c r="M340" s="11"/>
      <c r="N340" s="11"/>
      <c r="O340" s="11"/>
      <c r="P340" s="11"/>
      <c r="Q340" s="11"/>
      <c r="R340" s="11"/>
      <c r="S340" s="11"/>
      <c r="T340" s="11"/>
      <c r="U340" s="11"/>
      <c r="V340" s="11"/>
      <c r="W340" s="11"/>
      <c r="X340" s="11"/>
      <c r="Y340" s="11"/>
      <c r="Z340" s="11"/>
    </row>
    <row r="341" spans="1:26" ht="15.75">
      <c r="A341" s="45"/>
      <c r="B341" s="46"/>
      <c r="C341" s="47"/>
      <c r="D341" s="11"/>
      <c r="E341" s="11"/>
      <c r="F341" s="46"/>
      <c r="G341" s="46"/>
      <c r="H341" s="48"/>
      <c r="I341" s="11"/>
      <c r="J341" s="49"/>
      <c r="K341" s="11"/>
      <c r="L341" s="11"/>
      <c r="M341" s="11"/>
      <c r="N341" s="11"/>
      <c r="O341" s="11"/>
      <c r="P341" s="11"/>
      <c r="Q341" s="11"/>
      <c r="R341" s="11"/>
      <c r="S341" s="11"/>
      <c r="T341" s="11"/>
      <c r="U341" s="11"/>
      <c r="V341" s="11"/>
      <c r="W341" s="11"/>
      <c r="X341" s="11"/>
      <c r="Y341" s="11"/>
      <c r="Z341" s="11"/>
    </row>
    <row r="342" spans="1:26" ht="15.75">
      <c r="A342" s="45"/>
      <c r="B342" s="46"/>
      <c r="C342" s="47"/>
      <c r="D342" s="11"/>
      <c r="E342" s="11"/>
      <c r="F342" s="46"/>
      <c r="G342" s="46"/>
      <c r="H342" s="48"/>
      <c r="I342" s="11"/>
      <c r="J342" s="49"/>
      <c r="K342" s="11"/>
      <c r="L342" s="11"/>
      <c r="M342" s="11"/>
      <c r="N342" s="11"/>
      <c r="O342" s="11"/>
      <c r="P342" s="11"/>
      <c r="Q342" s="11"/>
      <c r="R342" s="11"/>
      <c r="S342" s="11"/>
      <c r="T342" s="11"/>
      <c r="U342" s="11"/>
      <c r="V342" s="11"/>
      <c r="W342" s="11"/>
      <c r="X342" s="11"/>
      <c r="Y342" s="11"/>
      <c r="Z342" s="11"/>
    </row>
    <row r="343" spans="1:26" ht="15.75">
      <c r="A343" s="45"/>
      <c r="B343" s="46"/>
      <c r="C343" s="47"/>
      <c r="D343" s="11"/>
      <c r="E343" s="11"/>
      <c r="F343" s="46"/>
      <c r="G343" s="46"/>
      <c r="H343" s="48"/>
      <c r="I343" s="11"/>
      <c r="J343" s="49"/>
      <c r="K343" s="11"/>
      <c r="L343" s="11"/>
      <c r="M343" s="11"/>
      <c r="N343" s="11"/>
      <c r="O343" s="11"/>
      <c r="P343" s="11"/>
      <c r="Q343" s="11"/>
      <c r="R343" s="11"/>
      <c r="S343" s="11"/>
      <c r="T343" s="11"/>
      <c r="U343" s="11"/>
      <c r="V343" s="11"/>
      <c r="W343" s="11"/>
      <c r="X343" s="11"/>
      <c r="Y343" s="11"/>
      <c r="Z343" s="11"/>
    </row>
    <row r="344" spans="1:26" ht="15.75">
      <c r="A344" s="45"/>
      <c r="B344" s="46"/>
      <c r="C344" s="47"/>
      <c r="D344" s="11"/>
      <c r="E344" s="11"/>
      <c r="F344" s="46"/>
      <c r="G344" s="46"/>
      <c r="H344" s="48"/>
      <c r="I344" s="11"/>
      <c r="J344" s="49"/>
      <c r="K344" s="11"/>
      <c r="L344" s="11"/>
      <c r="M344" s="11"/>
      <c r="N344" s="11"/>
      <c r="O344" s="11"/>
      <c r="P344" s="11"/>
      <c r="Q344" s="11"/>
      <c r="R344" s="11"/>
      <c r="S344" s="11"/>
      <c r="T344" s="11"/>
      <c r="U344" s="11"/>
      <c r="V344" s="11"/>
      <c r="W344" s="11"/>
      <c r="X344" s="11"/>
      <c r="Y344" s="11"/>
      <c r="Z344" s="11"/>
    </row>
    <row r="345" spans="1:26" ht="15.75">
      <c r="A345" s="45"/>
      <c r="B345" s="46"/>
      <c r="C345" s="47"/>
      <c r="D345" s="11"/>
      <c r="E345" s="11"/>
      <c r="F345" s="46"/>
      <c r="G345" s="46"/>
      <c r="H345" s="48"/>
      <c r="I345" s="11"/>
      <c r="J345" s="49"/>
      <c r="K345" s="11"/>
      <c r="L345" s="11"/>
      <c r="M345" s="11"/>
      <c r="N345" s="11"/>
      <c r="O345" s="11"/>
      <c r="P345" s="11"/>
      <c r="Q345" s="11"/>
      <c r="R345" s="11"/>
      <c r="S345" s="11"/>
      <c r="T345" s="11"/>
      <c r="U345" s="11"/>
      <c r="V345" s="11"/>
      <c r="W345" s="11"/>
      <c r="X345" s="11"/>
      <c r="Y345" s="11"/>
      <c r="Z345" s="11"/>
    </row>
    <row r="346" spans="1:26" ht="15.75">
      <c r="A346" s="45"/>
      <c r="B346" s="46"/>
      <c r="C346" s="47"/>
      <c r="D346" s="11"/>
      <c r="E346" s="11"/>
      <c r="F346" s="46"/>
      <c r="G346" s="46"/>
      <c r="H346" s="48"/>
      <c r="I346" s="11"/>
      <c r="J346" s="49"/>
      <c r="K346" s="11"/>
      <c r="L346" s="11"/>
      <c r="M346" s="11"/>
      <c r="N346" s="11"/>
      <c r="O346" s="11"/>
      <c r="P346" s="11"/>
      <c r="Q346" s="11"/>
      <c r="R346" s="11"/>
      <c r="S346" s="11"/>
      <c r="T346" s="11"/>
      <c r="U346" s="11"/>
      <c r="V346" s="11"/>
      <c r="W346" s="11"/>
      <c r="X346" s="11"/>
      <c r="Y346" s="11"/>
      <c r="Z346" s="11"/>
    </row>
    <row r="347" spans="1:26" ht="15.75">
      <c r="A347" s="45"/>
      <c r="B347" s="46"/>
      <c r="C347" s="47"/>
      <c r="D347" s="11"/>
      <c r="E347" s="11"/>
      <c r="F347" s="46"/>
      <c r="G347" s="46"/>
      <c r="H347" s="48"/>
      <c r="I347" s="11"/>
      <c r="J347" s="49"/>
      <c r="K347" s="11"/>
      <c r="L347" s="11"/>
      <c r="M347" s="11"/>
      <c r="N347" s="11"/>
      <c r="O347" s="11"/>
      <c r="P347" s="11"/>
      <c r="Q347" s="11"/>
      <c r="R347" s="11"/>
      <c r="S347" s="11"/>
      <c r="T347" s="11"/>
      <c r="U347" s="11"/>
      <c r="V347" s="11"/>
      <c r="W347" s="11"/>
      <c r="X347" s="11"/>
      <c r="Y347" s="11"/>
      <c r="Z347" s="11"/>
    </row>
    <row r="348" spans="1:26" ht="15.75">
      <c r="A348" s="45"/>
      <c r="B348" s="46"/>
      <c r="C348" s="47"/>
      <c r="D348" s="11"/>
      <c r="E348" s="11"/>
      <c r="F348" s="46"/>
      <c r="G348" s="46"/>
      <c r="H348" s="48"/>
      <c r="I348" s="11"/>
      <c r="J348" s="49"/>
      <c r="K348" s="11"/>
      <c r="L348" s="11"/>
      <c r="M348" s="11"/>
      <c r="N348" s="11"/>
      <c r="O348" s="11"/>
      <c r="P348" s="11"/>
      <c r="Q348" s="11"/>
      <c r="R348" s="11"/>
      <c r="S348" s="11"/>
      <c r="T348" s="11"/>
      <c r="U348" s="11"/>
      <c r="V348" s="11"/>
      <c r="W348" s="11"/>
      <c r="X348" s="11"/>
      <c r="Y348" s="11"/>
      <c r="Z348" s="11"/>
    </row>
    <row r="349" spans="1:26" ht="15.75">
      <c r="A349" s="45"/>
      <c r="B349" s="46"/>
      <c r="C349" s="47"/>
      <c r="D349" s="11"/>
      <c r="E349" s="11"/>
      <c r="F349" s="46"/>
      <c r="G349" s="46"/>
      <c r="H349" s="48"/>
      <c r="I349" s="11"/>
      <c r="J349" s="49"/>
      <c r="K349" s="11"/>
      <c r="L349" s="11"/>
      <c r="M349" s="11"/>
      <c r="N349" s="11"/>
      <c r="O349" s="11"/>
      <c r="P349" s="11"/>
      <c r="Q349" s="11"/>
      <c r="R349" s="11"/>
      <c r="S349" s="11"/>
      <c r="T349" s="11"/>
      <c r="U349" s="11"/>
      <c r="V349" s="11"/>
      <c r="W349" s="11"/>
      <c r="X349" s="11"/>
      <c r="Y349" s="11"/>
      <c r="Z349" s="11"/>
    </row>
    <row r="350" spans="1:26" ht="15.75">
      <c r="A350" s="45"/>
      <c r="B350" s="46"/>
      <c r="C350" s="47"/>
      <c r="D350" s="11"/>
      <c r="E350" s="11"/>
      <c r="F350" s="46"/>
      <c r="G350" s="46"/>
      <c r="H350" s="48"/>
      <c r="I350" s="11"/>
      <c r="J350" s="49"/>
      <c r="K350" s="11"/>
      <c r="L350" s="11"/>
      <c r="M350" s="11"/>
      <c r="N350" s="11"/>
      <c r="O350" s="11"/>
      <c r="P350" s="11"/>
      <c r="Q350" s="11"/>
      <c r="R350" s="11"/>
      <c r="S350" s="11"/>
      <c r="T350" s="11"/>
      <c r="U350" s="11"/>
      <c r="V350" s="11"/>
      <c r="W350" s="11"/>
      <c r="X350" s="11"/>
      <c r="Y350" s="11"/>
      <c r="Z350" s="11"/>
    </row>
    <row r="351" spans="1:26" ht="15.75">
      <c r="A351" s="45"/>
      <c r="B351" s="46"/>
      <c r="C351" s="47"/>
      <c r="D351" s="11"/>
      <c r="E351" s="11"/>
      <c r="F351" s="46"/>
      <c r="G351" s="46"/>
      <c r="H351" s="48"/>
      <c r="I351" s="11"/>
      <c r="J351" s="49"/>
      <c r="K351" s="11"/>
      <c r="L351" s="11"/>
      <c r="M351" s="11"/>
      <c r="N351" s="11"/>
      <c r="O351" s="11"/>
      <c r="P351" s="11"/>
      <c r="Q351" s="11"/>
      <c r="R351" s="11"/>
      <c r="S351" s="11"/>
      <c r="T351" s="11"/>
      <c r="U351" s="11"/>
      <c r="V351" s="11"/>
      <c r="W351" s="11"/>
      <c r="X351" s="11"/>
      <c r="Y351" s="11"/>
      <c r="Z351" s="11"/>
    </row>
    <row r="352" spans="1:26" ht="15.75">
      <c r="A352" s="45"/>
      <c r="B352" s="46"/>
      <c r="C352" s="47"/>
      <c r="D352" s="11"/>
      <c r="E352" s="11"/>
      <c r="F352" s="46"/>
      <c r="G352" s="46"/>
      <c r="H352" s="48"/>
      <c r="I352" s="11"/>
      <c r="J352" s="49"/>
      <c r="K352" s="11"/>
      <c r="L352" s="11"/>
      <c r="M352" s="11"/>
      <c r="N352" s="11"/>
      <c r="O352" s="11"/>
      <c r="P352" s="11"/>
      <c r="Q352" s="11"/>
      <c r="R352" s="11"/>
      <c r="S352" s="11"/>
      <c r="T352" s="11"/>
      <c r="U352" s="11"/>
      <c r="V352" s="11"/>
      <c r="W352" s="11"/>
      <c r="X352" s="11"/>
      <c r="Y352" s="11"/>
      <c r="Z352" s="11"/>
    </row>
    <row r="353" spans="1:26" ht="15.75">
      <c r="A353" s="45"/>
      <c r="B353" s="46"/>
      <c r="C353" s="47"/>
      <c r="D353" s="11"/>
      <c r="E353" s="11"/>
      <c r="F353" s="46"/>
      <c r="G353" s="46"/>
      <c r="H353" s="48"/>
      <c r="I353" s="11"/>
      <c r="J353" s="49"/>
      <c r="K353" s="11"/>
      <c r="L353" s="11"/>
      <c r="M353" s="11"/>
      <c r="N353" s="11"/>
      <c r="O353" s="11"/>
      <c r="P353" s="11"/>
      <c r="Q353" s="11"/>
      <c r="R353" s="11"/>
      <c r="S353" s="11"/>
      <c r="T353" s="11"/>
      <c r="U353" s="11"/>
      <c r="V353" s="11"/>
      <c r="W353" s="11"/>
      <c r="X353" s="11"/>
      <c r="Y353" s="11"/>
      <c r="Z353" s="11"/>
    </row>
    <row r="354" spans="1:26" ht="15.75">
      <c r="A354" s="45"/>
      <c r="B354" s="46"/>
      <c r="C354" s="47"/>
      <c r="D354" s="11"/>
      <c r="E354" s="11"/>
      <c r="F354" s="46"/>
      <c r="G354" s="46"/>
      <c r="H354" s="48"/>
      <c r="I354" s="11"/>
      <c r="J354" s="49"/>
      <c r="K354" s="11"/>
      <c r="L354" s="11"/>
      <c r="M354" s="11"/>
      <c r="N354" s="11"/>
      <c r="O354" s="11"/>
      <c r="P354" s="11"/>
      <c r="Q354" s="11"/>
      <c r="R354" s="11"/>
      <c r="S354" s="11"/>
      <c r="T354" s="11"/>
      <c r="U354" s="11"/>
      <c r="V354" s="11"/>
      <c r="W354" s="11"/>
      <c r="X354" s="11"/>
      <c r="Y354" s="11"/>
      <c r="Z354" s="11"/>
    </row>
    <row r="355" spans="1:26" ht="15.75">
      <c r="A355" s="45"/>
      <c r="B355" s="46"/>
      <c r="C355" s="47"/>
      <c r="D355" s="11"/>
      <c r="E355" s="11"/>
      <c r="F355" s="46"/>
      <c r="G355" s="46"/>
      <c r="H355" s="48"/>
      <c r="I355" s="11"/>
      <c r="J355" s="49"/>
      <c r="K355" s="11"/>
      <c r="L355" s="11"/>
      <c r="M355" s="11"/>
      <c r="N355" s="11"/>
      <c r="O355" s="11"/>
      <c r="P355" s="11"/>
      <c r="Q355" s="11"/>
      <c r="R355" s="11"/>
      <c r="S355" s="11"/>
      <c r="T355" s="11"/>
      <c r="U355" s="11"/>
      <c r="V355" s="11"/>
      <c r="W355" s="11"/>
      <c r="X355" s="11"/>
      <c r="Y355" s="11"/>
      <c r="Z355" s="11"/>
    </row>
    <row r="356" spans="1:26" ht="15.75">
      <c r="A356" s="45"/>
      <c r="B356" s="46"/>
      <c r="C356" s="47"/>
      <c r="D356" s="11"/>
      <c r="E356" s="11"/>
      <c r="F356" s="46"/>
      <c r="G356" s="46"/>
      <c r="H356" s="48"/>
      <c r="I356" s="11"/>
      <c r="J356" s="49"/>
      <c r="K356" s="11"/>
      <c r="L356" s="11"/>
      <c r="M356" s="11"/>
      <c r="N356" s="11"/>
      <c r="O356" s="11"/>
      <c r="P356" s="11"/>
      <c r="Q356" s="11"/>
      <c r="R356" s="11"/>
      <c r="S356" s="11"/>
      <c r="T356" s="11"/>
      <c r="U356" s="11"/>
      <c r="V356" s="11"/>
      <c r="W356" s="11"/>
      <c r="X356" s="11"/>
      <c r="Y356" s="11"/>
      <c r="Z356" s="11"/>
    </row>
    <row r="357" spans="1:26" ht="15.75">
      <c r="A357" s="45"/>
      <c r="B357" s="46"/>
      <c r="C357" s="47"/>
      <c r="D357" s="11"/>
      <c r="E357" s="11"/>
      <c r="F357" s="46"/>
      <c r="G357" s="46"/>
      <c r="H357" s="48"/>
      <c r="I357" s="11"/>
      <c r="J357" s="49"/>
      <c r="K357" s="11"/>
      <c r="L357" s="11"/>
      <c r="M357" s="11"/>
      <c r="N357" s="11"/>
      <c r="O357" s="11"/>
      <c r="P357" s="11"/>
      <c r="Q357" s="11"/>
      <c r="R357" s="11"/>
      <c r="S357" s="11"/>
      <c r="T357" s="11"/>
      <c r="U357" s="11"/>
      <c r="V357" s="11"/>
      <c r="W357" s="11"/>
      <c r="X357" s="11"/>
      <c r="Y357" s="11"/>
      <c r="Z357" s="11"/>
    </row>
    <row r="358" spans="1:26" ht="15.75">
      <c r="A358" s="45"/>
      <c r="B358" s="46"/>
      <c r="C358" s="47"/>
      <c r="D358" s="11"/>
      <c r="E358" s="11"/>
      <c r="F358" s="46"/>
      <c r="G358" s="46"/>
      <c r="H358" s="48"/>
      <c r="I358" s="11"/>
      <c r="J358" s="49"/>
      <c r="K358" s="11"/>
      <c r="L358" s="11"/>
      <c r="M358" s="11"/>
      <c r="N358" s="11"/>
      <c r="O358" s="11"/>
      <c r="P358" s="11"/>
      <c r="Q358" s="11"/>
      <c r="R358" s="11"/>
      <c r="S358" s="11"/>
      <c r="T358" s="11"/>
      <c r="U358" s="11"/>
      <c r="V358" s="11"/>
      <c r="W358" s="11"/>
      <c r="X358" s="11"/>
      <c r="Y358" s="11"/>
      <c r="Z358" s="11"/>
    </row>
    <row r="359" spans="1:26" ht="15.75">
      <c r="A359" s="45"/>
      <c r="B359" s="46"/>
      <c r="C359" s="47"/>
      <c r="D359" s="11"/>
      <c r="E359" s="11"/>
      <c r="F359" s="46"/>
      <c r="G359" s="46"/>
      <c r="H359" s="48"/>
      <c r="I359" s="11"/>
      <c r="J359" s="49"/>
      <c r="K359" s="11"/>
      <c r="L359" s="11"/>
      <c r="M359" s="11"/>
      <c r="N359" s="11"/>
      <c r="O359" s="11"/>
      <c r="P359" s="11"/>
      <c r="Q359" s="11"/>
      <c r="R359" s="11"/>
      <c r="S359" s="11"/>
      <c r="T359" s="11"/>
      <c r="U359" s="11"/>
      <c r="V359" s="11"/>
      <c r="W359" s="11"/>
      <c r="X359" s="11"/>
      <c r="Y359" s="11"/>
      <c r="Z359" s="11"/>
    </row>
    <row r="360" spans="1:26" ht="15.75">
      <c r="A360" s="45"/>
      <c r="B360" s="46"/>
      <c r="C360" s="47"/>
      <c r="D360" s="11"/>
      <c r="E360" s="11"/>
      <c r="F360" s="46"/>
      <c r="G360" s="46"/>
      <c r="H360" s="48"/>
      <c r="I360" s="11"/>
      <c r="J360" s="49"/>
      <c r="K360" s="11"/>
      <c r="L360" s="11"/>
      <c r="M360" s="11"/>
      <c r="N360" s="11"/>
      <c r="O360" s="11"/>
      <c r="P360" s="11"/>
      <c r="Q360" s="11"/>
      <c r="R360" s="11"/>
      <c r="S360" s="11"/>
      <c r="T360" s="11"/>
      <c r="U360" s="11"/>
      <c r="V360" s="11"/>
      <c r="W360" s="11"/>
      <c r="X360" s="11"/>
      <c r="Y360" s="11"/>
      <c r="Z360" s="11"/>
    </row>
    <row r="361" spans="1:26" ht="15.75">
      <c r="A361" s="45"/>
      <c r="B361" s="46"/>
      <c r="C361" s="47"/>
      <c r="D361" s="11"/>
      <c r="E361" s="11"/>
      <c r="F361" s="46"/>
      <c r="G361" s="46"/>
      <c r="H361" s="48"/>
      <c r="I361" s="11"/>
      <c r="J361" s="49"/>
      <c r="K361" s="11"/>
      <c r="L361" s="11"/>
      <c r="M361" s="11"/>
      <c r="N361" s="11"/>
      <c r="O361" s="11"/>
      <c r="P361" s="11"/>
      <c r="Q361" s="11"/>
      <c r="R361" s="11"/>
      <c r="S361" s="11"/>
      <c r="T361" s="11"/>
      <c r="U361" s="11"/>
      <c r="V361" s="11"/>
      <c r="W361" s="11"/>
      <c r="X361" s="11"/>
      <c r="Y361" s="11"/>
      <c r="Z361" s="11"/>
    </row>
    <row r="362" spans="1:26" ht="15.75">
      <c r="A362" s="45"/>
      <c r="B362" s="46"/>
      <c r="C362" s="47"/>
      <c r="D362" s="11"/>
      <c r="E362" s="11"/>
      <c r="F362" s="46"/>
      <c r="G362" s="46"/>
      <c r="H362" s="48"/>
      <c r="I362" s="11"/>
      <c r="J362" s="49"/>
      <c r="K362" s="11"/>
      <c r="L362" s="11"/>
      <c r="M362" s="11"/>
      <c r="N362" s="11"/>
      <c r="O362" s="11"/>
      <c r="P362" s="11"/>
      <c r="Q362" s="11"/>
      <c r="R362" s="11"/>
      <c r="S362" s="11"/>
      <c r="T362" s="11"/>
      <c r="U362" s="11"/>
      <c r="V362" s="11"/>
      <c r="W362" s="11"/>
      <c r="X362" s="11"/>
      <c r="Y362" s="11"/>
      <c r="Z362" s="11"/>
    </row>
    <row r="363" spans="1:26" ht="15.75">
      <c r="A363" s="45"/>
      <c r="B363" s="46"/>
      <c r="C363" s="47"/>
      <c r="D363" s="11"/>
      <c r="E363" s="11"/>
      <c r="F363" s="46"/>
      <c r="G363" s="46"/>
      <c r="H363" s="48"/>
      <c r="I363" s="11"/>
      <c r="J363" s="49"/>
      <c r="K363" s="11"/>
      <c r="L363" s="11"/>
      <c r="M363" s="11"/>
      <c r="N363" s="11"/>
      <c r="O363" s="11"/>
      <c r="P363" s="11"/>
      <c r="Q363" s="11"/>
      <c r="R363" s="11"/>
      <c r="S363" s="11"/>
      <c r="T363" s="11"/>
      <c r="U363" s="11"/>
      <c r="V363" s="11"/>
      <c r="W363" s="11"/>
      <c r="X363" s="11"/>
      <c r="Y363" s="11"/>
      <c r="Z363" s="11"/>
    </row>
    <row r="364" spans="1:26" ht="15.75">
      <c r="A364" s="45"/>
      <c r="B364" s="46"/>
      <c r="C364" s="47"/>
      <c r="D364" s="11"/>
      <c r="E364" s="11"/>
      <c r="F364" s="46"/>
      <c r="G364" s="46"/>
      <c r="H364" s="48"/>
      <c r="I364" s="11"/>
      <c r="J364" s="49"/>
      <c r="K364" s="11"/>
      <c r="L364" s="11"/>
      <c r="M364" s="11"/>
      <c r="N364" s="11"/>
      <c r="O364" s="11"/>
      <c r="P364" s="11"/>
      <c r="Q364" s="11"/>
      <c r="R364" s="11"/>
      <c r="S364" s="11"/>
      <c r="T364" s="11"/>
      <c r="U364" s="11"/>
      <c r="V364" s="11"/>
      <c r="W364" s="11"/>
      <c r="X364" s="11"/>
      <c r="Y364" s="11"/>
      <c r="Z364" s="11"/>
    </row>
    <row r="365" spans="1:26" ht="15.75">
      <c r="A365" s="45"/>
      <c r="B365" s="46"/>
      <c r="C365" s="47"/>
      <c r="D365" s="11"/>
      <c r="E365" s="11"/>
      <c r="F365" s="46"/>
      <c r="G365" s="46"/>
      <c r="H365" s="48"/>
      <c r="I365" s="11"/>
      <c r="J365" s="49"/>
      <c r="K365" s="11"/>
      <c r="L365" s="11"/>
      <c r="M365" s="11"/>
      <c r="N365" s="11"/>
      <c r="O365" s="11"/>
      <c r="P365" s="11"/>
      <c r="Q365" s="11"/>
      <c r="R365" s="11"/>
      <c r="S365" s="11"/>
      <c r="T365" s="11"/>
      <c r="U365" s="11"/>
      <c r="V365" s="11"/>
      <c r="W365" s="11"/>
      <c r="X365" s="11"/>
      <c r="Y365" s="11"/>
      <c r="Z365" s="11"/>
    </row>
    <row r="366" spans="1:26" ht="15.75">
      <c r="A366" s="45"/>
      <c r="B366" s="46"/>
      <c r="C366" s="47"/>
      <c r="D366" s="11"/>
      <c r="E366" s="11"/>
      <c r="F366" s="46"/>
      <c r="G366" s="46"/>
      <c r="H366" s="48"/>
      <c r="I366" s="11"/>
      <c r="J366" s="49"/>
      <c r="K366" s="11"/>
      <c r="L366" s="11"/>
      <c r="M366" s="11"/>
      <c r="N366" s="11"/>
      <c r="O366" s="11"/>
      <c r="P366" s="11"/>
      <c r="Q366" s="11"/>
      <c r="R366" s="11"/>
      <c r="S366" s="11"/>
      <c r="T366" s="11"/>
      <c r="U366" s="11"/>
      <c r="V366" s="11"/>
      <c r="W366" s="11"/>
      <c r="X366" s="11"/>
      <c r="Y366" s="11"/>
      <c r="Z366" s="11"/>
    </row>
    <row r="367" spans="1:26" ht="15.75">
      <c r="A367" s="45"/>
      <c r="B367" s="46"/>
      <c r="C367" s="47"/>
      <c r="D367" s="11"/>
      <c r="E367" s="11"/>
      <c r="F367" s="46"/>
      <c r="G367" s="46"/>
      <c r="H367" s="48"/>
      <c r="I367" s="11"/>
      <c r="J367" s="49"/>
      <c r="K367" s="11"/>
      <c r="L367" s="11"/>
      <c r="M367" s="11"/>
      <c r="N367" s="11"/>
      <c r="O367" s="11"/>
      <c r="P367" s="11"/>
      <c r="Q367" s="11"/>
      <c r="R367" s="11"/>
      <c r="S367" s="11"/>
      <c r="T367" s="11"/>
      <c r="U367" s="11"/>
      <c r="V367" s="11"/>
      <c r="W367" s="11"/>
      <c r="X367" s="11"/>
      <c r="Y367" s="11"/>
      <c r="Z367" s="11"/>
    </row>
    <row r="368" spans="1:26" ht="15.75">
      <c r="A368" s="45"/>
      <c r="B368" s="46"/>
      <c r="C368" s="47"/>
      <c r="D368" s="11"/>
      <c r="E368" s="11"/>
      <c r="F368" s="46"/>
      <c r="G368" s="46"/>
      <c r="H368" s="48"/>
      <c r="I368" s="11"/>
      <c r="J368" s="49"/>
      <c r="K368" s="11"/>
      <c r="L368" s="11"/>
      <c r="M368" s="11"/>
      <c r="N368" s="11"/>
      <c r="O368" s="11"/>
      <c r="P368" s="11"/>
      <c r="Q368" s="11"/>
      <c r="R368" s="11"/>
      <c r="S368" s="11"/>
      <c r="T368" s="11"/>
      <c r="U368" s="11"/>
      <c r="V368" s="11"/>
      <c r="W368" s="11"/>
      <c r="X368" s="11"/>
      <c r="Y368" s="11"/>
      <c r="Z368" s="11"/>
    </row>
    <row r="369" spans="1:26" ht="15.75">
      <c r="A369" s="45"/>
      <c r="B369" s="46"/>
      <c r="C369" s="47"/>
      <c r="D369" s="11"/>
      <c r="E369" s="11"/>
      <c r="F369" s="46"/>
      <c r="G369" s="46"/>
      <c r="H369" s="48"/>
      <c r="I369" s="11"/>
      <c r="J369" s="49"/>
      <c r="K369" s="11"/>
      <c r="L369" s="11"/>
      <c r="M369" s="11"/>
      <c r="N369" s="11"/>
      <c r="O369" s="11"/>
      <c r="P369" s="11"/>
      <c r="Q369" s="11"/>
      <c r="R369" s="11"/>
      <c r="S369" s="11"/>
      <c r="T369" s="11"/>
      <c r="U369" s="11"/>
      <c r="V369" s="11"/>
      <c r="W369" s="11"/>
      <c r="X369" s="11"/>
      <c r="Y369" s="11"/>
      <c r="Z369" s="11"/>
    </row>
    <row r="370" spans="1:26" ht="15.75">
      <c r="A370" s="45"/>
      <c r="B370" s="46"/>
      <c r="C370" s="47"/>
      <c r="D370" s="11"/>
      <c r="E370" s="11"/>
      <c r="F370" s="46"/>
      <c r="G370" s="46"/>
      <c r="H370" s="48"/>
      <c r="I370" s="11"/>
      <c r="J370" s="49"/>
      <c r="K370" s="11"/>
      <c r="L370" s="11"/>
      <c r="M370" s="11"/>
      <c r="N370" s="11"/>
      <c r="O370" s="11"/>
      <c r="P370" s="11"/>
      <c r="Q370" s="11"/>
      <c r="R370" s="11"/>
      <c r="S370" s="11"/>
      <c r="T370" s="11"/>
      <c r="U370" s="11"/>
      <c r="V370" s="11"/>
      <c r="W370" s="11"/>
      <c r="X370" s="11"/>
      <c r="Y370" s="11"/>
      <c r="Z370" s="11"/>
    </row>
    <row r="371" spans="1:26" ht="15.75">
      <c r="A371" s="45"/>
      <c r="B371" s="46"/>
      <c r="C371" s="47"/>
      <c r="D371" s="11"/>
      <c r="E371" s="11"/>
      <c r="F371" s="46"/>
      <c r="G371" s="46"/>
      <c r="H371" s="48"/>
      <c r="I371" s="11"/>
      <c r="J371" s="49"/>
      <c r="K371" s="11"/>
      <c r="L371" s="11"/>
      <c r="M371" s="11"/>
      <c r="N371" s="11"/>
      <c r="O371" s="11"/>
      <c r="P371" s="11"/>
      <c r="Q371" s="11"/>
      <c r="R371" s="11"/>
      <c r="S371" s="11"/>
      <c r="T371" s="11"/>
      <c r="U371" s="11"/>
      <c r="V371" s="11"/>
      <c r="W371" s="11"/>
      <c r="X371" s="11"/>
      <c r="Y371" s="11"/>
      <c r="Z371" s="11"/>
    </row>
    <row r="372" spans="1:26" ht="15.75">
      <c r="A372" s="45"/>
      <c r="B372" s="46"/>
      <c r="C372" s="47"/>
      <c r="D372" s="11"/>
      <c r="E372" s="11"/>
      <c r="F372" s="46"/>
      <c r="G372" s="46"/>
      <c r="H372" s="48"/>
      <c r="I372" s="11"/>
      <c r="J372" s="49"/>
      <c r="K372" s="11"/>
      <c r="L372" s="11"/>
      <c r="M372" s="11"/>
      <c r="N372" s="11"/>
      <c r="O372" s="11"/>
      <c r="P372" s="11"/>
      <c r="Q372" s="11"/>
      <c r="R372" s="11"/>
      <c r="S372" s="11"/>
      <c r="T372" s="11"/>
      <c r="U372" s="11"/>
      <c r="V372" s="11"/>
      <c r="W372" s="11"/>
      <c r="X372" s="11"/>
      <c r="Y372" s="11"/>
      <c r="Z372" s="11"/>
    </row>
    <row r="373" spans="1:26" ht="15.75">
      <c r="A373" s="45"/>
      <c r="B373" s="46"/>
      <c r="C373" s="47"/>
      <c r="D373" s="11"/>
      <c r="E373" s="11"/>
      <c r="F373" s="46"/>
      <c r="G373" s="46"/>
      <c r="H373" s="48"/>
      <c r="I373" s="11"/>
      <c r="J373" s="49"/>
      <c r="K373" s="11"/>
      <c r="L373" s="11"/>
      <c r="M373" s="11"/>
      <c r="N373" s="11"/>
      <c r="O373" s="11"/>
      <c r="P373" s="11"/>
      <c r="Q373" s="11"/>
      <c r="R373" s="11"/>
      <c r="S373" s="11"/>
      <c r="T373" s="11"/>
      <c r="U373" s="11"/>
      <c r="V373" s="11"/>
      <c r="W373" s="11"/>
      <c r="X373" s="11"/>
      <c r="Y373" s="11"/>
      <c r="Z373" s="11"/>
    </row>
    <row r="374" spans="1:26" ht="15.75">
      <c r="A374" s="45"/>
      <c r="B374" s="46"/>
      <c r="C374" s="47"/>
      <c r="D374" s="11"/>
      <c r="E374" s="11"/>
      <c r="F374" s="46"/>
      <c r="G374" s="46"/>
      <c r="H374" s="48"/>
      <c r="I374" s="11"/>
      <c r="J374" s="49"/>
      <c r="K374" s="11"/>
      <c r="L374" s="11"/>
      <c r="M374" s="11"/>
      <c r="N374" s="11"/>
      <c r="O374" s="11"/>
      <c r="P374" s="11"/>
      <c r="Q374" s="11"/>
      <c r="R374" s="11"/>
      <c r="S374" s="11"/>
      <c r="T374" s="11"/>
      <c r="U374" s="11"/>
      <c r="V374" s="11"/>
      <c r="W374" s="11"/>
      <c r="X374" s="11"/>
      <c r="Y374" s="11"/>
      <c r="Z374" s="11"/>
    </row>
    <row r="375" spans="1:26" ht="15.75">
      <c r="A375" s="45"/>
      <c r="B375" s="46"/>
      <c r="C375" s="47"/>
      <c r="D375" s="11"/>
      <c r="E375" s="11"/>
      <c r="F375" s="46"/>
      <c r="G375" s="46"/>
      <c r="H375" s="48"/>
      <c r="I375" s="11"/>
      <c r="J375" s="49"/>
      <c r="K375" s="11"/>
      <c r="L375" s="11"/>
      <c r="M375" s="11"/>
      <c r="N375" s="11"/>
      <c r="O375" s="11"/>
      <c r="P375" s="11"/>
      <c r="Q375" s="11"/>
      <c r="R375" s="11"/>
      <c r="S375" s="11"/>
      <c r="T375" s="11"/>
      <c r="U375" s="11"/>
      <c r="V375" s="11"/>
      <c r="W375" s="11"/>
      <c r="X375" s="11"/>
      <c r="Y375" s="11"/>
      <c r="Z375" s="11"/>
    </row>
    <row r="376" spans="1:26" ht="15.75">
      <c r="A376" s="45"/>
      <c r="B376" s="46"/>
      <c r="C376" s="47"/>
      <c r="D376" s="11"/>
      <c r="E376" s="11"/>
      <c r="F376" s="46"/>
      <c r="G376" s="46"/>
      <c r="H376" s="48"/>
      <c r="I376" s="11"/>
      <c r="J376" s="49"/>
      <c r="K376" s="11"/>
      <c r="L376" s="11"/>
      <c r="M376" s="11"/>
      <c r="N376" s="11"/>
      <c r="O376" s="11"/>
      <c r="P376" s="11"/>
      <c r="Q376" s="11"/>
      <c r="R376" s="11"/>
      <c r="S376" s="11"/>
      <c r="T376" s="11"/>
      <c r="U376" s="11"/>
      <c r="V376" s="11"/>
      <c r="W376" s="11"/>
      <c r="X376" s="11"/>
      <c r="Y376" s="11"/>
      <c r="Z376" s="11"/>
    </row>
    <row r="377" spans="1:26" ht="15.75">
      <c r="A377" s="45"/>
      <c r="B377" s="46"/>
      <c r="C377" s="47"/>
      <c r="D377" s="11"/>
      <c r="E377" s="11"/>
      <c r="F377" s="46"/>
      <c r="G377" s="46"/>
      <c r="H377" s="48"/>
      <c r="I377" s="11"/>
      <c r="J377" s="49"/>
      <c r="K377" s="11"/>
      <c r="L377" s="11"/>
      <c r="M377" s="11"/>
      <c r="N377" s="11"/>
      <c r="O377" s="11"/>
      <c r="P377" s="11"/>
      <c r="Q377" s="11"/>
      <c r="R377" s="11"/>
      <c r="S377" s="11"/>
      <c r="T377" s="11"/>
      <c r="U377" s="11"/>
      <c r="V377" s="11"/>
      <c r="W377" s="11"/>
      <c r="X377" s="11"/>
      <c r="Y377" s="11"/>
      <c r="Z377" s="11"/>
    </row>
    <row r="378" spans="1:26" ht="15.75">
      <c r="A378" s="45"/>
      <c r="B378" s="46"/>
      <c r="C378" s="47"/>
      <c r="D378" s="11"/>
      <c r="E378" s="11"/>
      <c r="F378" s="46"/>
      <c r="G378" s="46"/>
      <c r="H378" s="48"/>
      <c r="I378" s="11"/>
      <c r="J378" s="49"/>
      <c r="K378" s="11"/>
      <c r="L378" s="11"/>
      <c r="M378" s="11"/>
      <c r="N378" s="11"/>
      <c r="O378" s="11"/>
      <c r="P378" s="11"/>
      <c r="Q378" s="11"/>
      <c r="R378" s="11"/>
      <c r="S378" s="11"/>
      <c r="T378" s="11"/>
      <c r="U378" s="11"/>
      <c r="V378" s="11"/>
      <c r="W378" s="11"/>
      <c r="X378" s="11"/>
      <c r="Y378" s="11"/>
      <c r="Z378" s="11"/>
    </row>
    <row r="379" spans="1:26" ht="15.75">
      <c r="A379" s="45"/>
      <c r="B379" s="46"/>
      <c r="C379" s="47"/>
      <c r="D379" s="11"/>
      <c r="E379" s="11"/>
      <c r="F379" s="46"/>
      <c r="G379" s="46"/>
      <c r="H379" s="48"/>
      <c r="I379" s="11"/>
      <c r="J379" s="49"/>
      <c r="K379" s="11"/>
      <c r="L379" s="11"/>
      <c r="M379" s="11"/>
      <c r="N379" s="11"/>
      <c r="O379" s="11"/>
      <c r="P379" s="11"/>
      <c r="Q379" s="11"/>
      <c r="R379" s="11"/>
      <c r="S379" s="11"/>
      <c r="T379" s="11"/>
      <c r="U379" s="11"/>
      <c r="V379" s="11"/>
      <c r="W379" s="11"/>
      <c r="X379" s="11"/>
      <c r="Y379" s="11"/>
      <c r="Z379" s="11"/>
    </row>
    <row r="380" spans="1:26" ht="15.75">
      <c r="A380" s="45"/>
      <c r="B380" s="46"/>
      <c r="C380" s="47"/>
      <c r="D380" s="11"/>
      <c r="E380" s="11"/>
      <c r="F380" s="46"/>
      <c r="G380" s="46"/>
      <c r="H380" s="48"/>
      <c r="I380" s="11"/>
      <c r="J380" s="49"/>
      <c r="K380" s="11"/>
      <c r="L380" s="11"/>
      <c r="M380" s="11"/>
      <c r="N380" s="11"/>
      <c r="O380" s="11"/>
      <c r="P380" s="11"/>
      <c r="Q380" s="11"/>
      <c r="R380" s="11"/>
      <c r="S380" s="11"/>
      <c r="T380" s="11"/>
      <c r="U380" s="11"/>
      <c r="V380" s="11"/>
      <c r="W380" s="11"/>
      <c r="X380" s="11"/>
      <c r="Y380" s="11"/>
      <c r="Z380" s="11"/>
    </row>
    <row r="381" spans="1:26" ht="15.75">
      <c r="A381" s="45"/>
      <c r="B381" s="46"/>
      <c r="C381" s="47"/>
      <c r="D381" s="11"/>
      <c r="E381" s="11"/>
      <c r="F381" s="46"/>
      <c r="G381" s="46"/>
      <c r="H381" s="48"/>
      <c r="I381" s="11"/>
      <c r="J381" s="49"/>
      <c r="K381" s="11"/>
      <c r="L381" s="11"/>
      <c r="M381" s="11"/>
      <c r="N381" s="11"/>
      <c r="O381" s="11"/>
      <c r="P381" s="11"/>
      <c r="Q381" s="11"/>
      <c r="R381" s="11"/>
      <c r="S381" s="11"/>
      <c r="T381" s="11"/>
      <c r="U381" s="11"/>
      <c r="V381" s="11"/>
      <c r="W381" s="11"/>
      <c r="X381" s="11"/>
      <c r="Y381" s="11"/>
      <c r="Z381" s="11"/>
    </row>
    <row r="382" spans="1:26" ht="15.75">
      <c r="A382" s="45"/>
      <c r="B382" s="46"/>
      <c r="C382" s="47"/>
      <c r="D382" s="11"/>
      <c r="E382" s="11"/>
      <c r="F382" s="46"/>
      <c r="G382" s="46"/>
      <c r="H382" s="48"/>
      <c r="I382" s="11"/>
      <c r="J382" s="49"/>
      <c r="K382" s="11"/>
      <c r="L382" s="11"/>
      <c r="M382" s="11"/>
      <c r="N382" s="11"/>
      <c r="O382" s="11"/>
      <c r="P382" s="11"/>
      <c r="Q382" s="11"/>
      <c r="R382" s="11"/>
      <c r="S382" s="11"/>
      <c r="T382" s="11"/>
      <c r="U382" s="11"/>
      <c r="V382" s="11"/>
      <c r="W382" s="11"/>
      <c r="X382" s="11"/>
      <c r="Y382" s="11"/>
      <c r="Z382" s="11"/>
    </row>
    <row r="383" spans="1:26" ht="15.75">
      <c r="A383" s="45"/>
      <c r="B383" s="46"/>
      <c r="C383" s="47"/>
      <c r="D383" s="11"/>
      <c r="E383" s="11"/>
      <c r="F383" s="46"/>
      <c r="G383" s="46"/>
      <c r="H383" s="48"/>
      <c r="I383" s="11"/>
      <c r="J383" s="49"/>
      <c r="K383" s="11"/>
      <c r="L383" s="11"/>
      <c r="M383" s="11"/>
      <c r="N383" s="11"/>
      <c r="O383" s="11"/>
      <c r="P383" s="11"/>
      <c r="Q383" s="11"/>
      <c r="R383" s="11"/>
      <c r="S383" s="11"/>
      <c r="T383" s="11"/>
      <c r="U383" s="11"/>
      <c r="V383" s="11"/>
      <c r="W383" s="11"/>
      <c r="X383" s="11"/>
      <c r="Y383" s="11"/>
      <c r="Z383" s="11"/>
    </row>
    <row r="384" spans="1:26" ht="15.75">
      <c r="A384" s="45"/>
      <c r="B384" s="46"/>
      <c r="C384" s="47"/>
      <c r="D384" s="11"/>
      <c r="E384" s="11"/>
      <c r="F384" s="46"/>
      <c r="G384" s="46"/>
      <c r="H384" s="48"/>
      <c r="I384" s="11"/>
      <c r="J384" s="49"/>
      <c r="K384" s="11"/>
      <c r="L384" s="11"/>
      <c r="M384" s="11"/>
      <c r="N384" s="11"/>
      <c r="O384" s="11"/>
      <c r="P384" s="11"/>
      <c r="Q384" s="11"/>
      <c r="R384" s="11"/>
      <c r="S384" s="11"/>
      <c r="T384" s="11"/>
      <c r="U384" s="11"/>
      <c r="V384" s="11"/>
      <c r="W384" s="11"/>
      <c r="X384" s="11"/>
      <c r="Y384" s="11"/>
      <c r="Z384" s="11"/>
    </row>
    <row r="385" spans="1:26" ht="15.75">
      <c r="A385" s="45"/>
      <c r="B385" s="46"/>
      <c r="C385" s="47"/>
      <c r="D385" s="11"/>
      <c r="E385" s="11"/>
      <c r="F385" s="46"/>
      <c r="G385" s="46"/>
      <c r="H385" s="48"/>
      <c r="I385" s="11"/>
      <c r="J385" s="49"/>
      <c r="K385" s="11"/>
      <c r="L385" s="11"/>
      <c r="M385" s="11"/>
      <c r="N385" s="11"/>
      <c r="O385" s="11"/>
      <c r="P385" s="11"/>
      <c r="Q385" s="11"/>
      <c r="R385" s="11"/>
      <c r="S385" s="11"/>
      <c r="T385" s="11"/>
      <c r="U385" s="11"/>
      <c r="V385" s="11"/>
      <c r="W385" s="11"/>
      <c r="X385" s="11"/>
      <c r="Y385" s="11"/>
      <c r="Z385" s="11"/>
    </row>
    <row r="386" spans="1:26" ht="15.75">
      <c r="A386" s="45"/>
      <c r="B386" s="46"/>
      <c r="C386" s="47"/>
      <c r="D386" s="11"/>
      <c r="E386" s="11"/>
      <c r="F386" s="46"/>
      <c r="G386" s="46"/>
      <c r="H386" s="48"/>
      <c r="I386" s="11"/>
      <c r="J386" s="49"/>
      <c r="K386" s="11"/>
      <c r="L386" s="11"/>
      <c r="M386" s="11"/>
      <c r="N386" s="11"/>
      <c r="O386" s="11"/>
      <c r="P386" s="11"/>
      <c r="Q386" s="11"/>
      <c r="R386" s="11"/>
      <c r="S386" s="11"/>
      <c r="T386" s="11"/>
      <c r="U386" s="11"/>
      <c r="V386" s="11"/>
      <c r="W386" s="11"/>
      <c r="X386" s="11"/>
      <c r="Y386" s="11"/>
      <c r="Z386" s="11"/>
    </row>
    <row r="387" spans="1:26" ht="15.75">
      <c r="A387" s="45"/>
      <c r="B387" s="46"/>
      <c r="C387" s="47"/>
      <c r="D387" s="11"/>
      <c r="E387" s="11"/>
      <c r="F387" s="46"/>
      <c r="G387" s="46"/>
      <c r="H387" s="48"/>
      <c r="I387" s="11"/>
      <c r="J387" s="49"/>
      <c r="K387" s="11"/>
      <c r="L387" s="11"/>
      <c r="M387" s="11"/>
      <c r="N387" s="11"/>
      <c r="O387" s="11"/>
      <c r="P387" s="11"/>
      <c r="Q387" s="11"/>
      <c r="R387" s="11"/>
      <c r="S387" s="11"/>
      <c r="T387" s="11"/>
      <c r="U387" s="11"/>
      <c r="V387" s="11"/>
      <c r="W387" s="11"/>
      <c r="X387" s="11"/>
      <c r="Y387" s="11"/>
      <c r="Z387" s="11"/>
    </row>
    <row r="388" spans="1:26" ht="15.75">
      <c r="A388" s="45"/>
      <c r="B388" s="46"/>
      <c r="C388" s="47"/>
      <c r="D388" s="11"/>
      <c r="E388" s="11"/>
      <c r="F388" s="46"/>
      <c r="G388" s="46"/>
      <c r="H388" s="48"/>
      <c r="I388" s="11"/>
      <c r="J388" s="49"/>
      <c r="K388" s="11"/>
      <c r="L388" s="11"/>
      <c r="M388" s="11"/>
      <c r="N388" s="11"/>
      <c r="O388" s="11"/>
      <c r="P388" s="11"/>
      <c r="Q388" s="11"/>
      <c r="R388" s="11"/>
      <c r="S388" s="11"/>
      <c r="T388" s="11"/>
      <c r="U388" s="11"/>
      <c r="V388" s="11"/>
      <c r="W388" s="11"/>
      <c r="X388" s="11"/>
      <c r="Y388" s="11"/>
      <c r="Z388" s="11"/>
    </row>
    <row r="389" spans="1:26" ht="15.75">
      <c r="A389" s="45"/>
      <c r="B389" s="46"/>
      <c r="C389" s="47"/>
      <c r="D389" s="11"/>
      <c r="E389" s="11"/>
      <c r="F389" s="46"/>
      <c r="G389" s="46"/>
      <c r="H389" s="48"/>
      <c r="I389" s="11"/>
      <c r="J389" s="49"/>
      <c r="K389" s="11"/>
      <c r="L389" s="11"/>
      <c r="M389" s="11"/>
      <c r="N389" s="11"/>
      <c r="O389" s="11"/>
      <c r="P389" s="11"/>
      <c r="Q389" s="11"/>
      <c r="R389" s="11"/>
      <c r="S389" s="11"/>
      <c r="T389" s="11"/>
      <c r="U389" s="11"/>
      <c r="V389" s="11"/>
      <c r="W389" s="11"/>
      <c r="X389" s="11"/>
      <c r="Y389" s="11"/>
      <c r="Z389" s="11"/>
    </row>
    <row r="390" spans="1:26" ht="15.75">
      <c r="A390" s="45"/>
      <c r="B390" s="46"/>
      <c r="C390" s="47"/>
      <c r="D390" s="11"/>
      <c r="E390" s="11"/>
      <c r="F390" s="46"/>
      <c r="G390" s="46"/>
      <c r="H390" s="48"/>
      <c r="I390" s="11"/>
      <c r="J390" s="49"/>
      <c r="K390" s="11"/>
      <c r="L390" s="11"/>
      <c r="M390" s="11"/>
      <c r="N390" s="11"/>
      <c r="O390" s="11"/>
      <c r="P390" s="11"/>
      <c r="Q390" s="11"/>
      <c r="R390" s="11"/>
      <c r="S390" s="11"/>
      <c r="T390" s="11"/>
      <c r="U390" s="11"/>
      <c r="V390" s="11"/>
      <c r="W390" s="11"/>
      <c r="X390" s="11"/>
      <c r="Y390" s="11"/>
      <c r="Z390" s="11"/>
    </row>
    <row r="391" spans="1:26" ht="15.75">
      <c r="A391" s="45"/>
      <c r="B391" s="46"/>
      <c r="C391" s="47"/>
      <c r="D391" s="11"/>
      <c r="E391" s="11"/>
      <c r="F391" s="46"/>
      <c r="G391" s="46"/>
      <c r="H391" s="48"/>
      <c r="I391" s="11"/>
      <c r="J391" s="49"/>
      <c r="K391" s="11"/>
      <c r="L391" s="11"/>
      <c r="M391" s="11"/>
      <c r="N391" s="11"/>
      <c r="O391" s="11"/>
      <c r="P391" s="11"/>
      <c r="Q391" s="11"/>
      <c r="R391" s="11"/>
      <c r="S391" s="11"/>
      <c r="T391" s="11"/>
      <c r="U391" s="11"/>
      <c r="V391" s="11"/>
      <c r="W391" s="11"/>
      <c r="X391" s="11"/>
      <c r="Y391" s="11"/>
      <c r="Z391" s="11"/>
    </row>
    <row r="392" spans="1:26" ht="15.75">
      <c r="A392" s="45"/>
      <c r="B392" s="46"/>
      <c r="C392" s="47"/>
      <c r="D392" s="11"/>
      <c r="E392" s="11"/>
      <c r="F392" s="46"/>
      <c r="G392" s="46"/>
      <c r="H392" s="48"/>
      <c r="I392" s="11"/>
      <c r="J392" s="49"/>
      <c r="K392" s="11"/>
      <c r="L392" s="11"/>
      <c r="M392" s="11"/>
      <c r="N392" s="11"/>
      <c r="O392" s="11"/>
      <c r="P392" s="11"/>
      <c r="Q392" s="11"/>
      <c r="R392" s="11"/>
      <c r="S392" s="11"/>
      <c r="T392" s="11"/>
      <c r="U392" s="11"/>
      <c r="V392" s="11"/>
      <c r="W392" s="11"/>
      <c r="X392" s="11"/>
      <c r="Y392" s="11"/>
      <c r="Z392" s="11"/>
    </row>
    <row r="393" spans="1:26" ht="15.75">
      <c r="A393" s="45"/>
      <c r="B393" s="46"/>
      <c r="C393" s="47"/>
      <c r="D393" s="11"/>
      <c r="E393" s="11"/>
      <c r="F393" s="46"/>
      <c r="G393" s="46"/>
      <c r="H393" s="48"/>
      <c r="I393" s="11"/>
      <c r="J393" s="49"/>
      <c r="K393" s="11"/>
      <c r="L393" s="11"/>
      <c r="M393" s="11"/>
      <c r="N393" s="11"/>
      <c r="O393" s="11"/>
      <c r="P393" s="11"/>
      <c r="Q393" s="11"/>
      <c r="R393" s="11"/>
      <c r="S393" s="11"/>
      <c r="T393" s="11"/>
      <c r="U393" s="11"/>
      <c r="V393" s="11"/>
      <c r="W393" s="11"/>
      <c r="X393" s="11"/>
      <c r="Y393" s="11"/>
      <c r="Z393" s="11"/>
    </row>
    <row r="394" spans="1:26" ht="15.75">
      <c r="A394" s="45"/>
      <c r="B394" s="46"/>
      <c r="C394" s="47"/>
      <c r="D394" s="11"/>
      <c r="E394" s="11"/>
      <c r="F394" s="46"/>
      <c r="G394" s="46"/>
      <c r="H394" s="48"/>
      <c r="I394" s="11"/>
      <c r="J394" s="49"/>
      <c r="K394" s="11"/>
      <c r="L394" s="11"/>
      <c r="M394" s="11"/>
      <c r="N394" s="11"/>
      <c r="O394" s="11"/>
      <c r="P394" s="11"/>
      <c r="Q394" s="11"/>
      <c r="R394" s="11"/>
      <c r="S394" s="11"/>
      <c r="T394" s="11"/>
      <c r="U394" s="11"/>
      <c r="V394" s="11"/>
      <c r="W394" s="11"/>
      <c r="X394" s="11"/>
      <c r="Y394" s="11"/>
      <c r="Z394" s="11"/>
    </row>
    <row r="395" spans="1:26" ht="15.75">
      <c r="A395" s="45"/>
      <c r="B395" s="46"/>
      <c r="C395" s="47"/>
      <c r="D395" s="11"/>
      <c r="E395" s="11"/>
      <c r="F395" s="46"/>
      <c r="G395" s="46"/>
      <c r="H395" s="48"/>
      <c r="I395" s="11"/>
      <c r="J395" s="49"/>
      <c r="K395" s="11"/>
      <c r="L395" s="11"/>
      <c r="M395" s="11"/>
      <c r="N395" s="11"/>
      <c r="O395" s="11"/>
      <c r="P395" s="11"/>
      <c r="Q395" s="11"/>
      <c r="R395" s="11"/>
      <c r="S395" s="11"/>
      <c r="T395" s="11"/>
      <c r="U395" s="11"/>
      <c r="V395" s="11"/>
      <c r="W395" s="11"/>
      <c r="X395" s="11"/>
      <c r="Y395" s="11"/>
      <c r="Z395" s="11"/>
    </row>
    <row r="396" spans="1:26" ht="15.75">
      <c r="A396" s="45"/>
      <c r="B396" s="46"/>
      <c r="C396" s="47"/>
      <c r="D396" s="11"/>
      <c r="E396" s="11"/>
      <c r="F396" s="46"/>
      <c r="G396" s="46"/>
      <c r="H396" s="48"/>
      <c r="I396" s="11"/>
      <c r="J396" s="49"/>
      <c r="K396" s="11"/>
      <c r="L396" s="11"/>
      <c r="M396" s="11"/>
      <c r="N396" s="11"/>
      <c r="O396" s="11"/>
      <c r="P396" s="11"/>
      <c r="Q396" s="11"/>
      <c r="R396" s="11"/>
      <c r="S396" s="11"/>
      <c r="T396" s="11"/>
      <c r="U396" s="11"/>
      <c r="V396" s="11"/>
      <c r="W396" s="11"/>
      <c r="X396" s="11"/>
      <c r="Y396" s="11"/>
      <c r="Z396" s="11"/>
    </row>
    <row r="397" spans="1:26" ht="15.75">
      <c r="A397" s="45"/>
      <c r="B397" s="46"/>
      <c r="C397" s="47"/>
      <c r="D397" s="11"/>
      <c r="E397" s="11"/>
      <c r="F397" s="46"/>
      <c r="G397" s="46"/>
      <c r="H397" s="48"/>
      <c r="I397" s="11"/>
      <c r="J397" s="49"/>
      <c r="K397" s="11"/>
      <c r="L397" s="11"/>
      <c r="M397" s="11"/>
      <c r="N397" s="11"/>
      <c r="O397" s="11"/>
      <c r="P397" s="11"/>
      <c r="Q397" s="11"/>
      <c r="R397" s="11"/>
      <c r="S397" s="11"/>
      <c r="T397" s="11"/>
      <c r="U397" s="11"/>
      <c r="V397" s="11"/>
      <c r="W397" s="11"/>
      <c r="X397" s="11"/>
      <c r="Y397" s="11"/>
      <c r="Z397" s="11"/>
    </row>
    <row r="398" spans="1:26" ht="15.75">
      <c r="A398" s="45"/>
      <c r="B398" s="46"/>
      <c r="C398" s="47"/>
      <c r="D398" s="11"/>
      <c r="E398" s="11"/>
      <c r="F398" s="46"/>
      <c r="G398" s="46"/>
      <c r="H398" s="48"/>
      <c r="I398" s="11"/>
      <c r="J398" s="49"/>
      <c r="K398" s="11"/>
      <c r="L398" s="11"/>
      <c r="M398" s="11"/>
      <c r="N398" s="11"/>
      <c r="O398" s="11"/>
      <c r="P398" s="11"/>
      <c r="Q398" s="11"/>
      <c r="R398" s="11"/>
      <c r="S398" s="11"/>
      <c r="T398" s="11"/>
      <c r="U398" s="11"/>
      <c r="V398" s="11"/>
      <c r="W398" s="11"/>
      <c r="X398" s="11"/>
      <c r="Y398" s="11"/>
      <c r="Z398" s="11"/>
    </row>
    <row r="399" spans="1:26" ht="15.75">
      <c r="A399" s="45"/>
      <c r="B399" s="46"/>
      <c r="C399" s="47"/>
      <c r="D399" s="11"/>
      <c r="E399" s="11"/>
      <c r="F399" s="46"/>
      <c r="G399" s="46"/>
      <c r="H399" s="48"/>
      <c r="I399" s="11"/>
      <c r="J399" s="49"/>
      <c r="K399" s="11"/>
      <c r="L399" s="11"/>
      <c r="M399" s="11"/>
      <c r="N399" s="11"/>
      <c r="O399" s="11"/>
      <c r="P399" s="11"/>
      <c r="Q399" s="11"/>
      <c r="R399" s="11"/>
      <c r="S399" s="11"/>
      <c r="T399" s="11"/>
      <c r="U399" s="11"/>
      <c r="V399" s="11"/>
      <c r="W399" s="11"/>
      <c r="X399" s="11"/>
      <c r="Y399" s="11"/>
      <c r="Z399" s="11"/>
    </row>
    <row r="400" spans="1:26" ht="15.75">
      <c r="A400" s="45"/>
      <c r="B400" s="46"/>
      <c r="C400" s="47"/>
      <c r="D400" s="11"/>
      <c r="E400" s="11"/>
      <c r="F400" s="46"/>
      <c r="G400" s="46"/>
      <c r="H400" s="48"/>
      <c r="I400" s="11"/>
      <c r="J400" s="49"/>
      <c r="K400" s="11"/>
      <c r="L400" s="11"/>
      <c r="M400" s="11"/>
      <c r="N400" s="11"/>
      <c r="O400" s="11"/>
      <c r="P400" s="11"/>
      <c r="Q400" s="11"/>
      <c r="R400" s="11"/>
      <c r="S400" s="11"/>
      <c r="T400" s="11"/>
      <c r="U400" s="11"/>
      <c r="V400" s="11"/>
      <c r="W400" s="11"/>
      <c r="X400" s="11"/>
      <c r="Y400" s="11"/>
      <c r="Z400" s="11"/>
    </row>
    <row r="401" spans="1:26" ht="15.75">
      <c r="A401" s="45"/>
      <c r="B401" s="46"/>
      <c r="C401" s="47"/>
      <c r="D401" s="11"/>
      <c r="E401" s="11"/>
      <c r="F401" s="46"/>
      <c r="G401" s="46"/>
      <c r="H401" s="48"/>
      <c r="I401" s="11"/>
      <c r="J401" s="49"/>
      <c r="K401" s="11"/>
      <c r="L401" s="11"/>
      <c r="M401" s="11"/>
      <c r="N401" s="11"/>
      <c r="O401" s="11"/>
      <c r="P401" s="11"/>
      <c r="Q401" s="11"/>
      <c r="R401" s="11"/>
      <c r="S401" s="11"/>
      <c r="T401" s="11"/>
      <c r="U401" s="11"/>
      <c r="V401" s="11"/>
      <c r="W401" s="11"/>
      <c r="X401" s="11"/>
      <c r="Y401" s="11"/>
      <c r="Z401" s="11"/>
    </row>
    <row r="402" spans="1:26" ht="15.75">
      <c r="A402" s="45"/>
      <c r="B402" s="46"/>
      <c r="C402" s="47"/>
      <c r="D402" s="11"/>
      <c r="E402" s="11"/>
      <c r="F402" s="46"/>
      <c r="G402" s="46"/>
      <c r="H402" s="48"/>
      <c r="I402" s="11"/>
      <c r="J402" s="49"/>
      <c r="K402" s="11"/>
      <c r="L402" s="11"/>
      <c r="M402" s="11"/>
      <c r="N402" s="11"/>
      <c r="O402" s="11"/>
      <c r="P402" s="11"/>
      <c r="Q402" s="11"/>
      <c r="R402" s="11"/>
      <c r="S402" s="11"/>
      <c r="T402" s="11"/>
      <c r="U402" s="11"/>
      <c r="V402" s="11"/>
      <c r="W402" s="11"/>
      <c r="X402" s="11"/>
      <c r="Y402" s="11"/>
      <c r="Z402" s="11"/>
    </row>
    <row r="403" spans="1:26" ht="15.75">
      <c r="A403" s="45"/>
      <c r="B403" s="46"/>
      <c r="C403" s="47"/>
      <c r="D403" s="11"/>
      <c r="E403" s="11"/>
      <c r="F403" s="46"/>
      <c r="G403" s="46"/>
      <c r="H403" s="48"/>
      <c r="I403" s="11"/>
      <c r="J403" s="49"/>
      <c r="K403" s="11"/>
      <c r="L403" s="11"/>
      <c r="M403" s="11"/>
      <c r="N403" s="11"/>
      <c r="O403" s="11"/>
      <c r="P403" s="11"/>
      <c r="Q403" s="11"/>
      <c r="R403" s="11"/>
      <c r="S403" s="11"/>
      <c r="T403" s="11"/>
      <c r="U403" s="11"/>
      <c r="V403" s="11"/>
      <c r="W403" s="11"/>
      <c r="X403" s="11"/>
      <c r="Y403" s="11"/>
      <c r="Z403" s="11"/>
    </row>
    <row r="404" spans="1:26" ht="15.75">
      <c r="A404" s="45"/>
      <c r="B404" s="46"/>
      <c r="C404" s="47"/>
      <c r="D404" s="11"/>
      <c r="E404" s="11"/>
      <c r="F404" s="46"/>
      <c r="G404" s="46"/>
      <c r="H404" s="48"/>
      <c r="I404" s="11"/>
      <c r="J404" s="49"/>
      <c r="K404" s="11"/>
      <c r="L404" s="11"/>
      <c r="M404" s="11"/>
      <c r="N404" s="11"/>
      <c r="O404" s="11"/>
      <c r="P404" s="11"/>
      <c r="Q404" s="11"/>
      <c r="R404" s="11"/>
      <c r="S404" s="11"/>
      <c r="T404" s="11"/>
      <c r="U404" s="11"/>
      <c r="V404" s="11"/>
      <c r="W404" s="11"/>
      <c r="X404" s="11"/>
      <c r="Y404" s="11"/>
      <c r="Z404" s="11"/>
    </row>
    <row r="405" spans="1:26" ht="15.75">
      <c r="A405" s="45"/>
      <c r="B405" s="46"/>
      <c r="C405" s="47"/>
      <c r="D405" s="11"/>
      <c r="E405" s="11"/>
      <c r="F405" s="46"/>
      <c r="G405" s="46"/>
      <c r="H405" s="48"/>
      <c r="I405" s="11"/>
      <c r="J405" s="49"/>
      <c r="K405" s="11"/>
      <c r="L405" s="11"/>
      <c r="M405" s="11"/>
      <c r="N405" s="11"/>
      <c r="O405" s="11"/>
      <c r="P405" s="11"/>
      <c r="Q405" s="11"/>
      <c r="R405" s="11"/>
      <c r="S405" s="11"/>
      <c r="T405" s="11"/>
      <c r="U405" s="11"/>
      <c r="V405" s="11"/>
      <c r="W405" s="11"/>
      <c r="X405" s="11"/>
      <c r="Y405" s="11"/>
      <c r="Z405" s="11"/>
    </row>
    <row r="406" spans="1:26" ht="15.75">
      <c r="A406" s="45"/>
      <c r="B406" s="46"/>
      <c r="C406" s="47"/>
      <c r="D406" s="11"/>
      <c r="E406" s="11"/>
      <c r="F406" s="46"/>
      <c r="G406" s="46"/>
      <c r="H406" s="48"/>
      <c r="I406" s="11"/>
      <c r="J406" s="49"/>
      <c r="K406" s="11"/>
      <c r="L406" s="11"/>
      <c r="M406" s="11"/>
      <c r="N406" s="11"/>
      <c r="O406" s="11"/>
      <c r="P406" s="11"/>
      <c r="Q406" s="11"/>
      <c r="R406" s="11"/>
      <c r="S406" s="11"/>
      <c r="T406" s="11"/>
      <c r="U406" s="11"/>
      <c r="V406" s="11"/>
      <c r="W406" s="11"/>
      <c r="X406" s="11"/>
      <c r="Y406" s="11"/>
      <c r="Z406" s="11"/>
    </row>
    <row r="407" spans="1:26" ht="15.75">
      <c r="A407" s="45"/>
      <c r="B407" s="46"/>
      <c r="C407" s="47"/>
      <c r="D407" s="11"/>
      <c r="E407" s="11"/>
      <c r="F407" s="46"/>
      <c r="G407" s="46"/>
      <c r="H407" s="48"/>
      <c r="I407" s="11"/>
      <c r="J407" s="49"/>
      <c r="K407" s="11"/>
      <c r="L407" s="11"/>
      <c r="M407" s="11"/>
      <c r="N407" s="11"/>
      <c r="O407" s="11"/>
      <c r="P407" s="11"/>
      <c r="Q407" s="11"/>
      <c r="R407" s="11"/>
      <c r="S407" s="11"/>
      <c r="T407" s="11"/>
      <c r="U407" s="11"/>
      <c r="V407" s="11"/>
      <c r="W407" s="11"/>
      <c r="X407" s="11"/>
      <c r="Y407" s="11"/>
      <c r="Z407" s="11"/>
    </row>
    <row r="408" spans="1:26" ht="15.75">
      <c r="A408" s="45"/>
      <c r="B408" s="46"/>
      <c r="C408" s="47"/>
      <c r="D408" s="11"/>
      <c r="E408" s="11"/>
      <c r="F408" s="46"/>
      <c r="G408" s="46"/>
      <c r="H408" s="48"/>
      <c r="I408" s="11"/>
      <c r="J408" s="49"/>
      <c r="K408" s="11"/>
      <c r="L408" s="11"/>
      <c r="M408" s="11"/>
      <c r="N408" s="11"/>
      <c r="O408" s="11"/>
      <c r="P408" s="11"/>
      <c r="Q408" s="11"/>
      <c r="R408" s="11"/>
      <c r="S408" s="11"/>
      <c r="T408" s="11"/>
      <c r="U408" s="11"/>
      <c r="V408" s="11"/>
      <c r="W408" s="11"/>
      <c r="X408" s="11"/>
      <c r="Y408" s="11"/>
      <c r="Z408" s="11"/>
    </row>
    <row r="409" spans="1:26" ht="15.75">
      <c r="A409" s="45"/>
      <c r="B409" s="46"/>
      <c r="C409" s="47"/>
      <c r="D409" s="11"/>
      <c r="E409" s="11"/>
      <c r="F409" s="46"/>
      <c r="G409" s="46"/>
      <c r="H409" s="48"/>
      <c r="I409" s="11"/>
      <c r="J409" s="49"/>
      <c r="K409" s="11"/>
      <c r="L409" s="11"/>
      <c r="M409" s="11"/>
      <c r="N409" s="11"/>
      <c r="O409" s="11"/>
      <c r="P409" s="11"/>
      <c r="Q409" s="11"/>
      <c r="R409" s="11"/>
      <c r="S409" s="11"/>
      <c r="T409" s="11"/>
      <c r="U409" s="11"/>
      <c r="V409" s="11"/>
      <c r="W409" s="11"/>
      <c r="X409" s="11"/>
      <c r="Y409" s="11"/>
      <c r="Z409" s="11"/>
    </row>
    <row r="410" spans="1:26" ht="15.75">
      <c r="A410" s="45"/>
      <c r="B410" s="46"/>
      <c r="C410" s="47"/>
      <c r="D410" s="11"/>
      <c r="E410" s="11"/>
      <c r="F410" s="46"/>
      <c r="G410" s="46"/>
      <c r="H410" s="48"/>
      <c r="I410" s="11"/>
      <c r="J410" s="49"/>
      <c r="K410" s="11"/>
      <c r="L410" s="11"/>
      <c r="M410" s="11"/>
      <c r="N410" s="11"/>
      <c r="O410" s="11"/>
      <c r="P410" s="11"/>
      <c r="Q410" s="11"/>
      <c r="R410" s="11"/>
      <c r="S410" s="11"/>
      <c r="T410" s="11"/>
      <c r="U410" s="11"/>
      <c r="V410" s="11"/>
      <c r="W410" s="11"/>
      <c r="X410" s="11"/>
      <c r="Y410" s="11"/>
      <c r="Z410" s="11"/>
    </row>
    <row r="411" spans="1:26" ht="15.75">
      <c r="A411" s="45"/>
      <c r="B411" s="46"/>
      <c r="C411" s="47"/>
      <c r="D411" s="11"/>
      <c r="E411" s="11"/>
      <c r="F411" s="46"/>
      <c r="G411" s="46"/>
      <c r="H411" s="48"/>
      <c r="I411" s="11"/>
      <c r="J411" s="49"/>
      <c r="K411" s="11"/>
      <c r="L411" s="11"/>
      <c r="M411" s="11"/>
      <c r="N411" s="11"/>
      <c r="O411" s="11"/>
      <c r="P411" s="11"/>
      <c r="Q411" s="11"/>
      <c r="R411" s="11"/>
      <c r="S411" s="11"/>
      <c r="T411" s="11"/>
      <c r="U411" s="11"/>
      <c r="V411" s="11"/>
      <c r="W411" s="11"/>
      <c r="X411" s="11"/>
      <c r="Y411" s="11"/>
      <c r="Z411" s="11"/>
    </row>
    <row r="412" spans="1:26" ht="15.75">
      <c r="A412" s="45"/>
      <c r="B412" s="46"/>
      <c r="C412" s="47"/>
      <c r="D412" s="11"/>
      <c r="E412" s="11"/>
      <c r="F412" s="46"/>
      <c r="G412" s="46"/>
      <c r="H412" s="48"/>
      <c r="I412" s="11"/>
      <c r="J412" s="49"/>
      <c r="K412" s="11"/>
      <c r="L412" s="11"/>
      <c r="M412" s="11"/>
      <c r="N412" s="11"/>
      <c r="O412" s="11"/>
      <c r="P412" s="11"/>
      <c r="Q412" s="11"/>
      <c r="R412" s="11"/>
      <c r="S412" s="11"/>
      <c r="T412" s="11"/>
      <c r="U412" s="11"/>
      <c r="V412" s="11"/>
      <c r="W412" s="11"/>
      <c r="X412" s="11"/>
      <c r="Y412" s="11"/>
      <c r="Z412" s="11"/>
    </row>
    <row r="413" spans="1:26" ht="15.75">
      <c r="A413" s="45"/>
      <c r="B413" s="46"/>
      <c r="C413" s="47"/>
      <c r="D413" s="11"/>
      <c r="E413" s="11"/>
      <c r="F413" s="46"/>
      <c r="G413" s="46"/>
      <c r="H413" s="48"/>
      <c r="I413" s="11"/>
      <c r="J413" s="49"/>
      <c r="K413" s="11"/>
      <c r="L413" s="11"/>
      <c r="M413" s="11"/>
      <c r="N413" s="11"/>
      <c r="O413" s="11"/>
      <c r="P413" s="11"/>
      <c r="Q413" s="11"/>
      <c r="R413" s="11"/>
      <c r="S413" s="11"/>
      <c r="T413" s="11"/>
      <c r="U413" s="11"/>
      <c r="V413" s="11"/>
      <c r="W413" s="11"/>
      <c r="X413" s="11"/>
      <c r="Y413" s="11"/>
      <c r="Z413" s="11"/>
    </row>
    <row r="414" spans="1:26" ht="15.75">
      <c r="A414" s="45"/>
      <c r="B414" s="46"/>
      <c r="C414" s="47"/>
      <c r="D414" s="11"/>
      <c r="E414" s="11"/>
      <c r="F414" s="46"/>
      <c r="G414" s="46"/>
      <c r="H414" s="48"/>
      <c r="I414" s="11"/>
      <c r="J414" s="49"/>
      <c r="K414" s="11"/>
      <c r="L414" s="11"/>
      <c r="M414" s="11"/>
      <c r="N414" s="11"/>
      <c r="O414" s="11"/>
      <c r="P414" s="11"/>
      <c r="Q414" s="11"/>
      <c r="R414" s="11"/>
      <c r="S414" s="11"/>
      <c r="T414" s="11"/>
      <c r="U414" s="11"/>
      <c r="V414" s="11"/>
      <c r="W414" s="11"/>
      <c r="X414" s="11"/>
      <c r="Y414" s="11"/>
      <c r="Z414" s="11"/>
    </row>
    <row r="415" spans="1:26" ht="15.75">
      <c r="A415" s="45"/>
      <c r="B415" s="46"/>
      <c r="C415" s="47"/>
      <c r="D415" s="11"/>
      <c r="E415" s="11"/>
      <c r="F415" s="46"/>
      <c r="G415" s="46"/>
      <c r="H415" s="48"/>
      <c r="I415" s="11"/>
      <c r="J415" s="49"/>
      <c r="K415" s="11"/>
      <c r="L415" s="11"/>
      <c r="M415" s="11"/>
      <c r="N415" s="11"/>
      <c r="O415" s="11"/>
      <c r="P415" s="11"/>
      <c r="Q415" s="11"/>
      <c r="R415" s="11"/>
      <c r="S415" s="11"/>
      <c r="T415" s="11"/>
      <c r="U415" s="11"/>
      <c r="V415" s="11"/>
      <c r="W415" s="11"/>
      <c r="X415" s="11"/>
      <c r="Y415" s="11"/>
      <c r="Z415" s="11"/>
    </row>
    <row r="416" spans="1:26" ht="15.75">
      <c r="A416" s="45"/>
      <c r="B416" s="46"/>
      <c r="C416" s="47"/>
      <c r="D416" s="11"/>
      <c r="E416" s="11"/>
      <c r="F416" s="46"/>
      <c r="G416" s="46"/>
      <c r="H416" s="48"/>
      <c r="I416" s="11"/>
      <c r="J416" s="49"/>
      <c r="K416" s="11"/>
      <c r="L416" s="11"/>
      <c r="M416" s="11"/>
      <c r="N416" s="11"/>
      <c r="O416" s="11"/>
      <c r="P416" s="11"/>
      <c r="Q416" s="11"/>
      <c r="R416" s="11"/>
      <c r="S416" s="11"/>
      <c r="T416" s="11"/>
      <c r="U416" s="11"/>
      <c r="V416" s="11"/>
      <c r="W416" s="11"/>
      <c r="X416" s="11"/>
      <c r="Y416" s="11"/>
      <c r="Z416" s="11"/>
    </row>
    <row r="417" spans="1:26" ht="15.75">
      <c r="A417" s="45"/>
      <c r="B417" s="46"/>
      <c r="C417" s="47"/>
      <c r="D417" s="11"/>
      <c r="E417" s="11"/>
      <c r="F417" s="46"/>
      <c r="G417" s="46"/>
      <c r="H417" s="48"/>
      <c r="I417" s="11"/>
      <c r="J417" s="49"/>
      <c r="K417" s="11"/>
      <c r="L417" s="11"/>
      <c r="M417" s="11"/>
      <c r="N417" s="11"/>
      <c r="O417" s="11"/>
      <c r="P417" s="11"/>
      <c r="Q417" s="11"/>
      <c r="R417" s="11"/>
      <c r="S417" s="11"/>
      <c r="T417" s="11"/>
      <c r="U417" s="11"/>
      <c r="V417" s="11"/>
      <c r="W417" s="11"/>
      <c r="X417" s="11"/>
      <c r="Y417" s="11"/>
      <c r="Z417" s="11"/>
    </row>
    <row r="418" spans="1:26" ht="15.75">
      <c r="A418" s="45"/>
      <c r="B418" s="46"/>
      <c r="C418" s="47"/>
      <c r="D418" s="11"/>
      <c r="E418" s="11"/>
      <c r="F418" s="46"/>
      <c r="G418" s="46"/>
      <c r="H418" s="48"/>
      <c r="I418" s="11"/>
      <c r="J418" s="49"/>
      <c r="K418" s="11"/>
      <c r="L418" s="11"/>
      <c r="M418" s="11"/>
      <c r="N418" s="11"/>
      <c r="O418" s="11"/>
      <c r="P418" s="11"/>
      <c r="Q418" s="11"/>
      <c r="R418" s="11"/>
      <c r="S418" s="11"/>
      <c r="T418" s="11"/>
      <c r="U418" s="11"/>
      <c r="V418" s="11"/>
      <c r="W418" s="11"/>
      <c r="X418" s="11"/>
      <c r="Y418" s="11"/>
      <c r="Z418" s="11"/>
    </row>
    <row r="419" spans="1:26" ht="15.75">
      <c r="A419" s="45"/>
      <c r="B419" s="46"/>
      <c r="C419" s="47"/>
      <c r="D419" s="11"/>
      <c r="E419" s="11"/>
      <c r="F419" s="46"/>
      <c r="G419" s="46"/>
      <c r="H419" s="48"/>
      <c r="I419" s="11"/>
      <c r="J419" s="49"/>
      <c r="K419" s="11"/>
      <c r="L419" s="11"/>
      <c r="M419" s="11"/>
      <c r="N419" s="11"/>
      <c r="O419" s="11"/>
      <c r="P419" s="11"/>
      <c r="Q419" s="11"/>
      <c r="R419" s="11"/>
      <c r="S419" s="11"/>
      <c r="T419" s="11"/>
      <c r="U419" s="11"/>
      <c r="V419" s="11"/>
      <c r="W419" s="11"/>
      <c r="X419" s="11"/>
      <c r="Y419" s="11"/>
      <c r="Z419" s="11"/>
    </row>
    <row r="420" spans="1:26" ht="15.75">
      <c r="A420" s="45"/>
      <c r="B420" s="46"/>
      <c r="C420" s="47"/>
      <c r="D420" s="11"/>
      <c r="E420" s="11"/>
      <c r="F420" s="46"/>
      <c r="G420" s="46"/>
      <c r="H420" s="48"/>
      <c r="I420" s="11"/>
      <c r="J420" s="49"/>
      <c r="K420" s="11"/>
      <c r="L420" s="11"/>
      <c r="M420" s="11"/>
      <c r="N420" s="11"/>
      <c r="O420" s="11"/>
      <c r="P420" s="11"/>
      <c r="Q420" s="11"/>
      <c r="R420" s="11"/>
      <c r="S420" s="11"/>
      <c r="T420" s="11"/>
      <c r="U420" s="11"/>
      <c r="V420" s="11"/>
      <c r="W420" s="11"/>
      <c r="X420" s="11"/>
      <c r="Y420" s="11"/>
      <c r="Z420" s="11"/>
    </row>
    <row r="421" spans="1:26" ht="15.75">
      <c r="A421" s="45"/>
      <c r="B421" s="46"/>
      <c r="C421" s="47"/>
      <c r="D421" s="11"/>
      <c r="E421" s="11"/>
      <c r="F421" s="46"/>
      <c r="G421" s="46"/>
      <c r="H421" s="48"/>
      <c r="I421" s="11"/>
      <c r="J421" s="49"/>
      <c r="K421" s="11"/>
      <c r="L421" s="11"/>
      <c r="M421" s="11"/>
      <c r="N421" s="11"/>
      <c r="O421" s="11"/>
      <c r="P421" s="11"/>
      <c r="Q421" s="11"/>
      <c r="R421" s="11"/>
      <c r="S421" s="11"/>
      <c r="T421" s="11"/>
      <c r="U421" s="11"/>
      <c r="V421" s="11"/>
      <c r="W421" s="11"/>
      <c r="X421" s="11"/>
      <c r="Y421" s="11"/>
      <c r="Z421" s="11"/>
    </row>
    <row r="422" spans="1:26" ht="15.75">
      <c r="A422" s="45"/>
      <c r="B422" s="46"/>
      <c r="C422" s="47"/>
      <c r="D422" s="11"/>
      <c r="E422" s="11"/>
      <c r="F422" s="46"/>
      <c r="G422" s="46"/>
      <c r="H422" s="48"/>
      <c r="I422" s="11"/>
      <c r="J422" s="49"/>
      <c r="K422" s="11"/>
      <c r="L422" s="11"/>
      <c r="M422" s="11"/>
      <c r="N422" s="11"/>
      <c r="O422" s="11"/>
      <c r="P422" s="11"/>
      <c r="Q422" s="11"/>
      <c r="R422" s="11"/>
      <c r="S422" s="11"/>
      <c r="T422" s="11"/>
      <c r="U422" s="11"/>
      <c r="V422" s="11"/>
      <c r="W422" s="11"/>
      <c r="X422" s="11"/>
      <c r="Y422" s="11"/>
      <c r="Z422" s="11"/>
    </row>
    <row r="423" spans="1:26" ht="15.75">
      <c r="A423" s="45"/>
      <c r="B423" s="46"/>
      <c r="C423" s="47"/>
      <c r="D423" s="11"/>
      <c r="E423" s="11"/>
      <c r="F423" s="46"/>
      <c r="G423" s="46"/>
      <c r="H423" s="48"/>
      <c r="I423" s="11"/>
      <c r="J423" s="49"/>
      <c r="K423" s="11"/>
      <c r="L423" s="11"/>
      <c r="M423" s="11"/>
      <c r="N423" s="11"/>
      <c r="O423" s="11"/>
      <c r="P423" s="11"/>
      <c r="Q423" s="11"/>
      <c r="R423" s="11"/>
      <c r="S423" s="11"/>
      <c r="T423" s="11"/>
      <c r="U423" s="11"/>
      <c r="V423" s="11"/>
      <c r="W423" s="11"/>
      <c r="X423" s="11"/>
      <c r="Y423" s="11"/>
      <c r="Z423" s="11"/>
    </row>
    <row r="424" spans="1:26" ht="15.75">
      <c r="A424" s="45"/>
      <c r="B424" s="46"/>
      <c r="C424" s="47"/>
      <c r="D424" s="11"/>
      <c r="E424" s="11"/>
      <c r="F424" s="46"/>
      <c r="G424" s="46"/>
      <c r="H424" s="48"/>
      <c r="I424" s="11"/>
      <c r="J424" s="49"/>
      <c r="K424" s="11"/>
      <c r="L424" s="11"/>
      <c r="M424" s="11"/>
      <c r="N424" s="11"/>
      <c r="O424" s="11"/>
      <c r="P424" s="11"/>
      <c r="Q424" s="11"/>
      <c r="R424" s="11"/>
      <c r="S424" s="11"/>
      <c r="T424" s="11"/>
      <c r="U424" s="11"/>
      <c r="V424" s="11"/>
      <c r="W424" s="11"/>
      <c r="X424" s="11"/>
      <c r="Y424" s="11"/>
      <c r="Z424" s="11"/>
    </row>
    <row r="425" spans="1:26" ht="15.75">
      <c r="A425" s="45"/>
      <c r="B425" s="46"/>
      <c r="C425" s="47"/>
      <c r="D425" s="11"/>
      <c r="E425" s="11"/>
      <c r="F425" s="46"/>
      <c r="G425" s="46"/>
      <c r="H425" s="48"/>
      <c r="I425" s="11"/>
      <c r="J425" s="49"/>
      <c r="K425" s="11"/>
      <c r="L425" s="11"/>
      <c r="M425" s="11"/>
      <c r="N425" s="11"/>
      <c r="O425" s="11"/>
      <c r="P425" s="11"/>
      <c r="Q425" s="11"/>
      <c r="R425" s="11"/>
      <c r="S425" s="11"/>
      <c r="T425" s="11"/>
      <c r="U425" s="11"/>
      <c r="V425" s="11"/>
      <c r="W425" s="11"/>
      <c r="X425" s="11"/>
      <c r="Y425" s="11"/>
      <c r="Z425" s="11"/>
    </row>
    <row r="426" spans="1:26" ht="15.75">
      <c r="A426" s="45"/>
      <c r="B426" s="46"/>
      <c r="C426" s="47"/>
      <c r="D426" s="11"/>
      <c r="E426" s="11"/>
      <c r="F426" s="46"/>
      <c r="G426" s="46"/>
      <c r="H426" s="48"/>
      <c r="I426" s="11"/>
      <c r="J426" s="49"/>
      <c r="K426" s="11"/>
      <c r="L426" s="11"/>
      <c r="M426" s="11"/>
      <c r="N426" s="11"/>
      <c r="O426" s="11"/>
      <c r="P426" s="11"/>
      <c r="Q426" s="11"/>
      <c r="R426" s="11"/>
      <c r="S426" s="11"/>
      <c r="T426" s="11"/>
      <c r="U426" s="11"/>
      <c r="V426" s="11"/>
      <c r="W426" s="11"/>
      <c r="X426" s="11"/>
      <c r="Y426" s="11"/>
      <c r="Z426" s="11"/>
    </row>
    <row r="427" spans="1:26" ht="15.75">
      <c r="A427" s="45"/>
      <c r="B427" s="46"/>
      <c r="C427" s="47"/>
      <c r="D427" s="11"/>
      <c r="E427" s="11"/>
      <c r="F427" s="46"/>
      <c r="G427" s="46"/>
      <c r="H427" s="48"/>
      <c r="I427" s="11"/>
      <c r="J427" s="49"/>
      <c r="K427" s="11"/>
      <c r="L427" s="11"/>
      <c r="M427" s="11"/>
      <c r="N427" s="11"/>
      <c r="O427" s="11"/>
      <c r="P427" s="11"/>
      <c r="Q427" s="11"/>
      <c r="R427" s="11"/>
      <c r="S427" s="11"/>
      <c r="T427" s="11"/>
      <c r="U427" s="11"/>
      <c r="V427" s="11"/>
      <c r="W427" s="11"/>
      <c r="X427" s="11"/>
      <c r="Y427" s="11"/>
      <c r="Z427" s="11"/>
    </row>
    <row r="428" spans="1:26" ht="15.75">
      <c r="A428" s="45"/>
      <c r="B428" s="46"/>
      <c r="C428" s="47"/>
      <c r="D428" s="11"/>
      <c r="E428" s="11"/>
      <c r="F428" s="46"/>
      <c r="G428" s="46"/>
      <c r="H428" s="48"/>
      <c r="I428" s="11"/>
      <c r="J428" s="49"/>
      <c r="K428" s="11"/>
      <c r="L428" s="11"/>
      <c r="M428" s="11"/>
      <c r="N428" s="11"/>
      <c r="O428" s="11"/>
      <c r="P428" s="11"/>
      <c r="Q428" s="11"/>
      <c r="R428" s="11"/>
      <c r="S428" s="11"/>
      <c r="T428" s="11"/>
      <c r="U428" s="11"/>
      <c r="V428" s="11"/>
      <c r="W428" s="11"/>
      <c r="X428" s="11"/>
      <c r="Y428" s="11"/>
      <c r="Z428" s="11"/>
    </row>
    <row r="429" spans="1:26" ht="15.75">
      <c r="A429" s="45"/>
      <c r="B429" s="46"/>
      <c r="C429" s="47"/>
      <c r="D429" s="11"/>
      <c r="E429" s="11"/>
      <c r="F429" s="46"/>
      <c r="G429" s="46"/>
      <c r="H429" s="48"/>
      <c r="I429" s="11"/>
      <c r="J429" s="49"/>
      <c r="K429" s="11"/>
      <c r="L429" s="11"/>
      <c r="M429" s="11"/>
      <c r="N429" s="11"/>
      <c r="O429" s="11"/>
      <c r="P429" s="11"/>
      <c r="Q429" s="11"/>
      <c r="R429" s="11"/>
      <c r="S429" s="11"/>
      <c r="T429" s="11"/>
      <c r="U429" s="11"/>
      <c r="V429" s="11"/>
      <c r="W429" s="11"/>
      <c r="X429" s="11"/>
      <c r="Y429" s="11"/>
      <c r="Z429" s="11"/>
    </row>
    <row r="430" spans="1:26" ht="15.75">
      <c r="A430" s="45"/>
      <c r="B430" s="46"/>
      <c r="C430" s="47"/>
      <c r="D430" s="11"/>
      <c r="E430" s="11"/>
      <c r="F430" s="46"/>
      <c r="G430" s="46"/>
      <c r="H430" s="48"/>
      <c r="I430" s="11"/>
      <c r="J430" s="49"/>
      <c r="K430" s="11"/>
      <c r="L430" s="11"/>
      <c r="M430" s="11"/>
      <c r="N430" s="11"/>
      <c r="O430" s="11"/>
      <c r="P430" s="11"/>
      <c r="Q430" s="11"/>
      <c r="R430" s="11"/>
      <c r="S430" s="11"/>
      <c r="T430" s="11"/>
      <c r="U430" s="11"/>
      <c r="V430" s="11"/>
      <c r="W430" s="11"/>
      <c r="X430" s="11"/>
      <c r="Y430" s="11"/>
      <c r="Z430" s="11"/>
    </row>
    <row r="431" spans="1:26" ht="15.75">
      <c r="A431" s="45"/>
      <c r="B431" s="46"/>
      <c r="C431" s="47"/>
      <c r="D431" s="11"/>
      <c r="E431" s="11"/>
      <c r="F431" s="46"/>
      <c r="G431" s="46"/>
      <c r="H431" s="48"/>
      <c r="I431" s="11"/>
      <c r="J431" s="49"/>
      <c r="K431" s="11"/>
      <c r="L431" s="11"/>
      <c r="M431" s="11"/>
      <c r="N431" s="11"/>
      <c r="O431" s="11"/>
      <c r="P431" s="11"/>
      <c r="Q431" s="11"/>
      <c r="R431" s="11"/>
      <c r="S431" s="11"/>
      <c r="T431" s="11"/>
      <c r="U431" s="11"/>
      <c r="V431" s="11"/>
      <c r="W431" s="11"/>
      <c r="X431" s="11"/>
      <c r="Y431" s="11"/>
      <c r="Z431" s="11"/>
    </row>
    <row r="432" spans="1:26" ht="15.75">
      <c r="A432" s="45"/>
      <c r="B432" s="46"/>
      <c r="C432" s="47"/>
      <c r="D432" s="11"/>
      <c r="E432" s="11"/>
      <c r="F432" s="46"/>
      <c r="G432" s="46"/>
      <c r="H432" s="48"/>
      <c r="I432" s="11"/>
      <c r="J432" s="49"/>
      <c r="K432" s="11"/>
      <c r="L432" s="11"/>
      <c r="M432" s="11"/>
      <c r="N432" s="11"/>
      <c r="O432" s="11"/>
      <c r="P432" s="11"/>
      <c r="Q432" s="11"/>
      <c r="R432" s="11"/>
      <c r="S432" s="11"/>
      <c r="T432" s="11"/>
      <c r="U432" s="11"/>
      <c r="V432" s="11"/>
      <c r="W432" s="11"/>
      <c r="X432" s="11"/>
      <c r="Y432" s="11"/>
      <c r="Z432" s="11"/>
    </row>
    <row r="433" spans="1:26" ht="15.75">
      <c r="A433" s="45"/>
      <c r="B433" s="46"/>
      <c r="C433" s="47"/>
      <c r="D433" s="11"/>
      <c r="E433" s="11"/>
      <c r="F433" s="46"/>
      <c r="G433" s="46"/>
      <c r="H433" s="48"/>
      <c r="I433" s="11"/>
      <c r="J433" s="49"/>
      <c r="K433" s="11"/>
      <c r="L433" s="11"/>
      <c r="M433" s="11"/>
      <c r="N433" s="11"/>
      <c r="O433" s="11"/>
      <c r="P433" s="11"/>
      <c r="Q433" s="11"/>
      <c r="R433" s="11"/>
      <c r="S433" s="11"/>
      <c r="T433" s="11"/>
      <c r="U433" s="11"/>
      <c r="V433" s="11"/>
      <c r="W433" s="11"/>
      <c r="X433" s="11"/>
      <c r="Y433" s="11"/>
      <c r="Z433" s="11"/>
    </row>
    <row r="434" spans="1:26" ht="15.75">
      <c r="A434" s="45"/>
      <c r="B434" s="46"/>
      <c r="C434" s="47"/>
      <c r="D434" s="11"/>
      <c r="E434" s="11"/>
      <c r="F434" s="46"/>
      <c r="G434" s="46"/>
      <c r="H434" s="48"/>
      <c r="I434" s="11"/>
      <c r="J434" s="49"/>
      <c r="K434" s="11"/>
      <c r="L434" s="11"/>
      <c r="M434" s="11"/>
      <c r="N434" s="11"/>
      <c r="O434" s="11"/>
      <c r="P434" s="11"/>
      <c r="Q434" s="11"/>
      <c r="R434" s="11"/>
      <c r="S434" s="11"/>
      <c r="T434" s="11"/>
      <c r="U434" s="11"/>
      <c r="V434" s="11"/>
      <c r="W434" s="11"/>
      <c r="X434" s="11"/>
      <c r="Y434" s="11"/>
      <c r="Z434" s="11"/>
    </row>
    <row r="435" spans="1:26" ht="15.75">
      <c r="A435" s="45"/>
      <c r="B435" s="46"/>
      <c r="C435" s="47"/>
      <c r="D435" s="11"/>
      <c r="E435" s="11"/>
      <c r="F435" s="46"/>
      <c r="G435" s="46"/>
      <c r="H435" s="48"/>
      <c r="I435" s="11"/>
      <c r="J435" s="49"/>
      <c r="K435" s="11"/>
      <c r="L435" s="11"/>
      <c r="M435" s="11"/>
      <c r="N435" s="11"/>
      <c r="O435" s="11"/>
      <c r="P435" s="11"/>
      <c r="Q435" s="11"/>
      <c r="R435" s="11"/>
      <c r="S435" s="11"/>
      <c r="T435" s="11"/>
      <c r="U435" s="11"/>
      <c r="V435" s="11"/>
      <c r="W435" s="11"/>
      <c r="X435" s="11"/>
      <c r="Y435" s="11"/>
      <c r="Z435" s="11"/>
    </row>
    <row r="436" spans="1:26" ht="15.75">
      <c r="A436" s="45"/>
      <c r="B436" s="46"/>
      <c r="C436" s="47"/>
      <c r="D436" s="11"/>
      <c r="E436" s="11"/>
      <c r="F436" s="46"/>
      <c r="G436" s="46"/>
      <c r="H436" s="48"/>
      <c r="I436" s="11"/>
      <c r="J436" s="49"/>
      <c r="K436" s="11"/>
      <c r="L436" s="11"/>
      <c r="M436" s="11"/>
      <c r="N436" s="11"/>
      <c r="O436" s="11"/>
      <c r="P436" s="11"/>
      <c r="Q436" s="11"/>
      <c r="R436" s="11"/>
      <c r="S436" s="11"/>
      <c r="T436" s="11"/>
      <c r="U436" s="11"/>
      <c r="V436" s="11"/>
      <c r="W436" s="11"/>
      <c r="X436" s="11"/>
      <c r="Y436" s="11"/>
      <c r="Z436" s="11"/>
    </row>
    <row r="437" spans="1:26" ht="15.75">
      <c r="A437" s="45"/>
      <c r="B437" s="46"/>
      <c r="C437" s="47"/>
      <c r="D437" s="11"/>
      <c r="E437" s="11"/>
      <c r="F437" s="46"/>
      <c r="G437" s="46"/>
      <c r="H437" s="48"/>
      <c r="I437" s="11"/>
      <c r="J437" s="49"/>
      <c r="K437" s="11"/>
      <c r="L437" s="11"/>
      <c r="M437" s="11"/>
      <c r="N437" s="11"/>
      <c r="O437" s="11"/>
      <c r="P437" s="11"/>
      <c r="Q437" s="11"/>
      <c r="R437" s="11"/>
      <c r="S437" s="11"/>
      <c r="T437" s="11"/>
      <c r="U437" s="11"/>
      <c r="V437" s="11"/>
      <c r="W437" s="11"/>
      <c r="X437" s="11"/>
      <c r="Y437" s="11"/>
      <c r="Z437" s="11"/>
    </row>
    <row r="438" spans="1:26" ht="15.75">
      <c r="A438" s="45"/>
      <c r="B438" s="46"/>
      <c r="C438" s="47"/>
      <c r="D438" s="11"/>
      <c r="E438" s="11"/>
      <c r="F438" s="46"/>
      <c r="G438" s="46"/>
      <c r="H438" s="48"/>
      <c r="I438" s="11"/>
      <c r="J438" s="49"/>
      <c r="K438" s="11"/>
      <c r="L438" s="11"/>
      <c r="M438" s="11"/>
      <c r="N438" s="11"/>
      <c r="O438" s="11"/>
      <c r="P438" s="11"/>
      <c r="Q438" s="11"/>
      <c r="R438" s="11"/>
      <c r="S438" s="11"/>
      <c r="T438" s="11"/>
      <c r="U438" s="11"/>
      <c r="V438" s="11"/>
      <c r="W438" s="11"/>
      <c r="X438" s="11"/>
      <c r="Y438" s="11"/>
      <c r="Z438" s="11"/>
    </row>
    <row r="439" spans="1:26" ht="15.75">
      <c r="A439" s="45"/>
      <c r="B439" s="46"/>
      <c r="C439" s="47"/>
      <c r="D439" s="11"/>
      <c r="E439" s="11"/>
      <c r="F439" s="46"/>
      <c r="G439" s="46"/>
      <c r="H439" s="48"/>
      <c r="I439" s="11"/>
      <c r="J439" s="49"/>
      <c r="K439" s="11"/>
      <c r="L439" s="11"/>
      <c r="M439" s="11"/>
      <c r="N439" s="11"/>
      <c r="O439" s="11"/>
      <c r="P439" s="11"/>
      <c r="Q439" s="11"/>
      <c r="R439" s="11"/>
      <c r="S439" s="11"/>
      <c r="T439" s="11"/>
      <c r="U439" s="11"/>
      <c r="V439" s="11"/>
      <c r="W439" s="11"/>
      <c r="X439" s="11"/>
      <c r="Y439" s="11"/>
      <c r="Z439" s="11"/>
    </row>
    <row r="440" spans="1:26" ht="15.75">
      <c r="A440" s="45"/>
      <c r="B440" s="46"/>
      <c r="C440" s="47"/>
      <c r="D440" s="11"/>
      <c r="E440" s="11"/>
      <c r="F440" s="46"/>
      <c r="G440" s="46"/>
      <c r="H440" s="48"/>
      <c r="I440" s="11"/>
      <c r="J440" s="49"/>
      <c r="K440" s="11"/>
      <c r="L440" s="11"/>
      <c r="M440" s="11"/>
      <c r="N440" s="11"/>
      <c r="O440" s="11"/>
      <c r="P440" s="11"/>
      <c r="Q440" s="11"/>
      <c r="R440" s="11"/>
      <c r="S440" s="11"/>
      <c r="T440" s="11"/>
      <c r="U440" s="11"/>
      <c r="V440" s="11"/>
      <c r="W440" s="11"/>
      <c r="X440" s="11"/>
      <c r="Y440" s="11"/>
      <c r="Z440" s="11"/>
    </row>
    <row r="441" spans="1:26" ht="15.75">
      <c r="A441" s="45"/>
      <c r="B441" s="46"/>
      <c r="C441" s="47"/>
      <c r="D441" s="11"/>
      <c r="E441" s="11"/>
      <c r="F441" s="46"/>
      <c r="G441" s="46"/>
      <c r="H441" s="48"/>
      <c r="I441" s="11"/>
      <c r="J441" s="49"/>
      <c r="K441" s="11"/>
      <c r="L441" s="11"/>
      <c r="M441" s="11"/>
      <c r="N441" s="11"/>
      <c r="O441" s="11"/>
      <c r="P441" s="11"/>
      <c r="Q441" s="11"/>
      <c r="R441" s="11"/>
      <c r="S441" s="11"/>
      <c r="T441" s="11"/>
      <c r="U441" s="11"/>
      <c r="V441" s="11"/>
      <c r="W441" s="11"/>
      <c r="X441" s="11"/>
      <c r="Y441" s="11"/>
      <c r="Z441" s="11"/>
    </row>
    <row r="442" spans="1:26" ht="15.75">
      <c r="A442" s="45"/>
      <c r="B442" s="46"/>
      <c r="C442" s="47"/>
      <c r="D442" s="11"/>
      <c r="E442" s="11"/>
      <c r="F442" s="46"/>
      <c r="G442" s="46"/>
      <c r="H442" s="48"/>
      <c r="I442" s="11"/>
      <c r="J442" s="49"/>
      <c r="K442" s="11"/>
      <c r="L442" s="11"/>
      <c r="M442" s="11"/>
      <c r="N442" s="11"/>
      <c r="O442" s="11"/>
      <c r="P442" s="11"/>
      <c r="Q442" s="11"/>
      <c r="R442" s="11"/>
      <c r="S442" s="11"/>
      <c r="T442" s="11"/>
      <c r="U442" s="11"/>
      <c r="V442" s="11"/>
      <c r="W442" s="11"/>
      <c r="X442" s="11"/>
      <c r="Y442" s="11"/>
      <c r="Z442" s="11"/>
    </row>
    <row r="443" spans="1:26" ht="15.75">
      <c r="A443" s="45"/>
      <c r="B443" s="46"/>
      <c r="C443" s="47"/>
      <c r="D443" s="11"/>
      <c r="E443" s="11"/>
      <c r="F443" s="46"/>
      <c r="G443" s="46"/>
      <c r="H443" s="48"/>
      <c r="I443" s="11"/>
      <c r="J443" s="49"/>
      <c r="K443" s="11"/>
      <c r="L443" s="11"/>
      <c r="M443" s="11"/>
      <c r="N443" s="11"/>
      <c r="O443" s="11"/>
      <c r="P443" s="11"/>
      <c r="Q443" s="11"/>
      <c r="R443" s="11"/>
      <c r="S443" s="11"/>
      <c r="T443" s="11"/>
      <c r="U443" s="11"/>
      <c r="V443" s="11"/>
      <c r="W443" s="11"/>
      <c r="X443" s="11"/>
      <c r="Y443" s="11"/>
      <c r="Z443" s="11"/>
    </row>
    <row r="444" spans="1:26" ht="15.75">
      <c r="A444" s="45"/>
      <c r="B444" s="46"/>
      <c r="C444" s="47"/>
      <c r="D444" s="11"/>
      <c r="E444" s="11"/>
      <c r="F444" s="46"/>
      <c r="G444" s="46"/>
      <c r="H444" s="48"/>
      <c r="I444" s="11"/>
      <c r="J444" s="49"/>
      <c r="K444" s="11"/>
      <c r="L444" s="11"/>
      <c r="M444" s="11"/>
      <c r="N444" s="11"/>
      <c r="O444" s="11"/>
      <c r="P444" s="11"/>
      <c r="Q444" s="11"/>
      <c r="R444" s="11"/>
      <c r="S444" s="11"/>
      <c r="T444" s="11"/>
      <c r="U444" s="11"/>
      <c r="V444" s="11"/>
      <c r="W444" s="11"/>
      <c r="X444" s="11"/>
      <c r="Y444" s="11"/>
      <c r="Z444" s="11"/>
    </row>
    <row r="445" spans="1:26" ht="15.75">
      <c r="A445" s="45"/>
      <c r="B445" s="46"/>
      <c r="C445" s="47"/>
      <c r="D445" s="11"/>
      <c r="E445" s="11"/>
      <c r="F445" s="46"/>
      <c r="G445" s="46"/>
      <c r="H445" s="48"/>
      <c r="I445" s="11"/>
      <c r="J445" s="49"/>
      <c r="K445" s="11"/>
      <c r="L445" s="11"/>
      <c r="M445" s="11"/>
      <c r="N445" s="11"/>
      <c r="O445" s="11"/>
      <c r="P445" s="11"/>
      <c r="Q445" s="11"/>
      <c r="R445" s="11"/>
      <c r="S445" s="11"/>
      <c r="T445" s="11"/>
      <c r="U445" s="11"/>
      <c r="V445" s="11"/>
      <c r="W445" s="11"/>
      <c r="X445" s="11"/>
      <c r="Y445" s="11"/>
      <c r="Z445" s="11"/>
    </row>
    <row r="446" spans="1:26" ht="15.75">
      <c r="A446" s="45"/>
      <c r="B446" s="46"/>
      <c r="C446" s="47"/>
      <c r="D446" s="11"/>
      <c r="E446" s="11"/>
      <c r="F446" s="46"/>
      <c r="G446" s="46"/>
      <c r="H446" s="48"/>
      <c r="I446" s="11"/>
      <c r="J446" s="49"/>
      <c r="K446" s="11"/>
      <c r="L446" s="11"/>
      <c r="M446" s="11"/>
      <c r="N446" s="11"/>
      <c r="O446" s="11"/>
      <c r="P446" s="11"/>
      <c r="Q446" s="11"/>
      <c r="R446" s="11"/>
      <c r="S446" s="11"/>
      <c r="T446" s="11"/>
      <c r="U446" s="11"/>
      <c r="V446" s="11"/>
      <c r="W446" s="11"/>
      <c r="X446" s="11"/>
      <c r="Y446" s="11"/>
      <c r="Z446" s="11"/>
    </row>
    <row r="447" spans="1:26" ht="15.75">
      <c r="A447" s="45"/>
      <c r="B447" s="46"/>
      <c r="C447" s="47"/>
      <c r="D447" s="11"/>
      <c r="E447" s="11"/>
      <c r="F447" s="46"/>
      <c r="G447" s="46"/>
      <c r="H447" s="48"/>
      <c r="I447" s="11"/>
      <c r="J447" s="49"/>
      <c r="K447" s="11"/>
      <c r="L447" s="11"/>
      <c r="M447" s="11"/>
      <c r="N447" s="11"/>
      <c r="O447" s="11"/>
      <c r="P447" s="11"/>
      <c r="Q447" s="11"/>
      <c r="R447" s="11"/>
      <c r="S447" s="11"/>
      <c r="T447" s="11"/>
      <c r="U447" s="11"/>
      <c r="V447" s="11"/>
      <c r="W447" s="11"/>
      <c r="X447" s="11"/>
      <c r="Y447" s="11"/>
      <c r="Z447" s="11"/>
    </row>
    <row r="448" spans="1:26" ht="15.75">
      <c r="A448" s="45"/>
      <c r="B448" s="46"/>
      <c r="C448" s="47"/>
      <c r="D448" s="11"/>
      <c r="E448" s="11"/>
      <c r="F448" s="46"/>
      <c r="G448" s="46"/>
      <c r="H448" s="48"/>
      <c r="I448" s="11"/>
      <c r="J448" s="49"/>
      <c r="K448" s="11"/>
      <c r="L448" s="11"/>
      <c r="M448" s="11"/>
      <c r="N448" s="11"/>
      <c r="O448" s="11"/>
      <c r="P448" s="11"/>
      <c r="Q448" s="11"/>
      <c r="R448" s="11"/>
      <c r="S448" s="11"/>
      <c r="T448" s="11"/>
      <c r="U448" s="11"/>
      <c r="V448" s="11"/>
      <c r="W448" s="11"/>
      <c r="X448" s="11"/>
      <c r="Y448" s="11"/>
      <c r="Z448" s="11"/>
    </row>
    <row r="449" spans="1:26" ht="15.75">
      <c r="A449" s="45"/>
      <c r="B449" s="46"/>
      <c r="C449" s="47"/>
      <c r="D449" s="11"/>
      <c r="E449" s="11"/>
      <c r="F449" s="46"/>
      <c r="G449" s="46"/>
      <c r="H449" s="48"/>
      <c r="I449" s="11"/>
      <c r="J449" s="49"/>
      <c r="K449" s="11"/>
      <c r="L449" s="11"/>
      <c r="M449" s="11"/>
      <c r="N449" s="11"/>
      <c r="O449" s="11"/>
      <c r="P449" s="11"/>
      <c r="Q449" s="11"/>
      <c r="R449" s="11"/>
      <c r="S449" s="11"/>
      <c r="T449" s="11"/>
      <c r="U449" s="11"/>
      <c r="V449" s="11"/>
      <c r="W449" s="11"/>
      <c r="X449" s="11"/>
      <c r="Y449" s="11"/>
      <c r="Z449" s="11"/>
    </row>
    <row r="450" spans="1:26" ht="15.75">
      <c r="A450" s="45"/>
      <c r="B450" s="46"/>
      <c r="C450" s="47"/>
      <c r="D450" s="11"/>
      <c r="E450" s="11"/>
      <c r="F450" s="46"/>
      <c r="G450" s="46"/>
      <c r="H450" s="48"/>
      <c r="I450" s="11"/>
      <c r="J450" s="49"/>
      <c r="K450" s="11"/>
      <c r="L450" s="11"/>
      <c r="M450" s="11"/>
      <c r="N450" s="11"/>
      <c r="O450" s="11"/>
      <c r="P450" s="11"/>
      <c r="Q450" s="11"/>
      <c r="R450" s="11"/>
      <c r="S450" s="11"/>
      <c r="T450" s="11"/>
      <c r="U450" s="11"/>
      <c r="V450" s="11"/>
      <c r="W450" s="11"/>
      <c r="X450" s="11"/>
      <c r="Y450" s="11"/>
      <c r="Z450" s="11"/>
    </row>
    <row r="451" spans="1:26" ht="15.75">
      <c r="A451" s="45"/>
      <c r="B451" s="46"/>
      <c r="C451" s="47"/>
      <c r="D451" s="11"/>
      <c r="E451" s="11"/>
      <c r="F451" s="46"/>
      <c r="G451" s="46"/>
      <c r="H451" s="48"/>
      <c r="I451" s="11"/>
      <c r="J451" s="49"/>
      <c r="K451" s="11"/>
      <c r="L451" s="11"/>
      <c r="M451" s="11"/>
      <c r="N451" s="11"/>
      <c r="O451" s="11"/>
      <c r="P451" s="11"/>
      <c r="Q451" s="11"/>
      <c r="R451" s="11"/>
      <c r="S451" s="11"/>
      <c r="T451" s="11"/>
      <c r="U451" s="11"/>
      <c r="V451" s="11"/>
      <c r="W451" s="11"/>
      <c r="X451" s="11"/>
      <c r="Y451" s="11"/>
      <c r="Z451" s="11"/>
    </row>
    <row r="452" spans="1:26" ht="15.75">
      <c r="A452" s="45"/>
      <c r="B452" s="46"/>
      <c r="C452" s="47"/>
      <c r="D452" s="11"/>
      <c r="E452" s="11"/>
      <c r="F452" s="46"/>
      <c r="G452" s="46"/>
      <c r="H452" s="48"/>
      <c r="I452" s="11"/>
      <c r="J452" s="49"/>
      <c r="K452" s="11"/>
      <c r="L452" s="11"/>
      <c r="M452" s="11"/>
      <c r="N452" s="11"/>
      <c r="O452" s="11"/>
      <c r="P452" s="11"/>
      <c r="Q452" s="11"/>
      <c r="R452" s="11"/>
      <c r="S452" s="11"/>
      <c r="T452" s="11"/>
      <c r="U452" s="11"/>
      <c r="V452" s="11"/>
      <c r="W452" s="11"/>
      <c r="X452" s="11"/>
      <c r="Y452" s="11"/>
      <c r="Z452" s="11"/>
    </row>
    <row r="453" spans="1:26" ht="15.75">
      <c r="A453" s="45"/>
      <c r="B453" s="46"/>
      <c r="C453" s="47"/>
      <c r="D453" s="11"/>
      <c r="E453" s="11"/>
      <c r="F453" s="46"/>
      <c r="G453" s="46"/>
      <c r="H453" s="48"/>
      <c r="I453" s="11"/>
      <c r="J453" s="49"/>
      <c r="K453" s="11"/>
      <c r="L453" s="11"/>
      <c r="M453" s="11"/>
      <c r="N453" s="11"/>
      <c r="O453" s="11"/>
      <c r="P453" s="11"/>
      <c r="Q453" s="11"/>
      <c r="R453" s="11"/>
      <c r="S453" s="11"/>
      <c r="T453" s="11"/>
      <c r="U453" s="11"/>
      <c r="V453" s="11"/>
      <c r="W453" s="11"/>
      <c r="X453" s="11"/>
      <c r="Y453" s="11"/>
      <c r="Z453" s="11"/>
    </row>
    <row r="454" spans="1:26" ht="15.75">
      <c r="A454" s="45"/>
      <c r="B454" s="46"/>
      <c r="C454" s="47"/>
      <c r="D454" s="11"/>
      <c r="E454" s="11"/>
      <c r="F454" s="46"/>
      <c r="G454" s="46"/>
      <c r="H454" s="48"/>
      <c r="I454" s="11"/>
      <c r="J454" s="49"/>
      <c r="K454" s="11"/>
      <c r="L454" s="11"/>
      <c r="M454" s="11"/>
      <c r="N454" s="11"/>
      <c r="O454" s="11"/>
      <c r="P454" s="11"/>
      <c r="Q454" s="11"/>
      <c r="R454" s="11"/>
      <c r="S454" s="11"/>
      <c r="T454" s="11"/>
      <c r="U454" s="11"/>
      <c r="V454" s="11"/>
      <c r="W454" s="11"/>
      <c r="X454" s="11"/>
      <c r="Y454" s="11"/>
      <c r="Z454" s="11"/>
    </row>
    <row r="455" spans="1:26" ht="15.75">
      <c r="A455" s="45"/>
      <c r="B455" s="46"/>
      <c r="C455" s="47"/>
      <c r="D455" s="11"/>
      <c r="E455" s="11"/>
      <c r="F455" s="46"/>
      <c r="G455" s="46"/>
      <c r="H455" s="48"/>
      <c r="I455" s="11"/>
      <c r="J455" s="49"/>
      <c r="K455" s="11"/>
      <c r="L455" s="11"/>
      <c r="M455" s="11"/>
      <c r="N455" s="11"/>
      <c r="O455" s="11"/>
      <c r="P455" s="11"/>
      <c r="Q455" s="11"/>
      <c r="R455" s="11"/>
      <c r="S455" s="11"/>
      <c r="T455" s="11"/>
      <c r="U455" s="11"/>
      <c r="V455" s="11"/>
      <c r="W455" s="11"/>
      <c r="X455" s="11"/>
      <c r="Y455" s="11"/>
      <c r="Z455" s="11"/>
    </row>
    <row r="456" spans="1:26" ht="15.75">
      <c r="A456" s="45"/>
      <c r="B456" s="46"/>
      <c r="C456" s="47"/>
      <c r="D456" s="11"/>
      <c r="E456" s="11"/>
      <c r="F456" s="46"/>
      <c r="G456" s="46"/>
      <c r="H456" s="48"/>
      <c r="I456" s="11"/>
      <c r="J456" s="49"/>
      <c r="K456" s="11"/>
      <c r="L456" s="11"/>
      <c r="M456" s="11"/>
      <c r="N456" s="11"/>
      <c r="O456" s="11"/>
      <c r="P456" s="11"/>
      <c r="Q456" s="11"/>
      <c r="R456" s="11"/>
      <c r="S456" s="11"/>
      <c r="T456" s="11"/>
      <c r="U456" s="11"/>
      <c r="V456" s="11"/>
      <c r="W456" s="11"/>
      <c r="X456" s="11"/>
      <c r="Y456" s="11"/>
      <c r="Z456" s="11"/>
    </row>
    <row r="457" spans="1:26" ht="15.75">
      <c r="A457" s="45"/>
      <c r="B457" s="46"/>
      <c r="C457" s="47"/>
      <c r="D457" s="11"/>
      <c r="E457" s="11"/>
      <c r="F457" s="46"/>
      <c r="G457" s="46"/>
      <c r="H457" s="48"/>
      <c r="I457" s="11"/>
      <c r="J457" s="49"/>
      <c r="K457" s="11"/>
      <c r="L457" s="11"/>
      <c r="M457" s="11"/>
      <c r="N457" s="11"/>
      <c r="O457" s="11"/>
      <c r="P457" s="11"/>
      <c r="Q457" s="11"/>
      <c r="R457" s="11"/>
      <c r="S457" s="11"/>
      <c r="T457" s="11"/>
      <c r="U457" s="11"/>
      <c r="V457" s="11"/>
      <c r="W457" s="11"/>
      <c r="X457" s="11"/>
      <c r="Y457" s="11"/>
      <c r="Z457" s="11"/>
    </row>
    <row r="458" spans="1:26" ht="15.75">
      <c r="A458" s="45"/>
      <c r="B458" s="46"/>
      <c r="C458" s="47"/>
      <c r="D458" s="11"/>
      <c r="E458" s="11"/>
      <c r="F458" s="46"/>
      <c r="G458" s="46"/>
      <c r="H458" s="48"/>
      <c r="I458" s="11"/>
      <c r="J458" s="49"/>
      <c r="K458" s="11"/>
      <c r="L458" s="11"/>
      <c r="M458" s="11"/>
      <c r="N458" s="11"/>
      <c r="O458" s="11"/>
      <c r="P458" s="11"/>
      <c r="Q458" s="11"/>
      <c r="R458" s="11"/>
      <c r="S458" s="11"/>
      <c r="T458" s="11"/>
      <c r="U458" s="11"/>
      <c r="V458" s="11"/>
      <c r="W458" s="11"/>
      <c r="X458" s="11"/>
      <c r="Y458" s="11"/>
      <c r="Z458" s="11"/>
    </row>
    <row r="459" spans="1:26" ht="15.75">
      <c r="A459" s="45"/>
      <c r="B459" s="46"/>
      <c r="C459" s="47"/>
      <c r="D459" s="11"/>
      <c r="E459" s="11"/>
      <c r="F459" s="46"/>
      <c r="G459" s="46"/>
      <c r="H459" s="48"/>
      <c r="I459" s="11"/>
      <c r="J459" s="49"/>
      <c r="K459" s="11"/>
      <c r="L459" s="11"/>
      <c r="M459" s="11"/>
      <c r="N459" s="11"/>
      <c r="O459" s="11"/>
      <c r="P459" s="11"/>
      <c r="Q459" s="11"/>
      <c r="R459" s="11"/>
      <c r="S459" s="11"/>
      <c r="T459" s="11"/>
      <c r="U459" s="11"/>
      <c r="V459" s="11"/>
      <c r="W459" s="11"/>
      <c r="X459" s="11"/>
      <c r="Y459" s="11"/>
      <c r="Z459" s="11"/>
    </row>
    <row r="460" spans="1:26" ht="15.75">
      <c r="A460" s="45"/>
      <c r="B460" s="46"/>
      <c r="C460" s="47"/>
      <c r="D460" s="11"/>
      <c r="E460" s="11"/>
      <c r="F460" s="46"/>
      <c r="G460" s="46"/>
      <c r="H460" s="48"/>
      <c r="I460" s="11"/>
      <c r="J460" s="49"/>
      <c r="K460" s="11"/>
      <c r="L460" s="11"/>
      <c r="M460" s="11"/>
      <c r="N460" s="11"/>
      <c r="O460" s="11"/>
      <c r="P460" s="11"/>
      <c r="Q460" s="11"/>
      <c r="R460" s="11"/>
      <c r="S460" s="11"/>
      <c r="T460" s="11"/>
      <c r="U460" s="11"/>
      <c r="V460" s="11"/>
      <c r="W460" s="11"/>
      <c r="X460" s="11"/>
      <c r="Y460" s="11"/>
      <c r="Z460" s="11"/>
    </row>
    <row r="461" spans="1:26" ht="15.75">
      <c r="A461" s="45"/>
      <c r="B461" s="46"/>
      <c r="C461" s="47"/>
      <c r="D461" s="11"/>
      <c r="E461" s="11"/>
      <c r="F461" s="46"/>
      <c r="G461" s="46"/>
      <c r="H461" s="48"/>
      <c r="I461" s="11"/>
      <c r="J461" s="49"/>
      <c r="K461" s="11"/>
      <c r="L461" s="11"/>
      <c r="M461" s="11"/>
      <c r="N461" s="11"/>
      <c r="O461" s="11"/>
      <c r="P461" s="11"/>
      <c r="Q461" s="11"/>
      <c r="R461" s="11"/>
      <c r="S461" s="11"/>
      <c r="T461" s="11"/>
      <c r="U461" s="11"/>
      <c r="V461" s="11"/>
      <c r="W461" s="11"/>
      <c r="X461" s="11"/>
      <c r="Y461" s="11"/>
      <c r="Z461" s="11"/>
    </row>
    <row r="462" spans="1:26" ht="15.75">
      <c r="A462" s="45"/>
      <c r="B462" s="46"/>
      <c r="C462" s="47"/>
      <c r="D462" s="11"/>
      <c r="E462" s="11"/>
      <c r="F462" s="46"/>
      <c r="G462" s="46"/>
      <c r="H462" s="48"/>
      <c r="I462" s="11"/>
      <c r="J462" s="49"/>
      <c r="K462" s="11"/>
      <c r="L462" s="11"/>
      <c r="M462" s="11"/>
      <c r="N462" s="11"/>
      <c r="O462" s="11"/>
      <c r="P462" s="11"/>
      <c r="Q462" s="11"/>
      <c r="R462" s="11"/>
      <c r="S462" s="11"/>
      <c r="T462" s="11"/>
      <c r="U462" s="11"/>
      <c r="V462" s="11"/>
      <c r="W462" s="11"/>
      <c r="X462" s="11"/>
      <c r="Y462" s="11"/>
      <c r="Z462" s="11"/>
    </row>
    <row r="463" spans="1:26" ht="15.75">
      <c r="A463" s="45"/>
      <c r="B463" s="46"/>
      <c r="C463" s="47"/>
      <c r="D463" s="11"/>
      <c r="E463" s="11"/>
      <c r="F463" s="46"/>
      <c r="G463" s="46"/>
      <c r="H463" s="48"/>
      <c r="I463" s="11"/>
      <c r="J463" s="49"/>
      <c r="K463" s="11"/>
      <c r="L463" s="11"/>
      <c r="M463" s="11"/>
      <c r="N463" s="11"/>
      <c r="O463" s="11"/>
      <c r="P463" s="11"/>
      <c r="Q463" s="11"/>
      <c r="R463" s="11"/>
      <c r="S463" s="11"/>
      <c r="T463" s="11"/>
      <c r="U463" s="11"/>
      <c r="V463" s="11"/>
      <c r="W463" s="11"/>
      <c r="X463" s="11"/>
      <c r="Y463" s="11"/>
      <c r="Z463" s="11"/>
    </row>
    <row r="464" spans="1:26" ht="15.75">
      <c r="A464" s="45"/>
      <c r="B464" s="46"/>
      <c r="C464" s="47"/>
      <c r="D464" s="11"/>
      <c r="E464" s="11"/>
      <c r="F464" s="46"/>
      <c r="G464" s="46"/>
      <c r="H464" s="48"/>
      <c r="I464" s="11"/>
      <c r="J464" s="49"/>
      <c r="K464" s="11"/>
      <c r="L464" s="11"/>
      <c r="M464" s="11"/>
      <c r="N464" s="11"/>
      <c r="O464" s="11"/>
      <c r="P464" s="11"/>
      <c r="Q464" s="11"/>
      <c r="R464" s="11"/>
      <c r="S464" s="11"/>
      <c r="T464" s="11"/>
      <c r="U464" s="11"/>
      <c r="V464" s="11"/>
      <c r="W464" s="11"/>
      <c r="X464" s="11"/>
      <c r="Y464" s="11"/>
      <c r="Z464" s="11"/>
    </row>
    <row r="465" spans="1:26" ht="15.75">
      <c r="A465" s="45"/>
      <c r="B465" s="46"/>
      <c r="C465" s="47"/>
      <c r="D465" s="11"/>
      <c r="E465" s="11"/>
      <c r="F465" s="46"/>
      <c r="G465" s="46"/>
      <c r="H465" s="48"/>
      <c r="I465" s="11"/>
      <c r="J465" s="49"/>
      <c r="K465" s="11"/>
      <c r="L465" s="11"/>
      <c r="M465" s="11"/>
      <c r="N465" s="11"/>
      <c r="O465" s="11"/>
      <c r="P465" s="11"/>
      <c r="Q465" s="11"/>
      <c r="R465" s="11"/>
      <c r="S465" s="11"/>
      <c r="T465" s="11"/>
      <c r="U465" s="11"/>
      <c r="V465" s="11"/>
      <c r="W465" s="11"/>
      <c r="X465" s="11"/>
      <c r="Y465" s="11"/>
      <c r="Z465" s="11"/>
    </row>
    <row r="466" spans="1:26" ht="15.75">
      <c r="A466" s="45"/>
      <c r="B466" s="46"/>
      <c r="C466" s="47"/>
      <c r="D466" s="11"/>
      <c r="E466" s="11"/>
      <c r="F466" s="46"/>
      <c r="G466" s="46"/>
      <c r="H466" s="48"/>
      <c r="I466" s="11"/>
      <c r="J466" s="49"/>
      <c r="K466" s="11"/>
      <c r="L466" s="11"/>
      <c r="M466" s="11"/>
      <c r="N466" s="11"/>
      <c r="O466" s="11"/>
      <c r="P466" s="11"/>
      <c r="Q466" s="11"/>
      <c r="R466" s="11"/>
      <c r="S466" s="11"/>
      <c r="T466" s="11"/>
      <c r="U466" s="11"/>
      <c r="V466" s="11"/>
      <c r="W466" s="11"/>
      <c r="X466" s="11"/>
      <c r="Y466" s="11"/>
      <c r="Z466" s="11"/>
    </row>
    <row r="467" spans="1:26" ht="15.75">
      <c r="A467" s="45"/>
      <c r="B467" s="46"/>
      <c r="C467" s="47"/>
      <c r="D467" s="11"/>
      <c r="E467" s="11"/>
      <c r="F467" s="46"/>
      <c r="G467" s="46"/>
      <c r="H467" s="48"/>
      <c r="I467" s="11"/>
      <c r="J467" s="49"/>
      <c r="K467" s="11"/>
      <c r="L467" s="11"/>
      <c r="M467" s="11"/>
      <c r="N467" s="11"/>
      <c r="O467" s="11"/>
      <c r="P467" s="11"/>
      <c r="Q467" s="11"/>
      <c r="R467" s="11"/>
      <c r="S467" s="11"/>
      <c r="T467" s="11"/>
      <c r="U467" s="11"/>
      <c r="V467" s="11"/>
      <c r="W467" s="11"/>
      <c r="X467" s="11"/>
      <c r="Y467" s="11"/>
      <c r="Z467" s="11"/>
    </row>
    <row r="468" spans="1:26" ht="15.75">
      <c r="A468" s="45"/>
      <c r="B468" s="46"/>
      <c r="C468" s="47"/>
      <c r="D468" s="11"/>
      <c r="E468" s="11"/>
      <c r="F468" s="46"/>
      <c r="G468" s="46"/>
      <c r="H468" s="48"/>
      <c r="I468" s="11"/>
      <c r="J468" s="49"/>
      <c r="K468" s="11"/>
      <c r="L468" s="11"/>
      <c r="M468" s="11"/>
      <c r="N468" s="11"/>
      <c r="O468" s="11"/>
      <c r="P468" s="11"/>
      <c r="Q468" s="11"/>
      <c r="R468" s="11"/>
      <c r="S468" s="11"/>
      <c r="T468" s="11"/>
      <c r="U468" s="11"/>
      <c r="V468" s="11"/>
      <c r="W468" s="11"/>
      <c r="X468" s="11"/>
      <c r="Y468" s="11"/>
      <c r="Z468" s="11"/>
    </row>
    <row r="469" spans="1:26" ht="15.75">
      <c r="A469" s="45"/>
      <c r="B469" s="46"/>
      <c r="C469" s="47"/>
      <c r="D469" s="11"/>
      <c r="E469" s="11"/>
      <c r="F469" s="46"/>
      <c r="G469" s="46"/>
      <c r="H469" s="48"/>
      <c r="I469" s="11"/>
      <c r="J469" s="49"/>
      <c r="K469" s="11"/>
      <c r="L469" s="11"/>
      <c r="M469" s="11"/>
      <c r="N469" s="11"/>
      <c r="O469" s="11"/>
      <c r="P469" s="11"/>
      <c r="Q469" s="11"/>
      <c r="R469" s="11"/>
      <c r="S469" s="11"/>
      <c r="T469" s="11"/>
      <c r="U469" s="11"/>
      <c r="V469" s="11"/>
      <c r="W469" s="11"/>
      <c r="X469" s="11"/>
      <c r="Y469" s="11"/>
      <c r="Z469" s="11"/>
    </row>
    <row r="470" spans="1:26" ht="15.75">
      <c r="A470" s="45"/>
      <c r="B470" s="46"/>
      <c r="C470" s="47"/>
      <c r="D470" s="11"/>
      <c r="E470" s="11"/>
      <c r="F470" s="46"/>
      <c r="G470" s="46"/>
      <c r="H470" s="48"/>
      <c r="I470" s="11"/>
      <c r="J470" s="49"/>
      <c r="K470" s="11"/>
      <c r="L470" s="11"/>
      <c r="M470" s="11"/>
      <c r="N470" s="11"/>
      <c r="O470" s="11"/>
      <c r="P470" s="11"/>
      <c r="Q470" s="11"/>
      <c r="R470" s="11"/>
      <c r="S470" s="11"/>
      <c r="T470" s="11"/>
      <c r="U470" s="11"/>
      <c r="V470" s="11"/>
      <c r="W470" s="11"/>
      <c r="X470" s="11"/>
      <c r="Y470" s="11"/>
      <c r="Z470" s="11"/>
    </row>
    <row r="471" spans="1:26" ht="15.75">
      <c r="A471" s="45"/>
      <c r="B471" s="46"/>
      <c r="C471" s="47"/>
      <c r="D471" s="11"/>
      <c r="E471" s="11"/>
      <c r="F471" s="46"/>
      <c r="G471" s="46"/>
      <c r="H471" s="48"/>
      <c r="I471" s="11"/>
      <c r="J471" s="49"/>
      <c r="K471" s="11"/>
      <c r="L471" s="11"/>
      <c r="M471" s="11"/>
      <c r="N471" s="11"/>
      <c r="O471" s="11"/>
      <c r="P471" s="11"/>
      <c r="Q471" s="11"/>
      <c r="R471" s="11"/>
      <c r="S471" s="11"/>
      <c r="T471" s="11"/>
      <c r="U471" s="11"/>
      <c r="V471" s="11"/>
      <c r="W471" s="11"/>
      <c r="X471" s="11"/>
      <c r="Y471" s="11"/>
      <c r="Z471" s="11"/>
    </row>
    <row r="472" spans="1:26" ht="15.75">
      <c r="A472" s="45"/>
      <c r="B472" s="46"/>
      <c r="C472" s="47"/>
      <c r="D472" s="11"/>
      <c r="E472" s="11"/>
      <c r="F472" s="46"/>
      <c r="G472" s="46"/>
      <c r="H472" s="48"/>
      <c r="I472" s="11"/>
      <c r="J472" s="49"/>
      <c r="K472" s="11"/>
      <c r="L472" s="11"/>
      <c r="M472" s="11"/>
      <c r="N472" s="11"/>
      <c r="O472" s="11"/>
      <c r="P472" s="11"/>
      <c r="Q472" s="11"/>
      <c r="R472" s="11"/>
      <c r="S472" s="11"/>
      <c r="T472" s="11"/>
      <c r="U472" s="11"/>
      <c r="V472" s="11"/>
      <c r="W472" s="11"/>
      <c r="X472" s="11"/>
      <c r="Y472" s="11"/>
      <c r="Z472" s="11"/>
    </row>
    <row r="473" spans="1:26" ht="15.75">
      <c r="A473" s="45"/>
      <c r="B473" s="46"/>
      <c r="C473" s="47"/>
      <c r="D473" s="11"/>
      <c r="E473" s="11"/>
      <c r="F473" s="46"/>
      <c r="G473" s="46"/>
      <c r="H473" s="48"/>
      <c r="I473" s="11"/>
      <c r="J473" s="49"/>
      <c r="K473" s="11"/>
      <c r="L473" s="11"/>
      <c r="M473" s="11"/>
      <c r="N473" s="11"/>
      <c r="O473" s="11"/>
      <c r="P473" s="11"/>
      <c r="Q473" s="11"/>
      <c r="R473" s="11"/>
      <c r="S473" s="11"/>
      <c r="T473" s="11"/>
      <c r="U473" s="11"/>
      <c r="V473" s="11"/>
      <c r="W473" s="11"/>
      <c r="X473" s="11"/>
      <c r="Y473" s="11"/>
      <c r="Z473" s="11"/>
    </row>
    <row r="474" spans="1:26" ht="15.75">
      <c r="A474" s="45"/>
      <c r="B474" s="46"/>
      <c r="C474" s="47"/>
      <c r="D474" s="11"/>
      <c r="E474" s="11"/>
      <c r="F474" s="46"/>
      <c r="G474" s="46"/>
      <c r="H474" s="48"/>
      <c r="I474" s="11"/>
      <c r="J474" s="49"/>
      <c r="K474" s="11"/>
      <c r="L474" s="11"/>
      <c r="M474" s="11"/>
      <c r="N474" s="11"/>
      <c r="O474" s="11"/>
      <c r="P474" s="11"/>
      <c r="Q474" s="11"/>
      <c r="R474" s="11"/>
      <c r="S474" s="11"/>
      <c r="T474" s="11"/>
      <c r="U474" s="11"/>
      <c r="V474" s="11"/>
      <c r="W474" s="11"/>
      <c r="X474" s="11"/>
      <c r="Y474" s="11"/>
      <c r="Z474" s="11"/>
    </row>
    <row r="475" spans="1:26" ht="15.75">
      <c r="A475" s="45"/>
      <c r="B475" s="46"/>
      <c r="C475" s="47"/>
      <c r="D475" s="11"/>
      <c r="E475" s="11"/>
      <c r="F475" s="46"/>
      <c r="G475" s="46"/>
      <c r="H475" s="48"/>
      <c r="I475" s="11"/>
      <c r="J475" s="49"/>
      <c r="K475" s="11"/>
      <c r="L475" s="11"/>
      <c r="M475" s="11"/>
      <c r="N475" s="11"/>
      <c r="O475" s="11"/>
      <c r="P475" s="11"/>
      <c r="Q475" s="11"/>
      <c r="R475" s="11"/>
      <c r="S475" s="11"/>
      <c r="T475" s="11"/>
      <c r="U475" s="11"/>
      <c r="V475" s="11"/>
      <c r="W475" s="11"/>
      <c r="X475" s="11"/>
      <c r="Y475" s="11"/>
      <c r="Z475" s="11"/>
    </row>
    <row r="476" spans="1:26" ht="15.75">
      <c r="A476" s="45"/>
      <c r="B476" s="46"/>
      <c r="C476" s="47"/>
      <c r="D476" s="11"/>
      <c r="E476" s="11"/>
      <c r="F476" s="46"/>
      <c r="G476" s="46"/>
      <c r="H476" s="48"/>
      <c r="I476" s="11"/>
      <c r="J476" s="49"/>
      <c r="K476" s="11"/>
      <c r="L476" s="11"/>
      <c r="M476" s="11"/>
      <c r="N476" s="11"/>
      <c r="O476" s="11"/>
      <c r="P476" s="11"/>
      <c r="Q476" s="11"/>
      <c r="R476" s="11"/>
      <c r="S476" s="11"/>
      <c r="T476" s="11"/>
      <c r="U476" s="11"/>
      <c r="V476" s="11"/>
      <c r="W476" s="11"/>
      <c r="X476" s="11"/>
      <c r="Y476" s="11"/>
      <c r="Z476" s="11"/>
    </row>
    <row r="477" spans="1:26" ht="15.75">
      <c r="A477" s="45"/>
      <c r="B477" s="46"/>
      <c r="C477" s="47"/>
      <c r="D477" s="11"/>
      <c r="E477" s="11"/>
      <c r="F477" s="46"/>
      <c r="G477" s="46"/>
      <c r="H477" s="48"/>
      <c r="I477" s="11"/>
      <c r="J477" s="49"/>
      <c r="K477" s="11"/>
      <c r="L477" s="11"/>
      <c r="M477" s="11"/>
      <c r="N477" s="11"/>
      <c r="O477" s="11"/>
      <c r="P477" s="11"/>
      <c r="Q477" s="11"/>
      <c r="R477" s="11"/>
      <c r="S477" s="11"/>
      <c r="T477" s="11"/>
      <c r="U477" s="11"/>
      <c r="V477" s="11"/>
      <c r="W477" s="11"/>
      <c r="X477" s="11"/>
      <c r="Y477" s="11"/>
      <c r="Z477" s="11"/>
    </row>
    <row r="478" spans="1:26" ht="15.75">
      <c r="A478" s="45"/>
      <c r="B478" s="46"/>
      <c r="C478" s="47"/>
      <c r="D478" s="11"/>
      <c r="E478" s="11"/>
      <c r="F478" s="46"/>
      <c r="G478" s="46"/>
      <c r="H478" s="48"/>
      <c r="I478" s="11"/>
      <c r="J478" s="49"/>
      <c r="K478" s="11"/>
      <c r="L478" s="11"/>
      <c r="M478" s="11"/>
      <c r="N478" s="11"/>
      <c r="O478" s="11"/>
      <c r="P478" s="11"/>
      <c r="Q478" s="11"/>
      <c r="R478" s="11"/>
      <c r="S478" s="11"/>
      <c r="T478" s="11"/>
      <c r="U478" s="11"/>
      <c r="V478" s="11"/>
      <c r="W478" s="11"/>
      <c r="X478" s="11"/>
      <c r="Y478" s="11"/>
      <c r="Z478" s="11"/>
    </row>
    <row r="479" spans="1:26" ht="15.75">
      <c r="A479" s="45"/>
      <c r="B479" s="46"/>
      <c r="C479" s="47"/>
      <c r="D479" s="11"/>
      <c r="E479" s="11"/>
      <c r="F479" s="46"/>
      <c r="G479" s="46"/>
      <c r="H479" s="48"/>
      <c r="I479" s="11"/>
      <c r="J479" s="49"/>
      <c r="K479" s="11"/>
      <c r="L479" s="11"/>
      <c r="M479" s="11"/>
      <c r="N479" s="11"/>
      <c r="O479" s="11"/>
      <c r="P479" s="11"/>
      <c r="Q479" s="11"/>
      <c r="R479" s="11"/>
      <c r="S479" s="11"/>
      <c r="T479" s="11"/>
      <c r="U479" s="11"/>
      <c r="V479" s="11"/>
      <c r="W479" s="11"/>
      <c r="X479" s="11"/>
      <c r="Y479" s="11"/>
      <c r="Z479" s="11"/>
    </row>
    <row r="480" spans="1:26" ht="15.75">
      <c r="A480" s="45"/>
      <c r="B480" s="46"/>
      <c r="C480" s="47"/>
      <c r="D480" s="11"/>
      <c r="E480" s="11"/>
      <c r="F480" s="46"/>
      <c r="G480" s="46"/>
      <c r="H480" s="48"/>
      <c r="I480" s="11"/>
      <c r="J480" s="49"/>
      <c r="K480" s="11"/>
      <c r="L480" s="11"/>
      <c r="M480" s="11"/>
      <c r="N480" s="11"/>
      <c r="O480" s="11"/>
      <c r="P480" s="11"/>
      <c r="Q480" s="11"/>
      <c r="R480" s="11"/>
      <c r="S480" s="11"/>
      <c r="T480" s="11"/>
      <c r="U480" s="11"/>
      <c r="V480" s="11"/>
      <c r="W480" s="11"/>
      <c r="X480" s="11"/>
      <c r="Y480" s="11"/>
      <c r="Z480" s="11"/>
    </row>
    <row r="481" spans="1:26" ht="15.75">
      <c r="A481" s="45"/>
      <c r="B481" s="46"/>
      <c r="C481" s="47"/>
      <c r="D481" s="11"/>
      <c r="E481" s="11"/>
      <c r="F481" s="46"/>
      <c r="G481" s="46"/>
      <c r="H481" s="48"/>
      <c r="I481" s="11"/>
      <c r="J481" s="49"/>
      <c r="K481" s="11"/>
      <c r="L481" s="11"/>
      <c r="M481" s="11"/>
      <c r="N481" s="11"/>
      <c r="O481" s="11"/>
      <c r="P481" s="11"/>
      <c r="Q481" s="11"/>
      <c r="R481" s="11"/>
      <c r="S481" s="11"/>
      <c r="T481" s="11"/>
      <c r="U481" s="11"/>
      <c r="V481" s="11"/>
      <c r="W481" s="11"/>
      <c r="X481" s="11"/>
      <c r="Y481" s="11"/>
      <c r="Z481" s="11"/>
    </row>
    <row r="482" spans="1:26" ht="15.75">
      <c r="A482" s="45"/>
      <c r="B482" s="46"/>
      <c r="C482" s="47"/>
      <c r="D482" s="11"/>
      <c r="E482" s="11"/>
      <c r="F482" s="46"/>
      <c r="G482" s="46"/>
      <c r="H482" s="48"/>
      <c r="I482" s="11"/>
      <c r="J482" s="49"/>
      <c r="K482" s="11"/>
      <c r="L482" s="11"/>
      <c r="M482" s="11"/>
      <c r="N482" s="11"/>
      <c r="O482" s="11"/>
      <c r="P482" s="11"/>
      <c r="Q482" s="11"/>
      <c r="R482" s="11"/>
      <c r="S482" s="11"/>
      <c r="T482" s="11"/>
      <c r="U482" s="11"/>
      <c r="V482" s="11"/>
      <c r="W482" s="11"/>
      <c r="X482" s="11"/>
      <c r="Y482" s="11"/>
      <c r="Z482" s="11"/>
    </row>
    <row r="483" spans="1:26" ht="15.75">
      <c r="A483" s="45"/>
      <c r="B483" s="46"/>
      <c r="C483" s="47"/>
      <c r="D483" s="11"/>
      <c r="E483" s="11"/>
      <c r="F483" s="46"/>
      <c r="G483" s="46"/>
      <c r="H483" s="48"/>
      <c r="I483" s="11"/>
      <c r="J483" s="49"/>
      <c r="K483" s="11"/>
      <c r="L483" s="11"/>
      <c r="M483" s="11"/>
      <c r="N483" s="11"/>
      <c r="O483" s="11"/>
      <c r="P483" s="11"/>
      <c r="Q483" s="11"/>
      <c r="R483" s="11"/>
      <c r="S483" s="11"/>
      <c r="T483" s="11"/>
      <c r="U483" s="11"/>
      <c r="V483" s="11"/>
      <c r="W483" s="11"/>
      <c r="X483" s="11"/>
      <c r="Y483" s="11"/>
      <c r="Z483" s="11"/>
    </row>
    <row r="484" spans="1:26" ht="15.75">
      <c r="A484" s="45"/>
      <c r="B484" s="46"/>
      <c r="C484" s="47"/>
      <c r="D484" s="11"/>
      <c r="E484" s="11"/>
      <c r="F484" s="46"/>
      <c r="G484" s="46"/>
      <c r="H484" s="48"/>
      <c r="I484" s="11"/>
      <c r="J484" s="49"/>
      <c r="K484" s="11"/>
      <c r="L484" s="11"/>
      <c r="M484" s="11"/>
      <c r="N484" s="11"/>
      <c r="O484" s="11"/>
      <c r="P484" s="11"/>
      <c r="Q484" s="11"/>
      <c r="R484" s="11"/>
      <c r="S484" s="11"/>
      <c r="T484" s="11"/>
      <c r="U484" s="11"/>
      <c r="V484" s="11"/>
      <c r="W484" s="11"/>
      <c r="X484" s="11"/>
      <c r="Y484" s="11"/>
      <c r="Z484" s="11"/>
    </row>
    <row r="485" spans="1:26" ht="15.75">
      <c r="A485" s="45"/>
      <c r="B485" s="46"/>
      <c r="C485" s="47"/>
      <c r="D485" s="11"/>
      <c r="E485" s="11"/>
      <c r="F485" s="46"/>
      <c r="G485" s="46"/>
      <c r="H485" s="48"/>
      <c r="I485" s="11"/>
      <c r="J485" s="49"/>
      <c r="K485" s="11"/>
      <c r="L485" s="11"/>
      <c r="M485" s="11"/>
      <c r="N485" s="11"/>
      <c r="O485" s="11"/>
      <c r="P485" s="11"/>
      <c r="Q485" s="11"/>
      <c r="R485" s="11"/>
      <c r="S485" s="11"/>
      <c r="T485" s="11"/>
      <c r="U485" s="11"/>
      <c r="V485" s="11"/>
      <c r="W485" s="11"/>
      <c r="X485" s="11"/>
      <c r="Y485" s="11"/>
      <c r="Z485" s="11"/>
    </row>
    <row r="486" spans="1:26" ht="15.75">
      <c r="A486" s="45"/>
      <c r="B486" s="46"/>
      <c r="C486" s="47"/>
      <c r="D486" s="11"/>
      <c r="E486" s="11"/>
      <c r="F486" s="46"/>
      <c r="G486" s="46"/>
      <c r="H486" s="48"/>
      <c r="I486" s="11"/>
      <c r="J486" s="49"/>
      <c r="K486" s="11"/>
      <c r="L486" s="11"/>
      <c r="M486" s="11"/>
      <c r="N486" s="11"/>
      <c r="O486" s="11"/>
      <c r="P486" s="11"/>
      <c r="Q486" s="11"/>
      <c r="R486" s="11"/>
      <c r="S486" s="11"/>
      <c r="T486" s="11"/>
      <c r="U486" s="11"/>
      <c r="V486" s="11"/>
      <c r="W486" s="11"/>
      <c r="X486" s="11"/>
      <c r="Y486" s="11"/>
      <c r="Z486" s="11"/>
    </row>
    <row r="487" spans="1:26" ht="15.75">
      <c r="A487" s="45"/>
      <c r="B487" s="46"/>
      <c r="C487" s="47"/>
      <c r="D487" s="11"/>
      <c r="E487" s="11"/>
      <c r="F487" s="46"/>
      <c r="G487" s="46"/>
      <c r="H487" s="48"/>
      <c r="I487" s="11"/>
      <c r="J487" s="49"/>
      <c r="K487" s="11"/>
      <c r="L487" s="11"/>
      <c r="M487" s="11"/>
      <c r="N487" s="11"/>
      <c r="O487" s="11"/>
      <c r="P487" s="11"/>
      <c r="Q487" s="11"/>
      <c r="R487" s="11"/>
      <c r="S487" s="11"/>
      <c r="T487" s="11"/>
      <c r="U487" s="11"/>
      <c r="V487" s="11"/>
      <c r="W487" s="11"/>
      <c r="X487" s="11"/>
      <c r="Y487" s="11"/>
      <c r="Z487" s="11"/>
    </row>
    <row r="488" spans="1:26" ht="15.75">
      <c r="A488" s="45"/>
      <c r="B488" s="46"/>
      <c r="C488" s="47"/>
      <c r="D488" s="11"/>
      <c r="E488" s="11"/>
      <c r="F488" s="46"/>
      <c r="G488" s="46"/>
      <c r="H488" s="48"/>
      <c r="I488" s="11"/>
      <c r="J488" s="49"/>
      <c r="K488" s="11"/>
      <c r="L488" s="11"/>
      <c r="M488" s="11"/>
      <c r="N488" s="11"/>
      <c r="O488" s="11"/>
      <c r="P488" s="11"/>
      <c r="Q488" s="11"/>
      <c r="R488" s="11"/>
      <c r="S488" s="11"/>
      <c r="T488" s="11"/>
      <c r="U488" s="11"/>
      <c r="V488" s="11"/>
      <c r="W488" s="11"/>
      <c r="X488" s="11"/>
      <c r="Y488" s="11"/>
      <c r="Z488" s="11"/>
    </row>
    <row r="489" spans="1:26" ht="15.75">
      <c r="A489" s="45"/>
      <c r="B489" s="46"/>
      <c r="C489" s="47"/>
      <c r="D489" s="11"/>
      <c r="E489" s="11"/>
      <c r="F489" s="46"/>
      <c r="G489" s="46"/>
      <c r="H489" s="48"/>
      <c r="I489" s="11"/>
      <c r="J489" s="49"/>
      <c r="K489" s="11"/>
      <c r="L489" s="11"/>
      <c r="M489" s="11"/>
      <c r="N489" s="11"/>
      <c r="O489" s="11"/>
      <c r="P489" s="11"/>
      <c r="Q489" s="11"/>
      <c r="R489" s="11"/>
      <c r="S489" s="11"/>
      <c r="T489" s="11"/>
      <c r="U489" s="11"/>
      <c r="V489" s="11"/>
      <c r="W489" s="11"/>
      <c r="X489" s="11"/>
      <c r="Y489" s="11"/>
      <c r="Z489" s="11"/>
    </row>
    <row r="490" spans="1:26" ht="15.75">
      <c r="A490" s="45"/>
      <c r="B490" s="46"/>
      <c r="C490" s="47"/>
      <c r="D490" s="11"/>
      <c r="E490" s="11"/>
      <c r="F490" s="46"/>
      <c r="G490" s="46"/>
      <c r="H490" s="48"/>
      <c r="I490" s="11"/>
      <c r="J490" s="49"/>
      <c r="K490" s="11"/>
      <c r="L490" s="11"/>
      <c r="M490" s="11"/>
      <c r="N490" s="11"/>
      <c r="O490" s="11"/>
      <c r="P490" s="11"/>
      <c r="Q490" s="11"/>
      <c r="R490" s="11"/>
      <c r="S490" s="11"/>
      <c r="T490" s="11"/>
      <c r="U490" s="11"/>
      <c r="V490" s="11"/>
      <c r="W490" s="11"/>
      <c r="X490" s="11"/>
      <c r="Y490" s="11"/>
      <c r="Z490" s="11"/>
    </row>
    <row r="491" spans="1:26" ht="15.75">
      <c r="A491" s="45"/>
      <c r="B491" s="46"/>
      <c r="C491" s="47"/>
      <c r="D491" s="11"/>
      <c r="E491" s="11"/>
      <c r="F491" s="46"/>
      <c r="G491" s="46"/>
      <c r="H491" s="48"/>
      <c r="I491" s="11"/>
      <c r="J491" s="49"/>
      <c r="K491" s="11"/>
      <c r="L491" s="11"/>
      <c r="M491" s="11"/>
      <c r="N491" s="11"/>
      <c r="O491" s="11"/>
      <c r="P491" s="11"/>
      <c r="Q491" s="11"/>
      <c r="R491" s="11"/>
      <c r="S491" s="11"/>
      <c r="T491" s="11"/>
      <c r="U491" s="11"/>
      <c r="V491" s="11"/>
      <c r="W491" s="11"/>
      <c r="X491" s="11"/>
      <c r="Y491" s="11"/>
      <c r="Z491" s="11"/>
    </row>
    <row r="492" spans="1:26" ht="15.75">
      <c r="A492" s="45"/>
      <c r="B492" s="46"/>
      <c r="C492" s="47"/>
      <c r="D492" s="11"/>
      <c r="E492" s="11"/>
      <c r="F492" s="46"/>
      <c r="G492" s="46"/>
      <c r="H492" s="48"/>
      <c r="I492" s="11"/>
      <c r="J492" s="49"/>
      <c r="K492" s="11"/>
      <c r="L492" s="11"/>
      <c r="M492" s="11"/>
      <c r="N492" s="11"/>
      <c r="O492" s="11"/>
      <c r="P492" s="11"/>
      <c r="Q492" s="11"/>
      <c r="R492" s="11"/>
      <c r="S492" s="11"/>
      <c r="T492" s="11"/>
      <c r="U492" s="11"/>
      <c r="V492" s="11"/>
      <c r="W492" s="11"/>
      <c r="X492" s="11"/>
      <c r="Y492" s="11"/>
      <c r="Z492" s="11"/>
    </row>
    <row r="493" spans="1:26" ht="15.75">
      <c r="A493" s="45"/>
      <c r="B493" s="46"/>
      <c r="C493" s="47"/>
      <c r="D493" s="11"/>
      <c r="E493" s="11"/>
      <c r="F493" s="46"/>
      <c r="G493" s="46"/>
      <c r="H493" s="48"/>
      <c r="I493" s="11"/>
      <c r="J493" s="49"/>
      <c r="K493" s="11"/>
      <c r="L493" s="11"/>
      <c r="M493" s="11"/>
      <c r="N493" s="11"/>
      <c r="O493" s="11"/>
      <c r="P493" s="11"/>
      <c r="Q493" s="11"/>
      <c r="R493" s="11"/>
      <c r="S493" s="11"/>
      <c r="T493" s="11"/>
      <c r="U493" s="11"/>
      <c r="V493" s="11"/>
      <c r="W493" s="11"/>
      <c r="X493" s="11"/>
      <c r="Y493" s="11"/>
      <c r="Z493" s="11"/>
    </row>
    <row r="494" spans="1:26" ht="15.75">
      <c r="A494" s="45"/>
      <c r="B494" s="46"/>
      <c r="C494" s="47"/>
      <c r="D494" s="11"/>
      <c r="E494" s="11"/>
      <c r="F494" s="46"/>
      <c r="G494" s="46"/>
      <c r="H494" s="48"/>
      <c r="I494" s="11"/>
      <c r="J494" s="49"/>
      <c r="K494" s="11"/>
      <c r="L494" s="11"/>
      <c r="M494" s="11"/>
      <c r="N494" s="11"/>
      <c r="O494" s="11"/>
      <c r="P494" s="11"/>
      <c r="Q494" s="11"/>
      <c r="R494" s="11"/>
      <c r="S494" s="11"/>
      <c r="T494" s="11"/>
      <c r="U494" s="11"/>
      <c r="V494" s="11"/>
      <c r="W494" s="11"/>
      <c r="X494" s="11"/>
      <c r="Y494" s="11"/>
      <c r="Z494" s="11"/>
    </row>
    <row r="495" spans="1:26" ht="15.75">
      <c r="A495" s="45"/>
      <c r="B495" s="46"/>
      <c r="C495" s="47"/>
      <c r="D495" s="11"/>
      <c r="E495" s="11"/>
      <c r="F495" s="46"/>
      <c r="G495" s="46"/>
      <c r="H495" s="48"/>
      <c r="I495" s="11"/>
      <c r="J495" s="49"/>
      <c r="K495" s="11"/>
      <c r="L495" s="11"/>
      <c r="M495" s="11"/>
      <c r="N495" s="11"/>
      <c r="O495" s="11"/>
      <c r="P495" s="11"/>
      <c r="Q495" s="11"/>
      <c r="R495" s="11"/>
      <c r="S495" s="11"/>
      <c r="T495" s="11"/>
      <c r="U495" s="11"/>
      <c r="V495" s="11"/>
      <c r="W495" s="11"/>
      <c r="X495" s="11"/>
      <c r="Y495" s="11"/>
      <c r="Z495" s="11"/>
    </row>
    <row r="496" spans="1:26" ht="15.75">
      <c r="A496" s="45"/>
      <c r="B496" s="46"/>
      <c r="C496" s="47"/>
      <c r="D496" s="11"/>
      <c r="E496" s="11"/>
      <c r="F496" s="46"/>
      <c r="G496" s="46"/>
      <c r="H496" s="48"/>
      <c r="I496" s="11"/>
      <c r="J496" s="49"/>
      <c r="K496" s="11"/>
      <c r="L496" s="11"/>
      <c r="M496" s="11"/>
      <c r="N496" s="11"/>
      <c r="O496" s="11"/>
      <c r="P496" s="11"/>
      <c r="Q496" s="11"/>
      <c r="R496" s="11"/>
      <c r="S496" s="11"/>
      <c r="T496" s="11"/>
      <c r="U496" s="11"/>
      <c r="V496" s="11"/>
      <c r="W496" s="11"/>
      <c r="X496" s="11"/>
      <c r="Y496" s="11"/>
      <c r="Z496" s="11"/>
    </row>
    <row r="497" spans="1:26" ht="15.75">
      <c r="A497" s="45"/>
      <c r="B497" s="46"/>
      <c r="C497" s="47"/>
      <c r="D497" s="11"/>
      <c r="E497" s="11"/>
      <c r="F497" s="46"/>
      <c r="G497" s="46"/>
      <c r="H497" s="48"/>
      <c r="I497" s="11"/>
      <c r="J497" s="49"/>
      <c r="K497" s="11"/>
      <c r="L497" s="11"/>
      <c r="M497" s="11"/>
      <c r="N497" s="11"/>
      <c r="O497" s="11"/>
      <c r="P497" s="11"/>
      <c r="Q497" s="11"/>
      <c r="R497" s="11"/>
      <c r="S497" s="11"/>
      <c r="T497" s="11"/>
      <c r="U497" s="11"/>
      <c r="V497" s="11"/>
      <c r="W497" s="11"/>
      <c r="X497" s="11"/>
      <c r="Y497" s="11"/>
      <c r="Z497" s="11"/>
    </row>
    <row r="498" spans="1:26" ht="15.75">
      <c r="A498" s="45"/>
      <c r="B498" s="46"/>
      <c r="C498" s="47"/>
      <c r="D498" s="11"/>
      <c r="E498" s="11"/>
      <c r="F498" s="46"/>
      <c r="G498" s="46"/>
      <c r="H498" s="48"/>
      <c r="I498" s="11"/>
      <c r="J498" s="49"/>
      <c r="K498" s="11"/>
      <c r="L498" s="11"/>
      <c r="M498" s="11"/>
      <c r="N498" s="11"/>
      <c r="O498" s="11"/>
      <c r="P498" s="11"/>
      <c r="Q498" s="11"/>
      <c r="R498" s="11"/>
      <c r="S498" s="11"/>
      <c r="T498" s="11"/>
      <c r="U498" s="11"/>
      <c r="V498" s="11"/>
      <c r="W498" s="11"/>
      <c r="X498" s="11"/>
      <c r="Y498" s="11"/>
      <c r="Z498" s="11"/>
    </row>
    <row r="499" spans="1:26" ht="15.75">
      <c r="A499" s="45"/>
      <c r="B499" s="46"/>
      <c r="C499" s="47"/>
      <c r="D499" s="11"/>
      <c r="E499" s="11"/>
      <c r="F499" s="46"/>
      <c r="G499" s="46"/>
      <c r="H499" s="48"/>
      <c r="I499" s="11"/>
      <c r="J499" s="49"/>
      <c r="K499" s="11"/>
      <c r="L499" s="11"/>
      <c r="M499" s="11"/>
      <c r="N499" s="11"/>
      <c r="O499" s="11"/>
      <c r="P499" s="11"/>
      <c r="Q499" s="11"/>
      <c r="R499" s="11"/>
      <c r="S499" s="11"/>
      <c r="T499" s="11"/>
      <c r="U499" s="11"/>
      <c r="V499" s="11"/>
      <c r="W499" s="11"/>
      <c r="X499" s="11"/>
      <c r="Y499" s="11"/>
      <c r="Z499" s="11"/>
    </row>
    <row r="500" spans="1:26" ht="15.75">
      <c r="A500" s="45"/>
      <c r="B500" s="46"/>
      <c r="C500" s="47"/>
      <c r="D500" s="11"/>
      <c r="E500" s="11"/>
      <c r="F500" s="46"/>
      <c r="G500" s="46"/>
      <c r="H500" s="48"/>
      <c r="I500" s="11"/>
      <c r="J500" s="49"/>
      <c r="K500" s="11"/>
      <c r="L500" s="11"/>
      <c r="M500" s="11"/>
      <c r="N500" s="11"/>
      <c r="O500" s="11"/>
      <c r="P500" s="11"/>
      <c r="Q500" s="11"/>
      <c r="R500" s="11"/>
      <c r="S500" s="11"/>
      <c r="T500" s="11"/>
      <c r="U500" s="11"/>
      <c r="V500" s="11"/>
      <c r="W500" s="11"/>
      <c r="X500" s="11"/>
      <c r="Y500" s="11"/>
      <c r="Z500" s="11"/>
    </row>
    <row r="501" spans="1:26" ht="15.75">
      <c r="A501" s="45"/>
      <c r="B501" s="46"/>
      <c r="C501" s="47"/>
      <c r="D501" s="11"/>
      <c r="E501" s="11"/>
      <c r="F501" s="46"/>
      <c r="G501" s="46"/>
      <c r="H501" s="48"/>
      <c r="I501" s="11"/>
      <c r="J501" s="49"/>
      <c r="K501" s="11"/>
      <c r="L501" s="11"/>
      <c r="M501" s="11"/>
      <c r="N501" s="11"/>
      <c r="O501" s="11"/>
      <c r="P501" s="11"/>
      <c r="Q501" s="11"/>
      <c r="R501" s="11"/>
      <c r="S501" s="11"/>
      <c r="T501" s="11"/>
      <c r="U501" s="11"/>
      <c r="V501" s="11"/>
      <c r="W501" s="11"/>
      <c r="X501" s="11"/>
      <c r="Y501" s="11"/>
      <c r="Z501" s="11"/>
    </row>
    <row r="502" spans="1:26" ht="15.75">
      <c r="A502" s="45"/>
      <c r="B502" s="46"/>
      <c r="C502" s="47"/>
      <c r="D502" s="11"/>
      <c r="E502" s="11"/>
      <c r="F502" s="46"/>
      <c r="G502" s="46"/>
      <c r="H502" s="48"/>
      <c r="I502" s="11"/>
      <c r="J502" s="49"/>
      <c r="K502" s="11"/>
      <c r="L502" s="11"/>
      <c r="M502" s="11"/>
      <c r="N502" s="11"/>
      <c r="O502" s="11"/>
      <c r="P502" s="11"/>
      <c r="Q502" s="11"/>
      <c r="R502" s="11"/>
      <c r="S502" s="11"/>
      <c r="T502" s="11"/>
      <c r="U502" s="11"/>
      <c r="V502" s="11"/>
      <c r="W502" s="11"/>
      <c r="X502" s="11"/>
      <c r="Y502" s="11"/>
      <c r="Z502" s="11"/>
    </row>
    <row r="503" spans="1:26" ht="15.75">
      <c r="A503" s="45"/>
      <c r="B503" s="46"/>
      <c r="C503" s="47"/>
      <c r="D503" s="11"/>
      <c r="E503" s="11"/>
      <c r="F503" s="46"/>
      <c r="G503" s="46"/>
      <c r="H503" s="48"/>
      <c r="I503" s="11"/>
      <c r="J503" s="49"/>
      <c r="K503" s="11"/>
      <c r="L503" s="11"/>
      <c r="M503" s="11"/>
      <c r="N503" s="11"/>
      <c r="O503" s="11"/>
      <c r="P503" s="11"/>
      <c r="Q503" s="11"/>
      <c r="R503" s="11"/>
      <c r="S503" s="11"/>
      <c r="T503" s="11"/>
      <c r="U503" s="11"/>
      <c r="V503" s="11"/>
      <c r="W503" s="11"/>
      <c r="X503" s="11"/>
      <c r="Y503" s="11"/>
      <c r="Z503" s="11"/>
    </row>
    <row r="504" spans="1:26" ht="15.75">
      <c r="A504" s="45"/>
      <c r="B504" s="46"/>
      <c r="C504" s="47"/>
      <c r="D504" s="11"/>
      <c r="E504" s="11"/>
      <c r="F504" s="46"/>
      <c r="G504" s="46"/>
      <c r="H504" s="48"/>
      <c r="I504" s="11"/>
      <c r="J504" s="49"/>
      <c r="K504" s="11"/>
      <c r="L504" s="11"/>
      <c r="M504" s="11"/>
      <c r="N504" s="11"/>
      <c r="O504" s="11"/>
      <c r="P504" s="11"/>
      <c r="Q504" s="11"/>
      <c r="R504" s="11"/>
      <c r="S504" s="11"/>
      <c r="T504" s="11"/>
      <c r="U504" s="11"/>
      <c r="V504" s="11"/>
      <c r="W504" s="11"/>
      <c r="X504" s="11"/>
      <c r="Y504" s="11"/>
      <c r="Z504" s="11"/>
    </row>
    <row r="505" spans="1:26" ht="15.75">
      <c r="A505" s="45"/>
      <c r="B505" s="46"/>
      <c r="C505" s="47"/>
      <c r="D505" s="11"/>
      <c r="E505" s="11"/>
      <c r="F505" s="46"/>
      <c r="G505" s="46"/>
      <c r="H505" s="48"/>
      <c r="I505" s="11"/>
      <c r="J505" s="49"/>
      <c r="K505" s="11"/>
      <c r="L505" s="11"/>
      <c r="M505" s="11"/>
      <c r="N505" s="11"/>
      <c r="O505" s="11"/>
      <c r="P505" s="11"/>
      <c r="Q505" s="11"/>
      <c r="R505" s="11"/>
      <c r="S505" s="11"/>
      <c r="T505" s="11"/>
      <c r="U505" s="11"/>
      <c r="V505" s="11"/>
      <c r="W505" s="11"/>
      <c r="X505" s="11"/>
      <c r="Y505" s="11"/>
      <c r="Z505" s="11"/>
    </row>
    <row r="506" spans="1:26" ht="15.75">
      <c r="A506" s="45"/>
      <c r="B506" s="46"/>
      <c r="C506" s="47"/>
      <c r="D506" s="11"/>
      <c r="E506" s="11"/>
      <c r="F506" s="46"/>
      <c r="G506" s="46"/>
      <c r="H506" s="48"/>
      <c r="I506" s="11"/>
      <c r="J506" s="49"/>
      <c r="K506" s="11"/>
      <c r="L506" s="11"/>
      <c r="M506" s="11"/>
      <c r="N506" s="11"/>
      <c r="O506" s="11"/>
      <c r="P506" s="11"/>
      <c r="Q506" s="11"/>
      <c r="R506" s="11"/>
      <c r="S506" s="11"/>
      <c r="T506" s="11"/>
      <c r="U506" s="11"/>
      <c r="V506" s="11"/>
      <c r="W506" s="11"/>
      <c r="X506" s="11"/>
      <c r="Y506" s="11"/>
      <c r="Z506" s="11"/>
    </row>
    <row r="507" spans="1:26" ht="15.75">
      <c r="A507" s="45"/>
      <c r="B507" s="46"/>
      <c r="C507" s="47"/>
      <c r="D507" s="11"/>
      <c r="E507" s="11"/>
      <c r="F507" s="46"/>
      <c r="G507" s="46"/>
      <c r="H507" s="48"/>
      <c r="I507" s="11"/>
      <c r="J507" s="49"/>
      <c r="K507" s="11"/>
      <c r="L507" s="11"/>
      <c r="M507" s="11"/>
      <c r="N507" s="11"/>
      <c r="O507" s="11"/>
      <c r="P507" s="11"/>
      <c r="Q507" s="11"/>
      <c r="R507" s="11"/>
      <c r="S507" s="11"/>
      <c r="T507" s="11"/>
      <c r="U507" s="11"/>
      <c r="V507" s="11"/>
      <c r="W507" s="11"/>
      <c r="X507" s="11"/>
      <c r="Y507" s="11"/>
      <c r="Z507" s="11"/>
    </row>
    <row r="508" spans="1:26" ht="15.75">
      <c r="A508" s="45"/>
      <c r="B508" s="46"/>
      <c r="C508" s="47"/>
      <c r="D508" s="11"/>
      <c r="E508" s="11"/>
      <c r="F508" s="46"/>
      <c r="G508" s="46"/>
      <c r="H508" s="48"/>
      <c r="I508" s="11"/>
      <c r="J508" s="49"/>
      <c r="K508" s="11"/>
      <c r="L508" s="11"/>
      <c r="M508" s="11"/>
      <c r="N508" s="11"/>
      <c r="O508" s="11"/>
      <c r="P508" s="11"/>
      <c r="Q508" s="11"/>
      <c r="R508" s="11"/>
      <c r="S508" s="11"/>
      <c r="T508" s="11"/>
      <c r="U508" s="11"/>
      <c r="V508" s="11"/>
      <c r="W508" s="11"/>
      <c r="X508" s="11"/>
      <c r="Y508" s="11"/>
      <c r="Z508" s="11"/>
    </row>
    <row r="509" spans="1:26" ht="15.75">
      <c r="A509" s="45"/>
      <c r="B509" s="46"/>
      <c r="C509" s="47"/>
      <c r="D509" s="11"/>
      <c r="E509" s="11"/>
      <c r="F509" s="46"/>
      <c r="G509" s="46"/>
      <c r="H509" s="48"/>
      <c r="I509" s="11"/>
      <c r="J509" s="49"/>
      <c r="K509" s="11"/>
      <c r="L509" s="11"/>
      <c r="M509" s="11"/>
      <c r="N509" s="11"/>
      <c r="O509" s="11"/>
      <c r="P509" s="11"/>
      <c r="Q509" s="11"/>
      <c r="R509" s="11"/>
      <c r="S509" s="11"/>
      <c r="T509" s="11"/>
      <c r="U509" s="11"/>
      <c r="V509" s="11"/>
      <c r="W509" s="11"/>
      <c r="X509" s="11"/>
      <c r="Y509" s="11"/>
      <c r="Z509" s="11"/>
    </row>
    <row r="510" spans="1:26" ht="15.75">
      <c r="A510" s="45"/>
      <c r="B510" s="46"/>
      <c r="C510" s="47"/>
      <c r="D510" s="11"/>
      <c r="E510" s="11"/>
      <c r="F510" s="46"/>
      <c r="G510" s="46"/>
      <c r="H510" s="48"/>
      <c r="I510" s="11"/>
      <c r="J510" s="49"/>
      <c r="K510" s="11"/>
      <c r="L510" s="11"/>
      <c r="M510" s="11"/>
      <c r="N510" s="11"/>
      <c r="O510" s="11"/>
      <c r="P510" s="11"/>
      <c r="Q510" s="11"/>
      <c r="R510" s="11"/>
      <c r="S510" s="11"/>
      <c r="T510" s="11"/>
      <c r="U510" s="11"/>
      <c r="V510" s="11"/>
      <c r="W510" s="11"/>
      <c r="X510" s="11"/>
      <c r="Y510" s="11"/>
      <c r="Z510" s="11"/>
    </row>
    <row r="511" spans="1:26" ht="15.75">
      <c r="A511" s="45"/>
      <c r="B511" s="46"/>
      <c r="C511" s="47"/>
      <c r="D511" s="11"/>
      <c r="E511" s="11"/>
      <c r="F511" s="46"/>
      <c r="G511" s="46"/>
      <c r="H511" s="48"/>
      <c r="I511" s="11"/>
      <c r="J511" s="49"/>
      <c r="K511" s="11"/>
      <c r="L511" s="11"/>
      <c r="M511" s="11"/>
      <c r="N511" s="11"/>
      <c r="O511" s="11"/>
      <c r="P511" s="11"/>
      <c r="Q511" s="11"/>
      <c r="R511" s="11"/>
      <c r="S511" s="11"/>
      <c r="T511" s="11"/>
      <c r="U511" s="11"/>
      <c r="V511" s="11"/>
      <c r="W511" s="11"/>
      <c r="X511" s="11"/>
      <c r="Y511" s="11"/>
      <c r="Z511" s="11"/>
    </row>
    <row r="512" spans="1:26" ht="15.75">
      <c r="A512" s="45"/>
      <c r="B512" s="46"/>
      <c r="C512" s="47"/>
      <c r="D512" s="11"/>
      <c r="E512" s="11"/>
      <c r="F512" s="46"/>
      <c r="G512" s="46"/>
      <c r="H512" s="48"/>
      <c r="I512" s="11"/>
      <c r="J512" s="49"/>
      <c r="K512" s="11"/>
      <c r="L512" s="11"/>
      <c r="M512" s="11"/>
      <c r="N512" s="11"/>
      <c r="O512" s="11"/>
      <c r="P512" s="11"/>
      <c r="Q512" s="11"/>
      <c r="R512" s="11"/>
      <c r="S512" s="11"/>
      <c r="T512" s="11"/>
      <c r="U512" s="11"/>
      <c r="V512" s="11"/>
      <c r="W512" s="11"/>
      <c r="X512" s="11"/>
      <c r="Y512" s="11"/>
      <c r="Z512" s="11"/>
    </row>
    <row r="513" spans="1:26" ht="15.75">
      <c r="A513" s="45"/>
      <c r="B513" s="46"/>
      <c r="C513" s="47"/>
      <c r="D513" s="11"/>
      <c r="E513" s="11"/>
      <c r="F513" s="46"/>
      <c r="G513" s="46"/>
      <c r="H513" s="48"/>
      <c r="I513" s="11"/>
      <c r="J513" s="49"/>
      <c r="K513" s="11"/>
      <c r="L513" s="11"/>
      <c r="M513" s="11"/>
      <c r="N513" s="11"/>
      <c r="O513" s="11"/>
      <c r="P513" s="11"/>
      <c r="Q513" s="11"/>
      <c r="R513" s="11"/>
      <c r="S513" s="11"/>
      <c r="T513" s="11"/>
      <c r="U513" s="11"/>
      <c r="V513" s="11"/>
      <c r="W513" s="11"/>
      <c r="X513" s="11"/>
      <c r="Y513" s="11"/>
      <c r="Z513" s="11"/>
    </row>
    <row r="514" spans="1:26" ht="15.75">
      <c r="A514" s="45"/>
      <c r="B514" s="46"/>
      <c r="C514" s="47"/>
      <c r="D514" s="11"/>
      <c r="E514" s="11"/>
      <c r="F514" s="46"/>
      <c r="G514" s="46"/>
      <c r="H514" s="48"/>
      <c r="I514" s="11"/>
      <c r="J514" s="49"/>
      <c r="K514" s="11"/>
      <c r="L514" s="11"/>
      <c r="M514" s="11"/>
      <c r="N514" s="11"/>
      <c r="O514" s="11"/>
      <c r="P514" s="11"/>
      <c r="Q514" s="11"/>
      <c r="R514" s="11"/>
      <c r="S514" s="11"/>
      <c r="T514" s="11"/>
      <c r="U514" s="11"/>
      <c r="V514" s="11"/>
      <c r="W514" s="11"/>
      <c r="X514" s="11"/>
      <c r="Y514" s="11"/>
      <c r="Z514" s="11"/>
    </row>
    <row r="515" spans="1:26" ht="15.75">
      <c r="A515" s="45"/>
      <c r="B515" s="46"/>
      <c r="C515" s="47"/>
      <c r="D515" s="11"/>
      <c r="E515" s="11"/>
      <c r="F515" s="46"/>
      <c r="G515" s="46"/>
      <c r="H515" s="48"/>
      <c r="I515" s="11"/>
      <c r="J515" s="49"/>
      <c r="K515" s="11"/>
      <c r="L515" s="11"/>
      <c r="M515" s="11"/>
      <c r="N515" s="11"/>
      <c r="O515" s="11"/>
      <c r="P515" s="11"/>
      <c r="Q515" s="11"/>
      <c r="R515" s="11"/>
      <c r="S515" s="11"/>
      <c r="T515" s="11"/>
      <c r="U515" s="11"/>
      <c r="V515" s="11"/>
      <c r="W515" s="11"/>
      <c r="X515" s="11"/>
      <c r="Y515" s="11"/>
      <c r="Z515" s="11"/>
    </row>
    <row r="516" spans="1:26" ht="15.75">
      <c r="A516" s="45"/>
      <c r="B516" s="46"/>
      <c r="C516" s="47"/>
      <c r="D516" s="11"/>
      <c r="E516" s="11"/>
      <c r="F516" s="46"/>
      <c r="G516" s="46"/>
      <c r="H516" s="48"/>
      <c r="I516" s="11"/>
      <c r="J516" s="49"/>
      <c r="K516" s="11"/>
      <c r="L516" s="11"/>
      <c r="M516" s="11"/>
      <c r="N516" s="11"/>
      <c r="O516" s="11"/>
      <c r="P516" s="11"/>
      <c r="Q516" s="11"/>
      <c r="R516" s="11"/>
      <c r="S516" s="11"/>
      <c r="T516" s="11"/>
      <c r="U516" s="11"/>
      <c r="V516" s="11"/>
      <c r="W516" s="11"/>
      <c r="X516" s="11"/>
      <c r="Y516" s="11"/>
      <c r="Z516" s="11"/>
    </row>
    <row r="517" spans="1:26" ht="15.75">
      <c r="A517" s="45"/>
      <c r="B517" s="46"/>
      <c r="C517" s="47"/>
      <c r="D517" s="11"/>
      <c r="E517" s="11"/>
      <c r="F517" s="46"/>
      <c r="G517" s="46"/>
      <c r="H517" s="48"/>
      <c r="I517" s="11"/>
      <c r="J517" s="49"/>
      <c r="K517" s="11"/>
      <c r="L517" s="11"/>
      <c r="M517" s="11"/>
      <c r="N517" s="11"/>
      <c r="O517" s="11"/>
      <c r="P517" s="11"/>
      <c r="Q517" s="11"/>
      <c r="R517" s="11"/>
      <c r="S517" s="11"/>
      <c r="T517" s="11"/>
      <c r="U517" s="11"/>
      <c r="V517" s="11"/>
      <c r="W517" s="11"/>
      <c r="X517" s="11"/>
      <c r="Y517" s="11"/>
      <c r="Z517" s="11"/>
    </row>
    <row r="518" spans="1:26" ht="15.75">
      <c r="A518" s="45"/>
      <c r="B518" s="46"/>
      <c r="C518" s="47"/>
      <c r="D518" s="11"/>
      <c r="E518" s="11"/>
      <c r="F518" s="46"/>
      <c r="G518" s="46"/>
      <c r="H518" s="48"/>
      <c r="I518" s="11"/>
      <c r="J518" s="49"/>
      <c r="K518" s="11"/>
      <c r="L518" s="11"/>
      <c r="M518" s="11"/>
      <c r="N518" s="11"/>
      <c r="O518" s="11"/>
      <c r="P518" s="11"/>
      <c r="Q518" s="11"/>
      <c r="R518" s="11"/>
      <c r="S518" s="11"/>
      <c r="T518" s="11"/>
      <c r="U518" s="11"/>
      <c r="V518" s="11"/>
      <c r="W518" s="11"/>
      <c r="X518" s="11"/>
      <c r="Y518" s="11"/>
      <c r="Z518" s="11"/>
    </row>
    <row r="519" spans="1:26" ht="15.75">
      <c r="A519" s="45"/>
      <c r="B519" s="46"/>
      <c r="C519" s="47"/>
      <c r="D519" s="11"/>
      <c r="E519" s="11"/>
      <c r="F519" s="46"/>
      <c r="G519" s="46"/>
      <c r="H519" s="48"/>
      <c r="I519" s="11"/>
      <c r="J519" s="49"/>
      <c r="K519" s="11"/>
      <c r="L519" s="11"/>
      <c r="M519" s="11"/>
      <c r="N519" s="11"/>
      <c r="O519" s="11"/>
      <c r="P519" s="11"/>
      <c r="Q519" s="11"/>
      <c r="R519" s="11"/>
      <c r="S519" s="11"/>
      <c r="T519" s="11"/>
      <c r="U519" s="11"/>
      <c r="V519" s="11"/>
      <c r="W519" s="11"/>
      <c r="X519" s="11"/>
      <c r="Y519" s="11"/>
      <c r="Z519" s="11"/>
    </row>
    <row r="520" spans="1:26" ht="15.75">
      <c r="A520" s="45"/>
      <c r="B520" s="46"/>
      <c r="C520" s="47"/>
      <c r="D520" s="11"/>
      <c r="E520" s="11"/>
      <c r="F520" s="46"/>
      <c r="G520" s="46"/>
      <c r="H520" s="48"/>
      <c r="I520" s="11"/>
      <c r="J520" s="49"/>
      <c r="K520" s="11"/>
      <c r="L520" s="11"/>
      <c r="M520" s="11"/>
      <c r="N520" s="11"/>
      <c r="O520" s="11"/>
      <c r="P520" s="11"/>
      <c r="Q520" s="11"/>
      <c r="R520" s="11"/>
      <c r="S520" s="11"/>
      <c r="T520" s="11"/>
      <c r="U520" s="11"/>
      <c r="V520" s="11"/>
      <c r="W520" s="11"/>
      <c r="X520" s="11"/>
      <c r="Y520" s="11"/>
      <c r="Z520" s="11"/>
    </row>
    <row r="521" spans="1:26" ht="15.75">
      <c r="A521" s="45"/>
      <c r="B521" s="46"/>
      <c r="C521" s="47"/>
      <c r="D521" s="11"/>
      <c r="E521" s="11"/>
      <c r="F521" s="46"/>
      <c r="G521" s="46"/>
      <c r="H521" s="48"/>
      <c r="I521" s="11"/>
      <c r="J521" s="49"/>
      <c r="K521" s="11"/>
      <c r="L521" s="11"/>
      <c r="M521" s="11"/>
      <c r="N521" s="11"/>
      <c r="O521" s="11"/>
      <c r="P521" s="11"/>
      <c r="Q521" s="11"/>
      <c r="R521" s="11"/>
      <c r="S521" s="11"/>
      <c r="T521" s="11"/>
      <c r="U521" s="11"/>
      <c r="V521" s="11"/>
      <c r="W521" s="11"/>
      <c r="X521" s="11"/>
      <c r="Y521" s="11"/>
      <c r="Z521" s="11"/>
    </row>
    <row r="522" spans="1:26" ht="15.75">
      <c r="A522" s="45"/>
      <c r="B522" s="46"/>
      <c r="C522" s="47"/>
      <c r="D522" s="11"/>
      <c r="E522" s="11"/>
      <c r="F522" s="46"/>
      <c r="G522" s="46"/>
      <c r="H522" s="48"/>
      <c r="I522" s="11"/>
      <c r="J522" s="49"/>
      <c r="K522" s="11"/>
      <c r="L522" s="11"/>
      <c r="M522" s="11"/>
      <c r="N522" s="11"/>
      <c r="O522" s="11"/>
      <c r="P522" s="11"/>
      <c r="Q522" s="11"/>
      <c r="R522" s="11"/>
      <c r="S522" s="11"/>
      <c r="T522" s="11"/>
      <c r="U522" s="11"/>
      <c r="V522" s="11"/>
      <c r="W522" s="11"/>
      <c r="X522" s="11"/>
      <c r="Y522" s="11"/>
      <c r="Z522" s="11"/>
    </row>
    <row r="523" spans="1:26" ht="15.75">
      <c r="A523" s="45"/>
      <c r="B523" s="46"/>
      <c r="C523" s="47"/>
      <c r="D523" s="11"/>
      <c r="E523" s="11"/>
      <c r="F523" s="46"/>
      <c r="G523" s="46"/>
      <c r="H523" s="48"/>
      <c r="I523" s="11"/>
      <c r="J523" s="49"/>
      <c r="K523" s="11"/>
      <c r="L523" s="11"/>
      <c r="M523" s="11"/>
      <c r="N523" s="11"/>
      <c r="O523" s="11"/>
      <c r="P523" s="11"/>
      <c r="Q523" s="11"/>
      <c r="R523" s="11"/>
      <c r="S523" s="11"/>
      <c r="T523" s="11"/>
      <c r="U523" s="11"/>
      <c r="V523" s="11"/>
      <c r="W523" s="11"/>
      <c r="X523" s="11"/>
      <c r="Y523" s="11"/>
      <c r="Z523" s="11"/>
    </row>
    <row r="524" spans="1:26" ht="15.75">
      <c r="A524" s="45"/>
      <c r="B524" s="46"/>
      <c r="C524" s="47"/>
      <c r="D524" s="11"/>
      <c r="E524" s="11"/>
      <c r="F524" s="46"/>
      <c r="G524" s="46"/>
      <c r="H524" s="48"/>
      <c r="I524" s="11"/>
      <c r="J524" s="49"/>
      <c r="K524" s="11"/>
      <c r="L524" s="11"/>
      <c r="M524" s="11"/>
      <c r="N524" s="11"/>
      <c r="O524" s="11"/>
      <c r="P524" s="11"/>
      <c r="Q524" s="11"/>
      <c r="R524" s="11"/>
      <c r="S524" s="11"/>
      <c r="T524" s="11"/>
      <c r="U524" s="11"/>
      <c r="V524" s="11"/>
      <c r="W524" s="11"/>
      <c r="X524" s="11"/>
      <c r="Y524" s="11"/>
      <c r="Z524" s="11"/>
    </row>
    <row r="525" spans="1:26" ht="15.75">
      <c r="A525" s="45"/>
      <c r="B525" s="46"/>
      <c r="C525" s="47"/>
      <c r="D525" s="11"/>
      <c r="E525" s="11"/>
      <c r="F525" s="46"/>
      <c r="G525" s="46"/>
      <c r="H525" s="48"/>
      <c r="I525" s="11"/>
      <c r="J525" s="49"/>
      <c r="K525" s="11"/>
      <c r="L525" s="11"/>
      <c r="M525" s="11"/>
      <c r="N525" s="11"/>
      <c r="O525" s="11"/>
      <c r="P525" s="11"/>
      <c r="Q525" s="11"/>
      <c r="R525" s="11"/>
      <c r="S525" s="11"/>
      <c r="T525" s="11"/>
      <c r="U525" s="11"/>
      <c r="V525" s="11"/>
      <c r="W525" s="11"/>
      <c r="X525" s="11"/>
      <c r="Y525" s="11"/>
      <c r="Z525" s="11"/>
    </row>
    <row r="526" spans="1:26" ht="15.75">
      <c r="A526" s="45"/>
      <c r="B526" s="46"/>
      <c r="C526" s="47"/>
      <c r="D526" s="11"/>
      <c r="E526" s="11"/>
      <c r="F526" s="46"/>
      <c r="G526" s="46"/>
      <c r="H526" s="48"/>
      <c r="I526" s="11"/>
      <c r="J526" s="49"/>
      <c r="K526" s="11"/>
      <c r="L526" s="11"/>
      <c r="M526" s="11"/>
      <c r="N526" s="11"/>
      <c r="O526" s="11"/>
      <c r="P526" s="11"/>
      <c r="Q526" s="11"/>
      <c r="R526" s="11"/>
      <c r="S526" s="11"/>
      <c r="T526" s="11"/>
      <c r="U526" s="11"/>
      <c r="V526" s="11"/>
      <c r="W526" s="11"/>
      <c r="X526" s="11"/>
      <c r="Y526" s="11"/>
      <c r="Z526" s="11"/>
    </row>
    <row r="527" spans="1:26" ht="15.75">
      <c r="A527" s="45"/>
      <c r="B527" s="46"/>
      <c r="C527" s="47"/>
      <c r="D527" s="11"/>
      <c r="E527" s="11"/>
      <c r="F527" s="46"/>
      <c r="G527" s="46"/>
      <c r="H527" s="48"/>
      <c r="I527" s="11"/>
      <c r="J527" s="49"/>
      <c r="K527" s="11"/>
      <c r="L527" s="11"/>
      <c r="M527" s="11"/>
      <c r="N527" s="11"/>
      <c r="O527" s="11"/>
      <c r="P527" s="11"/>
      <c r="Q527" s="11"/>
      <c r="R527" s="11"/>
      <c r="S527" s="11"/>
      <c r="T527" s="11"/>
      <c r="U527" s="11"/>
      <c r="V527" s="11"/>
      <c r="W527" s="11"/>
      <c r="X527" s="11"/>
      <c r="Y527" s="11"/>
      <c r="Z527" s="11"/>
    </row>
    <row r="528" spans="1:26" ht="15.75">
      <c r="A528" s="45"/>
      <c r="B528" s="46"/>
      <c r="C528" s="47"/>
      <c r="D528" s="11"/>
      <c r="E528" s="11"/>
      <c r="F528" s="46"/>
      <c r="G528" s="46"/>
      <c r="H528" s="48"/>
      <c r="I528" s="11"/>
      <c r="J528" s="49"/>
      <c r="K528" s="11"/>
      <c r="L528" s="11"/>
      <c r="M528" s="11"/>
      <c r="N528" s="11"/>
      <c r="O528" s="11"/>
      <c r="P528" s="11"/>
      <c r="Q528" s="11"/>
      <c r="R528" s="11"/>
      <c r="S528" s="11"/>
      <c r="T528" s="11"/>
      <c r="U528" s="11"/>
      <c r="V528" s="11"/>
      <c r="W528" s="11"/>
      <c r="X528" s="11"/>
      <c r="Y528" s="11"/>
      <c r="Z528" s="11"/>
    </row>
    <row r="529" spans="1:26" ht="15.75">
      <c r="A529" s="45"/>
      <c r="B529" s="46"/>
      <c r="C529" s="47"/>
      <c r="D529" s="11"/>
      <c r="E529" s="11"/>
      <c r="F529" s="46"/>
      <c r="G529" s="46"/>
      <c r="H529" s="48"/>
      <c r="I529" s="11"/>
      <c r="J529" s="49"/>
      <c r="K529" s="11"/>
      <c r="L529" s="11"/>
      <c r="M529" s="11"/>
      <c r="N529" s="11"/>
      <c r="O529" s="11"/>
      <c r="P529" s="11"/>
      <c r="Q529" s="11"/>
      <c r="R529" s="11"/>
      <c r="S529" s="11"/>
      <c r="T529" s="11"/>
      <c r="U529" s="11"/>
      <c r="V529" s="11"/>
      <c r="W529" s="11"/>
      <c r="X529" s="11"/>
      <c r="Y529" s="11"/>
      <c r="Z529" s="11"/>
    </row>
    <row r="530" spans="1:26" ht="15.75">
      <c r="A530" s="45"/>
      <c r="B530" s="46"/>
      <c r="C530" s="47"/>
      <c r="D530" s="11"/>
      <c r="E530" s="11"/>
      <c r="F530" s="46"/>
      <c r="G530" s="46"/>
      <c r="H530" s="48"/>
      <c r="I530" s="11"/>
      <c r="J530" s="49"/>
      <c r="K530" s="11"/>
      <c r="L530" s="11"/>
      <c r="M530" s="11"/>
      <c r="N530" s="11"/>
      <c r="O530" s="11"/>
      <c r="P530" s="11"/>
      <c r="Q530" s="11"/>
      <c r="R530" s="11"/>
      <c r="S530" s="11"/>
      <c r="T530" s="11"/>
      <c r="U530" s="11"/>
      <c r="V530" s="11"/>
      <c r="W530" s="11"/>
      <c r="X530" s="11"/>
      <c r="Y530" s="11"/>
      <c r="Z530" s="11"/>
    </row>
    <row r="531" spans="1:26" ht="15.75">
      <c r="A531" s="45"/>
      <c r="B531" s="46"/>
      <c r="C531" s="47"/>
      <c r="D531" s="11"/>
      <c r="E531" s="11"/>
      <c r="F531" s="46"/>
      <c r="G531" s="46"/>
      <c r="H531" s="48"/>
      <c r="I531" s="11"/>
      <c r="J531" s="49"/>
      <c r="K531" s="11"/>
      <c r="L531" s="11"/>
      <c r="M531" s="11"/>
      <c r="N531" s="11"/>
      <c r="O531" s="11"/>
      <c r="P531" s="11"/>
      <c r="Q531" s="11"/>
      <c r="R531" s="11"/>
      <c r="S531" s="11"/>
      <c r="T531" s="11"/>
      <c r="U531" s="11"/>
      <c r="V531" s="11"/>
      <c r="W531" s="11"/>
      <c r="X531" s="11"/>
      <c r="Y531" s="11"/>
      <c r="Z531" s="11"/>
    </row>
    <row r="532" spans="1:26" ht="15.75">
      <c r="A532" s="45"/>
      <c r="B532" s="46"/>
      <c r="C532" s="47"/>
      <c r="D532" s="11"/>
      <c r="E532" s="11"/>
      <c r="F532" s="46"/>
      <c r="G532" s="46"/>
      <c r="H532" s="48"/>
      <c r="I532" s="11"/>
      <c r="J532" s="49"/>
      <c r="K532" s="11"/>
      <c r="L532" s="11"/>
      <c r="M532" s="11"/>
      <c r="N532" s="11"/>
      <c r="O532" s="11"/>
      <c r="P532" s="11"/>
      <c r="Q532" s="11"/>
      <c r="R532" s="11"/>
      <c r="S532" s="11"/>
      <c r="T532" s="11"/>
      <c r="U532" s="11"/>
      <c r="V532" s="11"/>
      <c r="W532" s="11"/>
      <c r="X532" s="11"/>
      <c r="Y532" s="11"/>
      <c r="Z532" s="11"/>
    </row>
    <row r="533" spans="1:26" ht="15.75">
      <c r="A533" s="45"/>
      <c r="B533" s="46"/>
      <c r="C533" s="47"/>
      <c r="D533" s="11"/>
      <c r="E533" s="11"/>
      <c r="F533" s="46"/>
      <c r="G533" s="46"/>
      <c r="H533" s="48"/>
      <c r="I533" s="11"/>
      <c r="J533" s="49"/>
      <c r="K533" s="11"/>
      <c r="L533" s="11"/>
      <c r="M533" s="11"/>
      <c r="N533" s="11"/>
      <c r="O533" s="11"/>
      <c r="P533" s="11"/>
      <c r="Q533" s="11"/>
      <c r="R533" s="11"/>
      <c r="S533" s="11"/>
      <c r="T533" s="11"/>
      <c r="U533" s="11"/>
      <c r="V533" s="11"/>
      <c r="W533" s="11"/>
      <c r="X533" s="11"/>
      <c r="Y533" s="11"/>
      <c r="Z533" s="11"/>
    </row>
    <row r="534" spans="1:26" ht="15.75">
      <c r="A534" s="45"/>
      <c r="B534" s="46"/>
      <c r="C534" s="47"/>
      <c r="D534" s="11"/>
      <c r="E534" s="11"/>
      <c r="F534" s="46"/>
      <c r="G534" s="46"/>
      <c r="H534" s="48"/>
      <c r="I534" s="11"/>
      <c r="J534" s="49"/>
      <c r="K534" s="11"/>
      <c r="L534" s="11"/>
      <c r="M534" s="11"/>
      <c r="N534" s="11"/>
      <c r="O534" s="11"/>
      <c r="P534" s="11"/>
      <c r="Q534" s="11"/>
      <c r="R534" s="11"/>
      <c r="S534" s="11"/>
      <c r="T534" s="11"/>
      <c r="U534" s="11"/>
      <c r="V534" s="11"/>
      <c r="W534" s="11"/>
      <c r="X534" s="11"/>
      <c r="Y534" s="11"/>
      <c r="Z534" s="11"/>
    </row>
    <row r="535" spans="1:26" ht="15.75">
      <c r="A535" s="45"/>
      <c r="B535" s="46"/>
      <c r="C535" s="47"/>
      <c r="D535" s="11"/>
      <c r="E535" s="11"/>
      <c r="F535" s="46"/>
      <c r="G535" s="46"/>
      <c r="H535" s="48"/>
      <c r="I535" s="11"/>
      <c r="J535" s="49"/>
      <c r="K535" s="11"/>
      <c r="L535" s="11"/>
      <c r="M535" s="11"/>
      <c r="N535" s="11"/>
      <c r="O535" s="11"/>
      <c r="P535" s="11"/>
      <c r="Q535" s="11"/>
      <c r="R535" s="11"/>
      <c r="S535" s="11"/>
      <c r="T535" s="11"/>
      <c r="U535" s="11"/>
      <c r="V535" s="11"/>
      <c r="W535" s="11"/>
      <c r="X535" s="11"/>
      <c r="Y535" s="11"/>
      <c r="Z535" s="11"/>
    </row>
    <row r="536" spans="1:26" ht="15.75">
      <c r="A536" s="45"/>
      <c r="B536" s="46"/>
      <c r="C536" s="47"/>
      <c r="D536" s="11"/>
      <c r="E536" s="11"/>
      <c r="F536" s="46"/>
      <c r="G536" s="46"/>
      <c r="H536" s="48"/>
      <c r="I536" s="11"/>
      <c r="J536" s="49"/>
      <c r="K536" s="11"/>
      <c r="L536" s="11"/>
      <c r="M536" s="11"/>
      <c r="N536" s="11"/>
      <c r="O536" s="11"/>
      <c r="P536" s="11"/>
      <c r="Q536" s="11"/>
      <c r="R536" s="11"/>
      <c r="S536" s="11"/>
      <c r="T536" s="11"/>
      <c r="U536" s="11"/>
      <c r="V536" s="11"/>
      <c r="W536" s="11"/>
      <c r="X536" s="11"/>
      <c r="Y536" s="11"/>
      <c r="Z536" s="11"/>
    </row>
    <row r="537" spans="1:26" ht="15.75">
      <c r="A537" s="45"/>
      <c r="B537" s="46"/>
      <c r="C537" s="47"/>
      <c r="D537" s="11"/>
      <c r="E537" s="11"/>
      <c r="F537" s="46"/>
      <c r="G537" s="46"/>
      <c r="H537" s="48"/>
      <c r="I537" s="11"/>
      <c r="J537" s="49"/>
      <c r="K537" s="11"/>
      <c r="L537" s="11"/>
      <c r="M537" s="11"/>
      <c r="N537" s="11"/>
      <c r="O537" s="11"/>
      <c r="P537" s="11"/>
      <c r="Q537" s="11"/>
      <c r="R537" s="11"/>
      <c r="S537" s="11"/>
      <c r="T537" s="11"/>
      <c r="U537" s="11"/>
      <c r="V537" s="11"/>
      <c r="W537" s="11"/>
      <c r="X537" s="11"/>
      <c r="Y537" s="11"/>
      <c r="Z537" s="11"/>
    </row>
    <row r="538" spans="1:26" ht="15.75">
      <c r="A538" s="45"/>
      <c r="B538" s="46"/>
      <c r="C538" s="47"/>
      <c r="D538" s="11"/>
      <c r="E538" s="11"/>
      <c r="F538" s="46"/>
      <c r="G538" s="46"/>
      <c r="H538" s="48"/>
      <c r="I538" s="11"/>
      <c r="J538" s="49"/>
      <c r="K538" s="11"/>
      <c r="L538" s="11"/>
      <c r="M538" s="11"/>
      <c r="N538" s="11"/>
      <c r="O538" s="11"/>
      <c r="P538" s="11"/>
      <c r="Q538" s="11"/>
      <c r="R538" s="11"/>
      <c r="S538" s="11"/>
      <c r="T538" s="11"/>
      <c r="U538" s="11"/>
      <c r="V538" s="11"/>
      <c r="W538" s="11"/>
      <c r="X538" s="11"/>
      <c r="Y538" s="11"/>
      <c r="Z538" s="11"/>
    </row>
    <row r="539" spans="1:26" ht="15.75">
      <c r="A539" s="45"/>
      <c r="B539" s="46"/>
      <c r="C539" s="47"/>
      <c r="D539" s="11"/>
      <c r="E539" s="11"/>
      <c r="F539" s="46"/>
      <c r="G539" s="46"/>
      <c r="H539" s="48"/>
      <c r="I539" s="11"/>
      <c r="J539" s="49"/>
      <c r="K539" s="11"/>
      <c r="L539" s="11"/>
      <c r="M539" s="11"/>
      <c r="N539" s="11"/>
      <c r="O539" s="11"/>
      <c r="P539" s="11"/>
      <c r="Q539" s="11"/>
      <c r="R539" s="11"/>
      <c r="S539" s="11"/>
      <c r="T539" s="11"/>
      <c r="U539" s="11"/>
      <c r="V539" s="11"/>
      <c r="W539" s="11"/>
      <c r="X539" s="11"/>
      <c r="Y539" s="11"/>
      <c r="Z539" s="11"/>
    </row>
    <row r="540" spans="1:26" ht="15.75">
      <c r="A540" s="45"/>
      <c r="B540" s="46"/>
      <c r="C540" s="47"/>
      <c r="D540" s="11"/>
      <c r="E540" s="11"/>
      <c r="F540" s="46"/>
      <c r="G540" s="46"/>
      <c r="H540" s="48"/>
      <c r="I540" s="11"/>
      <c r="J540" s="49"/>
      <c r="K540" s="11"/>
      <c r="L540" s="11"/>
      <c r="M540" s="11"/>
      <c r="N540" s="11"/>
      <c r="O540" s="11"/>
      <c r="P540" s="11"/>
      <c r="Q540" s="11"/>
      <c r="R540" s="11"/>
      <c r="S540" s="11"/>
      <c r="T540" s="11"/>
      <c r="U540" s="11"/>
      <c r="V540" s="11"/>
      <c r="W540" s="11"/>
      <c r="X540" s="11"/>
      <c r="Y540" s="11"/>
      <c r="Z540" s="11"/>
    </row>
    <row r="541" spans="1:26" ht="15.75">
      <c r="A541" s="45"/>
      <c r="B541" s="46"/>
      <c r="C541" s="47"/>
      <c r="D541" s="11"/>
      <c r="E541" s="11"/>
      <c r="F541" s="46"/>
      <c r="G541" s="46"/>
      <c r="H541" s="48"/>
      <c r="I541" s="11"/>
      <c r="J541" s="49"/>
      <c r="K541" s="11"/>
      <c r="L541" s="11"/>
      <c r="M541" s="11"/>
      <c r="N541" s="11"/>
      <c r="O541" s="11"/>
      <c r="P541" s="11"/>
      <c r="Q541" s="11"/>
      <c r="R541" s="11"/>
      <c r="S541" s="11"/>
      <c r="T541" s="11"/>
      <c r="U541" s="11"/>
      <c r="V541" s="11"/>
      <c r="W541" s="11"/>
      <c r="X541" s="11"/>
      <c r="Y541" s="11"/>
      <c r="Z541" s="11"/>
    </row>
    <row r="542" spans="1:26" ht="15.75">
      <c r="A542" s="45"/>
      <c r="B542" s="46"/>
      <c r="C542" s="47"/>
      <c r="D542" s="11"/>
      <c r="E542" s="11"/>
      <c r="F542" s="46"/>
      <c r="G542" s="46"/>
      <c r="H542" s="48"/>
      <c r="I542" s="11"/>
      <c r="J542" s="49"/>
      <c r="K542" s="11"/>
      <c r="L542" s="11"/>
      <c r="M542" s="11"/>
      <c r="N542" s="11"/>
      <c r="O542" s="11"/>
      <c r="P542" s="11"/>
      <c r="Q542" s="11"/>
      <c r="R542" s="11"/>
      <c r="S542" s="11"/>
      <c r="T542" s="11"/>
      <c r="U542" s="11"/>
      <c r="V542" s="11"/>
      <c r="W542" s="11"/>
      <c r="X542" s="11"/>
      <c r="Y542" s="11"/>
      <c r="Z542" s="11"/>
    </row>
    <row r="543" spans="1:26" ht="15.75">
      <c r="A543" s="45"/>
      <c r="B543" s="46"/>
      <c r="C543" s="47"/>
      <c r="D543" s="11"/>
      <c r="E543" s="11"/>
      <c r="F543" s="46"/>
      <c r="G543" s="46"/>
      <c r="H543" s="48"/>
      <c r="I543" s="11"/>
      <c r="J543" s="49"/>
      <c r="K543" s="11"/>
      <c r="L543" s="11"/>
      <c r="M543" s="11"/>
      <c r="N543" s="11"/>
      <c r="O543" s="11"/>
      <c r="P543" s="11"/>
      <c r="Q543" s="11"/>
      <c r="R543" s="11"/>
      <c r="S543" s="11"/>
      <c r="T543" s="11"/>
      <c r="U543" s="11"/>
      <c r="V543" s="11"/>
      <c r="W543" s="11"/>
      <c r="X543" s="11"/>
      <c r="Y543" s="11"/>
      <c r="Z543" s="11"/>
    </row>
    <row r="544" spans="1:26" ht="15.75">
      <c r="A544" s="45"/>
      <c r="B544" s="46"/>
      <c r="C544" s="47"/>
      <c r="D544" s="11"/>
      <c r="E544" s="11"/>
      <c r="F544" s="46"/>
      <c r="G544" s="46"/>
      <c r="H544" s="48"/>
      <c r="I544" s="11"/>
      <c r="J544" s="49"/>
      <c r="K544" s="11"/>
      <c r="L544" s="11"/>
      <c r="M544" s="11"/>
      <c r="N544" s="11"/>
      <c r="O544" s="11"/>
      <c r="P544" s="11"/>
      <c r="Q544" s="11"/>
      <c r="R544" s="11"/>
      <c r="S544" s="11"/>
      <c r="T544" s="11"/>
      <c r="U544" s="11"/>
      <c r="V544" s="11"/>
      <c r="W544" s="11"/>
      <c r="X544" s="11"/>
      <c r="Y544" s="11"/>
      <c r="Z544" s="11"/>
    </row>
    <row r="545" spans="1:26" ht="15.75">
      <c r="A545" s="45"/>
      <c r="B545" s="46"/>
      <c r="C545" s="47"/>
      <c r="D545" s="11"/>
      <c r="E545" s="11"/>
      <c r="F545" s="46"/>
      <c r="G545" s="46"/>
      <c r="H545" s="48"/>
      <c r="I545" s="11"/>
      <c r="J545" s="49"/>
      <c r="K545" s="11"/>
      <c r="L545" s="11"/>
      <c r="M545" s="11"/>
      <c r="N545" s="11"/>
      <c r="O545" s="11"/>
      <c r="P545" s="11"/>
      <c r="Q545" s="11"/>
      <c r="R545" s="11"/>
      <c r="S545" s="11"/>
      <c r="T545" s="11"/>
      <c r="U545" s="11"/>
      <c r="V545" s="11"/>
      <c r="W545" s="11"/>
      <c r="X545" s="11"/>
      <c r="Y545" s="11"/>
      <c r="Z545" s="11"/>
    </row>
    <row r="546" spans="1:26" ht="15.75">
      <c r="A546" s="45"/>
      <c r="B546" s="46"/>
      <c r="C546" s="47"/>
      <c r="D546" s="11"/>
      <c r="E546" s="11"/>
      <c r="F546" s="46"/>
      <c r="G546" s="46"/>
      <c r="H546" s="48"/>
      <c r="I546" s="11"/>
      <c r="J546" s="49"/>
      <c r="K546" s="11"/>
      <c r="L546" s="11"/>
      <c r="M546" s="11"/>
      <c r="N546" s="11"/>
      <c r="O546" s="11"/>
      <c r="P546" s="11"/>
      <c r="Q546" s="11"/>
      <c r="R546" s="11"/>
      <c r="S546" s="11"/>
      <c r="T546" s="11"/>
      <c r="U546" s="11"/>
      <c r="V546" s="11"/>
      <c r="W546" s="11"/>
      <c r="X546" s="11"/>
      <c r="Y546" s="11"/>
      <c r="Z546" s="11"/>
    </row>
    <row r="547" spans="1:26" ht="15.75">
      <c r="A547" s="45"/>
      <c r="B547" s="46"/>
      <c r="C547" s="47"/>
      <c r="D547" s="11"/>
      <c r="E547" s="11"/>
      <c r="F547" s="46"/>
      <c r="G547" s="46"/>
      <c r="H547" s="48"/>
      <c r="I547" s="11"/>
      <c r="J547" s="49"/>
      <c r="K547" s="11"/>
      <c r="L547" s="11"/>
      <c r="M547" s="11"/>
      <c r="N547" s="11"/>
      <c r="O547" s="11"/>
      <c r="P547" s="11"/>
      <c r="Q547" s="11"/>
      <c r="R547" s="11"/>
      <c r="S547" s="11"/>
      <c r="T547" s="11"/>
      <c r="U547" s="11"/>
      <c r="V547" s="11"/>
      <c r="W547" s="11"/>
      <c r="X547" s="11"/>
      <c r="Y547" s="11"/>
      <c r="Z547" s="11"/>
    </row>
    <row r="548" spans="1:26" ht="15.75">
      <c r="A548" s="45"/>
      <c r="B548" s="46"/>
      <c r="C548" s="47"/>
      <c r="D548" s="11"/>
      <c r="E548" s="11"/>
      <c r="F548" s="46"/>
      <c r="G548" s="46"/>
      <c r="H548" s="48"/>
      <c r="I548" s="11"/>
      <c r="J548" s="49"/>
      <c r="K548" s="11"/>
      <c r="L548" s="11"/>
      <c r="M548" s="11"/>
      <c r="N548" s="11"/>
      <c r="O548" s="11"/>
      <c r="P548" s="11"/>
      <c r="Q548" s="11"/>
      <c r="R548" s="11"/>
      <c r="S548" s="11"/>
      <c r="T548" s="11"/>
      <c r="U548" s="11"/>
      <c r="V548" s="11"/>
      <c r="W548" s="11"/>
      <c r="X548" s="11"/>
      <c r="Y548" s="11"/>
      <c r="Z548" s="11"/>
    </row>
    <row r="549" spans="1:26" ht="15.75">
      <c r="A549" s="45"/>
      <c r="B549" s="46"/>
      <c r="C549" s="47"/>
      <c r="D549" s="11"/>
      <c r="E549" s="11"/>
      <c r="F549" s="46"/>
      <c r="G549" s="46"/>
      <c r="H549" s="48"/>
      <c r="I549" s="11"/>
      <c r="J549" s="49"/>
      <c r="K549" s="11"/>
      <c r="L549" s="11"/>
      <c r="M549" s="11"/>
      <c r="N549" s="11"/>
      <c r="O549" s="11"/>
      <c r="P549" s="11"/>
      <c r="Q549" s="11"/>
      <c r="R549" s="11"/>
      <c r="S549" s="11"/>
      <c r="T549" s="11"/>
      <c r="U549" s="11"/>
      <c r="V549" s="11"/>
      <c r="W549" s="11"/>
      <c r="X549" s="11"/>
      <c r="Y549" s="11"/>
      <c r="Z549" s="11"/>
    </row>
    <row r="550" spans="1:26" ht="15.75">
      <c r="A550" s="45"/>
      <c r="B550" s="46"/>
      <c r="C550" s="47"/>
      <c r="D550" s="11"/>
      <c r="E550" s="11"/>
      <c r="F550" s="46"/>
      <c r="G550" s="46"/>
      <c r="H550" s="48"/>
      <c r="I550" s="11"/>
      <c r="J550" s="49"/>
      <c r="K550" s="11"/>
      <c r="L550" s="11"/>
      <c r="M550" s="11"/>
      <c r="N550" s="11"/>
      <c r="O550" s="11"/>
      <c r="P550" s="11"/>
      <c r="Q550" s="11"/>
      <c r="R550" s="11"/>
      <c r="S550" s="11"/>
      <c r="T550" s="11"/>
      <c r="U550" s="11"/>
      <c r="V550" s="11"/>
      <c r="W550" s="11"/>
      <c r="X550" s="11"/>
      <c r="Y550" s="11"/>
      <c r="Z550" s="11"/>
    </row>
    <row r="551" spans="1:26" ht="15.75">
      <c r="A551" s="45"/>
      <c r="B551" s="46"/>
      <c r="C551" s="47"/>
      <c r="D551" s="11"/>
      <c r="E551" s="11"/>
      <c r="F551" s="46"/>
      <c r="G551" s="46"/>
      <c r="H551" s="48"/>
      <c r="I551" s="11"/>
      <c r="J551" s="49"/>
      <c r="K551" s="11"/>
      <c r="L551" s="11"/>
      <c r="M551" s="11"/>
      <c r="N551" s="11"/>
      <c r="O551" s="11"/>
      <c r="P551" s="11"/>
      <c r="Q551" s="11"/>
      <c r="R551" s="11"/>
      <c r="S551" s="11"/>
      <c r="T551" s="11"/>
      <c r="U551" s="11"/>
      <c r="V551" s="11"/>
      <c r="W551" s="11"/>
      <c r="X551" s="11"/>
      <c r="Y551" s="11"/>
      <c r="Z551" s="11"/>
    </row>
    <row r="552" spans="1:26" ht="15.75">
      <c r="A552" s="45"/>
      <c r="B552" s="46"/>
      <c r="C552" s="47"/>
      <c r="D552" s="11"/>
      <c r="E552" s="11"/>
      <c r="F552" s="46"/>
      <c r="G552" s="46"/>
      <c r="H552" s="48"/>
      <c r="I552" s="11"/>
      <c r="J552" s="49"/>
      <c r="K552" s="11"/>
      <c r="L552" s="11"/>
      <c r="M552" s="11"/>
      <c r="N552" s="11"/>
      <c r="O552" s="11"/>
      <c r="P552" s="11"/>
      <c r="Q552" s="11"/>
      <c r="R552" s="11"/>
      <c r="S552" s="11"/>
      <c r="T552" s="11"/>
      <c r="U552" s="11"/>
      <c r="V552" s="11"/>
      <c r="W552" s="11"/>
      <c r="X552" s="11"/>
      <c r="Y552" s="11"/>
      <c r="Z552" s="11"/>
    </row>
    <row r="553" spans="1:26" ht="15.75">
      <c r="A553" s="45"/>
      <c r="B553" s="46"/>
      <c r="C553" s="47"/>
      <c r="D553" s="11"/>
      <c r="E553" s="11"/>
      <c r="F553" s="46"/>
      <c r="G553" s="46"/>
      <c r="H553" s="48"/>
      <c r="I553" s="11"/>
      <c r="J553" s="49"/>
      <c r="K553" s="11"/>
      <c r="L553" s="11"/>
      <c r="M553" s="11"/>
      <c r="N553" s="11"/>
      <c r="O553" s="11"/>
      <c r="P553" s="11"/>
      <c r="Q553" s="11"/>
      <c r="R553" s="11"/>
      <c r="S553" s="11"/>
      <c r="T553" s="11"/>
      <c r="U553" s="11"/>
      <c r="V553" s="11"/>
      <c r="W553" s="11"/>
      <c r="X553" s="11"/>
      <c r="Y553" s="11"/>
      <c r="Z553" s="11"/>
    </row>
    <row r="554" spans="1:26" ht="15.75">
      <c r="A554" s="45"/>
      <c r="B554" s="46"/>
      <c r="C554" s="47"/>
      <c r="D554" s="11"/>
      <c r="E554" s="11"/>
      <c r="F554" s="46"/>
      <c r="G554" s="46"/>
      <c r="H554" s="48"/>
      <c r="I554" s="11"/>
      <c r="J554" s="49"/>
      <c r="K554" s="11"/>
      <c r="L554" s="11"/>
      <c r="M554" s="11"/>
      <c r="N554" s="11"/>
      <c r="O554" s="11"/>
      <c r="P554" s="11"/>
      <c r="Q554" s="11"/>
      <c r="R554" s="11"/>
      <c r="S554" s="11"/>
      <c r="T554" s="11"/>
      <c r="U554" s="11"/>
      <c r="V554" s="11"/>
      <c r="W554" s="11"/>
      <c r="X554" s="11"/>
      <c r="Y554" s="11"/>
      <c r="Z554" s="11"/>
    </row>
    <row r="555" spans="1:26" ht="15.75">
      <c r="A555" s="45"/>
      <c r="B555" s="46"/>
      <c r="C555" s="47"/>
      <c r="D555" s="11"/>
      <c r="E555" s="11"/>
      <c r="F555" s="46"/>
      <c r="G555" s="46"/>
      <c r="H555" s="48"/>
      <c r="I555" s="11"/>
      <c r="J555" s="49"/>
      <c r="K555" s="11"/>
      <c r="L555" s="11"/>
      <c r="M555" s="11"/>
      <c r="N555" s="11"/>
      <c r="O555" s="11"/>
      <c r="P555" s="11"/>
      <c r="Q555" s="11"/>
      <c r="R555" s="11"/>
      <c r="S555" s="11"/>
      <c r="T555" s="11"/>
      <c r="U555" s="11"/>
      <c r="V555" s="11"/>
      <c r="W555" s="11"/>
      <c r="X555" s="11"/>
      <c r="Y555" s="11"/>
      <c r="Z555" s="11"/>
    </row>
    <row r="556" spans="1:26" ht="15.75">
      <c r="A556" s="45"/>
      <c r="B556" s="46"/>
      <c r="C556" s="47"/>
      <c r="D556" s="11"/>
      <c r="E556" s="11"/>
      <c r="F556" s="46"/>
      <c r="G556" s="46"/>
      <c r="H556" s="48"/>
      <c r="I556" s="11"/>
      <c r="J556" s="49"/>
      <c r="K556" s="11"/>
      <c r="L556" s="11"/>
      <c r="M556" s="11"/>
      <c r="N556" s="11"/>
      <c r="O556" s="11"/>
      <c r="P556" s="11"/>
      <c r="Q556" s="11"/>
      <c r="R556" s="11"/>
      <c r="S556" s="11"/>
      <c r="T556" s="11"/>
      <c r="U556" s="11"/>
      <c r="V556" s="11"/>
      <c r="W556" s="11"/>
      <c r="X556" s="11"/>
      <c r="Y556" s="11"/>
      <c r="Z556" s="11"/>
    </row>
    <row r="557" spans="1:26" ht="15.75">
      <c r="A557" s="45"/>
      <c r="B557" s="46"/>
      <c r="C557" s="47"/>
      <c r="D557" s="11"/>
      <c r="E557" s="11"/>
      <c r="F557" s="46"/>
      <c r="G557" s="46"/>
      <c r="H557" s="48"/>
      <c r="I557" s="11"/>
      <c r="J557" s="49"/>
      <c r="K557" s="11"/>
      <c r="L557" s="11"/>
      <c r="M557" s="11"/>
      <c r="N557" s="11"/>
      <c r="O557" s="11"/>
      <c r="P557" s="11"/>
      <c r="Q557" s="11"/>
      <c r="R557" s="11"/>
      <c r="S557" s="11"/>
      <c r="T557" s="11"/>
      <c r="U557" s="11"/>
      <c r="V557" s="11"/>
      <c r="W557" s="11"/>
      <c r="X557" s="11"/>
      <c r="Y557" s="11"/>
      <c r="Z557" s="11"/>
    </row>
    <row r="558" spans="1:26" ht="15.75">
      <c r="A558" s="45"/>
      <c r="B558" s="46"/>
      <c r="C558" s="47"/>
      <c r="D558" s="11"/>
      <c r="E558" s="11"/>
      <c r="F558" s="46"/>
      <c r="G558" s="46"/>
      <c r="H558" s="48"/>
      <c r="I558" s="11"/>
      <c r="J558" s="49"/>
      <c r="K558" s="11"/>
      <c r="L558" s="11"/>
      <c r="M558" s="11"/>
      <c r="N558" s="11"/>
      <c r="O558" s="11"/>
      <c r="P558" s="11"/>
      <c r="Q558" s="11"/>
      <c r="R558" s="11"/>
      <c r="S558" s="11"/>
      <c r="T558" s="11"/>
      <c r="U558" s="11"/>
      <c r="V558" s="11"/>
      <c r="W558" s="11"/>
      <c r="X558" s="11"/>
      <c r="Y558" s="11"/>
      <c r="Z558" s="11"/>
    </row>
    <row r="559" spans="1:26" ht="15.75">
      <c r="A559" s="45"/>
      <c r="B559" s="46"/>
      <c r="C559" s="47"/>
      <c r="D559" s="11"/>
      <c r="E559" s="11"/>
      <c r="F559" s="46"/>
      <c r="G559" s="46"/>
      <c r="H559" s="48"/>
      <c r="I559" s="11"/>
      <c r="J559" s="49"/>
      <c r="K559" s="11"/>
      <c r="L559" s="11"/>
      <c r="M559" s="11"/>
      <c r="N559" s="11"/>
      <c r="O559" s="11"/>
      <c r="P559" s="11"/>
      <c r="Q559" s="11"/>
      <c r="R559" s="11"/>
      <c r="S559" s="11"/>
      <c r="T559" s="11"/>
      <c r="U559" s="11"/>
      <c r="V559" s="11"/>
      <c r="W559" s="11"/>
      <c r="X559" s="11"/>
      <c r="Y559" s="11"/>
      <c r="Z559" s="11"/>
    </row>
    <row r="560" spans="1:26" ht="15.75">
      <c r="A560" s="45"/>
      <c r="B560" s="46"/>
      <c r="C560" s="47"/>
      <c r="D560" s="11"/>
      <c r="E560" s="11"/>
      <c r="F560" s="46"/>
      <c r="G560" s="46"/>
      <c r="H560" s="48"/>
      <c r="I560" s="11"/>
      <c r="J560" s="49"/>
      <c r="K560" s="11"/>
      <c r="L560" s="11"/>
      <c r="M560" s="11"/>
      <c r="N560" s="11"/>
      <c r="O560" s="11"/>
      <c r="P560" s="11"/>
      <c r="Q560" s="11"/>
      <c r="R560" s="11"/>
      <c r="S560" s="11"/>
      <c r="T560" s="11"/>
      <c r="U560" s="11"/>
      <c r="V560" s="11"/>
      <c r="W560" s="11"/>
      <c r="X560" s="11"/>
      <c r="Y560" s="11"/>
      <c r="Z560" s="11"/>
    </row>
    <row r="561" spans="1:26" ht="15.75">
      <c r="A561" s="45"/>
      <c r="B561" s="46"/>
      <c r="C561" s="47"/>
      <c r="D561" s="11"/>
      <c r="E561" s="11"/>
      <c r="F561" s="46"/>
      <c r="G561" s="46"/>
      <c r="H561" s="48"/>
      <c r="I561" s="11"/>
      <c r="J561" s="49"/>
      <c r="K561" s="11"/>
      <c r="L561" s="11"/>
      <c r="M561" s="11"/>
      <c r="N561" s="11"/>
      <c r="O561" s="11"/>
      <c r="P561" s="11"/>
      <c r="Q561" s="11"/>
      <c r="R561" s="11"/>
      <c r="S561" s="11"/>
      <c r="T561" s="11"/>
      <c r="U561" s="11"/>
      <c r="V561" s="11"/>
      <c r="W561" s="11"/>
      <c r="X561" s="11"/>
      <c r="Y561" s="11"/>
      <c r="Z561" s="11"/>
    </row>
    <row r="562" spans="1:26" ht="15.75">
      <c r="A562" s="45"/>
      <c r="B562" s="46"/>
      <c r="C562" s="47"/>
      <c r="D562" s="11"/>
      <c r="E562" s="11"/>
      <c r="F562" s="46"/>
      <c r="G562" s="46"/>
      <c r="H562" s="48"/>
      <c r="I562" s="11"/>
      <c r="J562" s="49"/>
      <c r="K562" s="11"/>
      <c r="L562" s="11"/>
      <c r="M562" s="11"/>
      <c r="N562" s="11"/>
      <c r="O562" s="11"/>
      <c r="P562" s="11"/>
      <c r="Q562" s="11"/>
      <c r="R562" s="11"/>
      <c r="S562" s="11"/>
      <c r="T562" s="11"/>
      <c r="U562" s="11"/>
      <c r="V562" s="11"/>
      <c r="W562" s="11"/>
      <c r="X562" s="11"/>
      <c r="Y562" s="11"/>
      <c r="Z562" s="11"/>
    </row>
    <row r="563" spans="1:26" ht="15.75">
      <c r="A563" s="45"/>
      <c r="B563" s="46"/>
      <c r="C563" s="47"/>
      <c r="D563" s="11"/>
      <c r="E563" s="11"/>
      <c r="F563" s="46"/>
      <c r="G563" s="46"/>
      <c r="H563" s="48"/>
      <c r="I563" s="11"/>
      <c r="J563" s="49"/>
      <c r="K563" s="11"/>
      <c r="L563" s="11"/>
      <c r="M563" s="11"/>
      <c r="N563" s="11"/>
      <c r="O563" s="11"/>
      <c r="P563" s="11"/>
      <c r="Q563" s="11"/>
      <c r="R563" s="11"/>
      <c r="S563" s="11"/>
      <c r="T563" s="11"/>
      <c r="U563" s="11"/>
      <c r="V563" s="11"/>
      <c r="W563" s="11"/>
      <c r="X563" s="11"/>
      <c r="Y563" s="11"/>
      <c r="Z563" s="11"/>
    </row>
    <row r="564" spans="1:26" ht="15.75">
      <c r="A564" s="45"/>
      <c r="B564" s="46"/>
      <c r="C564" s="47"/>
      <c r="D564" s="11"/>
      <c r="E564" s="11"/>
      <c r="F564" s="46"/>
      <c r="G564" s="46"/>
      <c r="H564" s="48"/>
      <c r="I564" s="11"/>
      <c r="J564" s="49"/>
      <c r="K564" s="11"/>
      <c r="L564" s="11"/>
      <c r="M564" s="11"/>
      <c r="N564" s="11"/>
      <c r="O564" s="11"/>
      <c r="P564" s="11"/>
      <c r="Q564" s="11"/>
      <c r="R564" s="11"/>
      <c r="S564" s="11"/>
      <c r="T564" s="11"/>
      <c r="U564" s="11"/>
      <c r="V564" s="11"/>
      <c r="W564" s="11"/>
      <c r="X564" s="11"/>
      <c r="Y564" s="11"/>
      <c r="Z564" s="11"/>
    </row>
    <row r="565" spans="1:26" ht="15.75">
      <c r="A565" s="45"/>
      <c r="B565" s="46"/>
      <c r="C565" s="47"/>
      <c r="D565" s="11"/>
      <c r="E565" s="11"/>
      <c r="F565" s="46"/>
      <c r="G565" s="46"/>
      <c r="H565" s="48"/>
      <c r="I565" s="11"/>
      <c r="J565" s="49"/>
      <c r="K565" s="11"/>
      <c r="L565" s="11"/>
      <c r="M565" s="11"/>
      <c r="N565" s="11"/>
      <c r="O565" s="11"/>
      <c r="P565" s="11"/>
      <c r="Q565" s="11"/>
      <c r="R565" s="11"/>
      <c r="S565" s="11"/>
      <c r="T565" s="11"/>
      <c r="U565" s="11"/>
      <c r="V565" s="11"/>
      <c r="W565" s="11"/>
      <c r="X565" s="11"/>
      <c r="Y565" s="11"/>
      <c r="Z565" s="11"/>
    </row>
    <row r="566" spans="1:26" ht="15.75">
      <c r="A566" s="45"/>
      <c r="B566" s="46"/>
      <c r="C566" s="47"/>
      <c r="D566" s="11"/>
      <c r="E566" s="11"/>
      <c r="F566" s="46"/>
      <c r="G566" s="46"/>
      <c r="H566" s="48"/>
      <c r="I566" s="11"/>
      <c r="J566" s="49"/>
      <c r="K566" s="11"/>
      <c r="L566" s="11"/>
      <c r="M566" s="11"/>
      <c r="N566" s="11"/>
      <c r="O566" s="11"/>
      <c r="P566" s="11"/>
      <c r="Q566" s="11"/>
      <c r="R566" s="11"/>
      <c r="S566" s="11"/>
      <c r="T566" s="11"/>
      <c r="U566" s="11"/>
      <c r="V566" s="11"/>
      <c r="W566" s="11"/>
      <c r="X566" s="11"/>
      <c r="Y566" s="11"/>
      <c r="Z566" s="11"/>
    </row>
    <row r="567" spans="1:26" ht="15.75">
      <c r="A567" s="45"/>
      <c r="B567" s="46"/>
      <c r="C567" s="47"/>
      <c r="D567" s="11"/>
      <c r="E567" s="11"/>
      <c r="F567" s="46"/>
      <c r="G567" s="46"/>
      <c r="H567" s="48"/>
      <c r="I567" s="11"/>
      <c r="J567" s="49"/>
      <c r="K567" s="11"/>
      <c r="L567" s="11"/>
      <c r="M567" s="11"/>
      <c r="N567" s="11"/>
      <c r="O567" s="11"/>
      <c r="P567" s="11"/>
      <c r="Q567" s="11"/>
      <c r="R567" s="11"/>
      <c r="S567" s="11"/>
      <c r="T567" s="11"/>
      <c r="U567" s="11"/>
      <c r="V567" s="11"/>
      <c r="W567" s="11"/>
      <c r="X567" s="11"/>
      <c r="Y567" s="11"/>
      <c r="Z567" s="11"/>
    </row>
    <row r="568" spans="1:26" ht="15.75">
      <c r="A568" s="45"/>
      <c r="B568" s="46"/>
      <c r="C568" s="47"/>
      <c r="D568" s="11"/>
      <c r="E568" s="11"/>
      <c r="F568" s="46"/>
      <c r="G568" s="46"/>
      <c r="H568" s="48"/>
      <c r="I568" s="11"/>
      <c r="J568" s="49"/>
      <c r="K568" s="11"/>
      <c r="L568" s="11"/>
      <c r="M568" s="11"/>
      <c r="N568" s="11"/>
      <c r="O568" s="11"/>
      <c r="P568" s="11"/>
      <c r="Q568" s="11"/>
      <c r="R568" s="11"/>
      <c r="S568" s="11"/>
      <c r="T568" s="11"/>
      <c r="U568" s="11"/>
      <c r="V568" s="11"/>
      <c r="W568" s="11"/>
      <c r="X568" s="11"/>
      <c r="Y568" s="11"/>
      <c r="Z568" s="11"/>
    </row>
    <row r="569" spans="1:26" ht="15.75">
      <c r="A569" s="45"/>
      <c r="B569" s="46"/>
      <c r="C569" s="47"/>
      <c r="D569" s="11"/>
      <c r="E569" s="11"/>
      <c r="F569" s="46"/>
      <c r="G569" s="46"/>
      <c r="H569" s="48"/>
      <c r="I569" s="11"/>
      <c r="J569" s="49"/>
      <c r="K569" s="11"/>
      <c r="L569" s="11"/>
      <c r="M569" s="11"/>
      <c r="N569" s="11"/>
      <c r="O569" s="11"/>
      <c r="P569" s="11"/>
      <c r="Q569" s="11"/>
      <c r="R569" s="11"/>
      <c r="S569" s="11"/>
      <c r="T569" s="11"/>
      <c r="U569" s="11"/>
      <c r="V569" s="11"/>
      <c r="W569" s="11"/>
      <c r="X569" s="11"/>
      <c r="Y569" s="11"/>
      <c r="Z569" s="11"/>
    </row>
    <row r="570" spans="1:26" ht="15.75">
      <c r="A570" s="45"/>
      <c r="B570" s="46"/>
      <c r="C570" s="47"/>
      <c r="D570" s="11"/>
      <c r="E570" s="11"/>
      <c r="F570" s="46"/>
      <c r="G570" s="46"/>
      <c r="H570" s="48"/>
      <c r="I570" s="11"/>
      <c r="J570" s="49"/>
      <c r="K570" s="11"/>
      <c r="L570" s="11"/>
      <c r="M570" s="11"/>
      <c r="N570" s="11"/>
      <c r="O570" s="11"/>
      <c r="P570" s="11"/>
      <c r="Q570" s="11"/>
      <c r="R570" s="11"/>
      <c r="S570" s="11"/>
      <c r="T570" s="11"/>
      <c r="U570" s="11"/>
      <c r="V570" s="11"/>
      <c r="W570" s="11"/>
      <c r="X570" s="11"/>
      <c r="Y570" s="11"/>
      <c r="Z570" s="11"/>
    </row>
    <row r="571" spans="1:26" ht="15.75">
      <c r="A571" s="45"/>
      <c r="B571" s="46"/>
      <c r="C571" s="47"/>
      <c r="D571" s="11"/>
      <c r="E571" s="11"/>
      <c r="F571" s="46"/>
      <c r="G571" s="46"/>
      <c r="H571" s="48"/>
      <c r="I571" s="11"/>
      <c r="J571" s="49"/>
      <c r="K571" s="11"/>
      <c r="L571" s="11"/>
      <c r="M571" s="11"/>
      <c r="N571" s="11"/>
      <c r="O571" s="11"/>
      <c r="P571" s="11"/>
      <c r="Q571" s="11"/>
      <c r="R571" s="11"/>
      <c r="S571" s="11"/>
      <c r="T571" s="11"/>
      <c r="U571" s="11"/>
      <c r="V571" s="11"/>
      <c r="W571" s="11"/>
      <c r="X571" s="11"/>
      <c r="Y571" s="11"/>
      <c r="Z571" s="11"/>
    </row>
    <row r="572" spans="1:26" ht="15.75">
      <c r="A572" s="45"/>
      <c r="B572" s="46"/>
      <c r="C572" s="47"/>
      <c r="D572" s="11"/>
      <c r="E572" s="11"/>
      <c r="F572" s="46"/>
      <c r="G572" s="46"/>
      <c r="H572" s="48"/>
      <c r="I572" s="11"/>
      <c r="J572" s="49"/>
      <c r="K572" s="11"/>
      <c r="L572" s="11"/>
      <c r="M572" s="11"/>
      <c r="N572" s="11"/>
      <c r="O572" s="11"/>
      <c r="P572" s="11"/>
      <c r="Q572" s="11"/>
      <c r="R572" s="11"/>
      <c r="S572" s="11"/>
      <c r="T572" s="11"/>
      <c r="U572" s="11"/>
      <c r="V572" s="11"/>
      <c r="W572" s="11"/>
      <c r="X572" s="11"/>
      <c r="Y572" s="11"/>
      <c r="Z572" s="11"/>
    </row>
    <row r="573" spans="1:26" ht="15.75">
      <c r="A573" s="45"/>
      <c r="B573" s="46"/>
      <c r="C573" s="47"/>
      <c r="D573" s="11"/>
      <c r="E573" s="11"/>
      <c r="F573" s="46"/>
      <c r="G573" s="46"/>
      <c r="H573" s="48"/>
      <c r="I573" s="11"/>
      <c r="J573" s="49"/>
      <c r="K573" s="11"/>
      <c r="L573" s="11"/>
      <c r="M573" s="11"/>
      <c r="N573" s="11"/>
      <c r="O573" s="11"/>
      <c r="P573" s="11"/>
      <c r="Q573" s="11"/>
      <c r="R573" s="11"/>
      <c r="S573" s="11"/>
      <c r="T573" s="11"/>
      <c r="U573" s="11"/>
      <c r="V573" s="11"/>
      <c r="W573" s="11"/>
      <c r="X573" s="11"/>
      <c r="Y573" s="11"/>
      <c r="Z573" s="11"/>
    </row>
    <row r="574" spans="1:26" ht="15.75">
      <c r="A574" s="45"/>
      <c r="B574" s="46"/>
      <c r="C574" s="47"/>
      <c r="D574" s="11"/>
      <c r="E574" s="11"/>
      <c r="F574" s="46"/>
      <c r="G574" s="46"/>
      <c r="H574" s="48"/>
      <c r="I574" s="11"/>
      <c r="J574" s="49"/>
      <c r="K574" s="11"/>
      <c r="L574" s="11"/>
      <c r="M574" s="11"/>
      <c r="N574" s="11"/>
      <c r="O574" s="11"/>
      <c r="P574" s="11"/>
      <c r="Q574" s="11"/>
      <c r="R574" s="11"/>
      <c r="S574" s="11"/>
      <c r="T574" s="11"/>
      <c r="U574" s="11"/>
      <c r="V574" s="11"/>
      <c r="W574" s="11"/>
      <c r="X574" s="11"/>
      <c r="Y574" s="11"/>
      <c r="Z574" s="11"/>
    </row>
    <row r="575" spans="1:26" ht="15.75">
      <c r="A575" s="45"/>
      <c r="B575" s="46"/>
      <c r="C575" s="47"/>
      <c r="D575" s="11"/>
      <c r="E575" s="11"/>
      <c r="F575" s="46"/>
      <c r="G575" s="46"/>
      <c r="H575" s="48"/>
      <c r="I575" s="11"/>
      <c r="J575" s="49"/>
      <c r="K575" s="11"/>
      <c r="L575" s="11"/>
      <c r="M575" s="11"/>
      <c r="N575" s="11"/>
      <c r="O575" s="11"/>
      <c r="P575" s="11"/>
      <c r="Q575" s="11"/>
      <c r="R575" s="11"/>
      <c r="S575" s="11"/>
      <c r="T575" s="11"/>
      <c r="U575" s="11"/>
      <c r="V575" s="11"/>
      <c r="W575" s="11"/>
      <c r="X575" s="11"/>
      <c r="Y575" s="11"/>
      <c r="Z575" s="11"/>
    </row>
    <row r="576" spans="1:26" ht="15.75">
      <c r="A576" s="45"/>
      <c r="B576" s="46"/>
      <c r="C576" s="47"/>
      <c r="D576" s="11"/>
      <c r="E576" s="11"/>
      <c r="F576" s="46"/>
      <c r="G576" s="46"/>
      <c r="H576" s="48"/>
      <c r="I576" s="11"/>
      <c r="J576" s="49"/>
      <c r="K576" s="11"/>
      <c r="L576" s="11"/>
      <c r="M576" s="11"/>
      <c r="N576" s="11"/>
      <c r="O576" s="11"/>
      <c r="P576" s="11"/>
      <c r="Q576" s="11"/>
      <c r="R576" s="11"/>
      <c r="S576" s="11"/>
      <c r="T576" s="11"/>
      <c r="U576" s="11"/>
      <c r="V576" s="11"/>
      <c r="W576" s="11"/>
      <c r="X576" s="11"/>
      <c r="Y576" s="11"/>
      <c r="Z576" s="11"/>
    </row>
    <row r="577" spans="1:26" ht="15.75">
      <c r="A577" s="45"/>
      <c r="B577" s="46"/>
      <c r="C577" s="47"/>
      <c r="D577" s="11"/>
      <c r="E577" s="11"/>
      <c r="F577" s="46"/>
      <c r="G577" s="46"/>
      <c r="H577" s="48"/>
      <c r="I577" s="11"/>
      <c r="J577" s="49"/>
      <c r="K577" s="11"/>
      <c r="L577" s="11"/>
      <c r="M577" s="11"/>
      <c r="N577" s="11"/>
      <c r="O577" s="11"/>
      <c r="P577" s="11"/>
      <c r="Q577" s="11"/>
      <c r="R577" s="11"/>
      <c r="S577" s="11"/>
      <c r="T577" s="11"/>
      <c r="U577" s="11"/>
      <c r="V577" s="11"/>
      <c r="W577" s="11"/>
      <c r="X577" s="11"/>
      <c r="Y577" s="11"/>
      <c r="Z577" s="11"/>
    </row>
    <row r="578" spans="1:26" ht="15.75">
      <c r="A578" s="45"/>
      <c r="B578" s="46"/>
      <c r="C578" s="47"/>
      <c r="D578" s="11"/>
      <c r="E578" s="11"/>
      <c r="F578" s="46"/>
      <c r="G578" s="46"/>
      <c r="H578" s="48"/>
      <c r="I578" s="11"/>
      <c r="J578" s="49"/>
      <c r="K578" s="11"/>
      <c r="L578" s="11"/>
      <c r="M578" s="11"/>
      <c r="N578" s="11"/>
      <c r="O578" s="11"/>
      <c r="P578" s="11"/>
      <c r="Q578" s="11"/>
      <c r="R578" s="11"/>
      <c r="S578" s="11"/>
      <c r="T578" s="11"/>
      <c r="U578" s="11"/>
      <c r="V578" s="11"/>
      <c r="W578" s="11"/>
      <c r="X578" s="11"/>
      <c r="Y578" s="11"/>
      <c r="Z578" s="11"/>
    </row>
    <row r="579" spans="1:26" ht="15.75">
      <c r="A579" s="45"/>
      <c r="B579" s="46"/>
      <c r="C579" s="47"/>
      <c r="D579" s="11"/>
      <c r="E579" s="11"/>
      <c r="F579" s="46"/>
      <c r="G579" s="46"/>
      <c r="H579" s="48"/>
      <c r="I579" s="11"/>
      <c r="J579" s="49"/>
      <c r="K579" s="11"/>
      <c r="L579" s="11"/>
      <c r="M579" s="11"/>
      <c r="N579" s="11"/>
      <c r="O579" s="11"/>
      <c r="P579" s="11"/>
      <c r="Q579" s="11"/>
      <c r="R579" s="11"/>
      <c r="S579" s="11"/>
      <c r="T579" s="11"/>
      <c r="U579" s="11"/>
      <c r="V579" s="11"/>
      <c r="W579" s="11"/>
      <c r="X579" s="11"/>
      <c r="Y579" s="11"/>
      <c r="Z579" s="11"/>
    </row>
    <row r="580" spans="1:26" ht="15.75">
      <c r="A580" s="45"/>
      <c r="B580" s="46"/>
      <c r="C580" s="47"/>
      <c r="D580" s="11"/>
      <c r="E580" s="11"/>
      <c r="F580" s="46"/>
      <c r="G580" s="46"/>
      <c r="H580" s="48"/>
      <c r="I580" s="11"/>
      <c r="J580" s="49"/>
      <c r="K580" s="11"/>
      <c r="L580" s="11"/>
      <c r="M580" s="11"/>
      <c r="N580" s="11"/>
      <c r="O580" s="11"/>
      <c r="P580" s="11"/>
      <c r="Q580" s="11"/>
      <c r="R580" s="11"/>
      <c r="S580" s="11"/>
      <c r="T580" s="11"/>
      <c r="U580" s="11"/>
      <c r="V580" s="11"/>
      <c r="W580" s="11"/>
      <c r="X580" s="11"/>
      <c r="Y580" s="11"/>
      <c r="Z580" s="11"/>
    </row>
    <row r="581" spans="1:26" ht="15.75">
      <c r="A581" s="45"/>
      <c r="B581" s="46"/>
      <c r="C581" s="47"/>
      <c r="D581" s="11"/>
      <c r="E581" s="11"/>
      <c r="F581" s="46"/>
      <c r="G581" s="46"/>
      <c r="H581" s="48"/>
      <c r="I581" s="11"/>
      <c r="J581" s="49"/>
      <c r="K581" s="11"/>
      <c r="L581" s="11"/>
      <c r="M581" s="11"/>
      <c r="N581" s="11"/>
      <c r="O581" s="11"/>
      <c r="P581" s="11"/>
      <c r="Q581" s="11"/>
      <c r="R581" s="11"/>
      <c r="S581" s="11"/>
      <c r="T581" s="11"/>
      <c r="U581" s="11"/>
      <c r="V581" s="11"/>
      <c r="W581" s="11"/>
      <c r="X581" s="11"/>
      <c r="Y581" s="11"/>
      <c r="Z581" s="11"/>
    </row>
    <row r="582" spans="1:26" ht="15.75">
      <c r="A582" s="45"/>
      <c r="B582" s="46"/>
      <c r="C582" s="47"/>
      <c r="D582" s="11"/>
      <c r="E582" s="11"/>
      <c r="F582" s="46"/>
      <c r="G582" s="46"/>
      <c r="H582" s="48"/>
      <c r="I582" s="11"/>
      <c r="J582" s="49"/>
      <c r="K582" s="11"/>
      <c r="L582" s="11"/>
      <c r="M582" s="11"/>
      <c r="N582" s="11"/>
      <c r="O582" s="11"/>
      <c r="P582" s="11"/>
      <c r="Q582" s="11"/>
      <c r="R582" s="11"/>
      <c r="S582" s="11"/>
      <c r="T582" s="11"/>
      <c r="U582" s="11"/>
      <c r="V582" s="11"/>
      <c r="W582" s="11"/>
      <c r="X582" s="11"/>
      <c r="Y582" s="11"/>
      <c r="Z582" s="11"/>
    </row>
    <row r="583" spans="1:26" ht="15.75">
      <c r="A583" s="45"/>
      <c r="B583" s="46"/>
      <c r="C583" s="47"/>
      <c r="D583" s="11"/>
      <c r="E583" s="11"/>
      <c r="F583" s="46"/>
      <c r="G583" s="46"/>
      <c r="H583" s="48"/>
      <c r="I583" s="11"/>
      <c r="J583" s="49"/>
      <c r="K583" s="11"/>
      <c r="L583" s="11"/>
      <c r="M583" s="11"/>
      <c r="N583" s="11"/>
      <c r="O583" s="11"/>
      <c r="P583" s="11"/>
      <c r="Q583" s="11"/>
      <c r="R583" s="11"/>
      <c r="S583" s="11"/>
      <c r="T583" s="11"/>
      <c r="U583" s="11"/>
      <c r="V583" s="11"/>
      <c r="W583" s="11"/>
      <c r="X583" s="11"/>
      <c r="Y583" s="11"/>
      <c r="Z583" s="11"/>
    </row>
    <row r="584" spans="1:26" ht="15.75">
      <c r="A584" s="45"/>
      <c r="B584" s="46"/>
      <c r="C584" s="47"/>
      <c r="D584" s="11"/>
      <c r="E584" s="11"/>
      <c r="F584" s="46"/>
      <c r="G584" s="46"/>
      <c r="H584" s="48"/>
      <c r="I584" s="11"/>
      <c r="J584" s="49"/>
      <c r="K584" s="11"/>
      <c r="L584" s="11"/>
      <c r="M584" s="11"/>
      <c r="N584" s="11"/>
      <c r="O584" s="11"/>
      <c r="P584" s="11"/>
      <c r="Q584" s="11"/>
      <c r="R584" s="11"/>
      <c r="S584" s="11"/>
      <c r="T584" s="11"/>
      <c r="U584" s="11"/>
      <c r="V584" s="11"/>
      <c r="W584" s="11"/>
      <c r="X584" s="11"/>
      <c r="Y584" s="11"/>
      <c r="Z584" s="11"/>
    </row>
    <row r="585" spans="1:26" ht="15.75">
      <c r="A585" s="45"/>
      <c r="B585" s="46"/>
      <c r="C585" s="47"/>
      <c r="D585" s="11"/>
      <c r="E585" s="11"/>
      <c r="F585" s="46"/>
      <c r="G585" s="46"/>
      <c r="H585" s="48"/>
      <c r="I585" s="11"/>
      <c r="J585" s="49"/>
      <c r="K585" s="11"/>
      <c r="L585" s="11"/>
      <c r="M585" s="11"/>
      <c r="N585" s="11"/>
      <c r="O585" s="11"/>
      <c r="P585" s="11"/>
      <c r="Q585" s="11"/>
      <c r="R585" s="11"/>
      <c r="S585" s="11"/>
      <c r="T585" s="11"/>
      <c r="U585" s="11"/>
      <c r="V585" s="11"/>
      <c r="W585" s="11"/>
      <c r="X585" s="11"/>
      <c r="Y585" s="11"/>
      <c r="Z585" s="11"/>
    </row>
    <row r="586" spans="1:26" ht="15.75">
      <c r="A586" s="45"/>
      <c r="B586" s="46"/>
      <c r="C586" s="47"/>
      <c r="D586" s="11"/>
      <c r="E586" s="11"/>
      <c r="F586" s="46"/>
      <c r="G586" s="46"/>
      <c r="H586" s="48"/>
      <c r="I586" s="11"/>
      <c r="J586" s="49"/>
      <c r="K586" s="11"/>
      <c r="L586" s="11"/>
      <c r="M586" s="11"/>
      <c r="N586" s="11"/>
      <c r="O586" s="11"/>
      <c r="P586" s="11"/>
      <c r="Q586" s="11"/>
      <c r="R586" s="11"/>
      <c r="S586" s="11"/>
      <c r="T586" s="11"/>
      <c r="U586" s="11"/>
      <c r="V586" s="11"/>
      <c r="W586" s="11"/>
      <c r="X586" s="11"/>
      <c r="Y586" s="11"/>
      <c r="Z586" s="11"/>
    </row>
    <row r="587" spans="1:26" ht="15.75">
      <c r="A587" s="45"/>
      <c r="B587" s="46"/>
      <c r="C587" s="47"/>
      <c r="D587" s="11"/>
      <c r="E587" s="11"/>
      <c r="F587" s="46"/>
      <c r="G587" s="46"/>
      <c r="H587" s="48"/>
      <c r="I587" s="11"/>
      <c r="J587" s="49"/>
      <c r="K587" s="11"/>
      <c r="L587" s="11"/>
      <c r="M587" s="11"/>
      <c r="N587" s="11"/>
      <c r="O587" s="11"/>
      <c r="P587" s="11"/>
      <c r="Q587" s="11"/>
      <c r="R587" s="11"/>
      <c r="S587" s="11"/>
      <c r="T587" s="11"/>
      <c r="U587" s="11"/>
      <c r="V587" s="11"/>
      <c r="W587" s="11"/>
      <c r="X587" s="11"/>
      <c r="Y587" s="11"/>
      <c r="Z587" s="11"/>
    </row>
    <row r="588" spans="1:26" ht="15.75">
      <c r="A588" s="45"/>
      <c r="B588" s="46"/>
      <c r="C588" s="47"/>
      <c r="D588" s="11"/>
      <c r="E588" s="11"/>
      <c r="F588" s="46"/>
      <c r="G588" s="46"/>
      <c r="H588" s="48"/>
      <c r="I588" s="11"/>
      <c r="J588" s="49"/>
      <c r="K588" s="11"/>
      <c r="L588" s="11"/>
      <c r="M588" s="11"/>
      <c r="N588" s="11"/>
      <c r="O588" s="11"/>
      <c r="P588" s="11"/>
      <c r="Q588" s="11"/>
      <c r="R588" s="11"/>
      <c r="S588" s="11"/>
      <c r="T588" s="11"/>
      <c r="U588" s="11"/>
      <c r="V588" s="11"/>
      <c r="W588" s="11"/>
      <c r="X588" s="11"/>
      <c r="Y588" s="11"/>
      <c r="Z588" s="11"/>
    </row>
    <row r="589" spans="1:26" ht="15.75">
      <c r="A589" s="45"/>
      <c r="B589" s="46"/>
      <c r="C589" s="47"/>
      <c r="D589" s="11"/>
      <c r="E589" s="11"/>
      <c r="F589" s="46"/>
      <c r="G589" s="46"/>
      <c r="H589" s="48"/>
      <c r="I589" s="11"/>
      <c r="J589" s="49"/>
      <c r="K589" s="11"/>
      <c r="L589" s="11"/>
      <c r="M589" s="11"/>
      <c r="N589" s="11"/>
      <c r="O589" s="11"/>
      <c r="P589" s="11"/>
      <c r="Q589" s="11"/>
      <c r="R589" s="11"/>
      <c r="S589" s="11"/>
      <c r="T589" s="11"/>
      <c r="U589" s="11"/>
      <c r="V589" s="11"/>
      <c r="W589" s="11"/>
      <c r="X589" s="11"/>
      <c r="Y589" s="11"/>
      <c r="Z589" s="11"/>
    </row>
    <row r="590" spans="1:26" ht="15.75">
      <c r="A590" s="45"/>
      <c r="B590" s="46"/>
      <c r="C590" s="47"/>
      <c r="D590" s="11"/>
      <c r="E590" s="11"/>
      <c r="F590" s="46"/>
      <c r="G590" s="46"/>
      <c r="H590" s="48"/>
      <c r="I590" s="11"/>
      <c r="J590" s="49"/>
      <c r="K590" s="11"/>
      <c r="L590" s="11"/>
      <c r="M590" s="11"/>
      <c r="N590" s="11"/>
      <c r="O590" s="11"/>
      <c r="P590" s="11"/>
      <c r="Q590" s="11"/>
      <c r="R590" s="11"/>
      <c r="S590" s="11"/>
      <c r="T590" s="11"/>
      <c r="U590" s="11"/>
      <c r="V590" s="11"/>
      <c r="W590" s="11"/>
      <c r="X590" s="11"/>
      <c r="Y590" s="11"/>
      <c r="Z590" s="11"/>
    </row>
    <row r="591" spans="1:26" ht="15.75">
      <c r="A591" s="45"/>
      <c r="B591" s="46"/>
      <c r="C591" s="47"/>
      <c r="D591" s="11"/>
      <c r="E591" s="11"/>
      <c r="F591" s="46"/>
      <c r="G591" s="46"/>
      <c r="H591" s="48"/>
      <c r="I591" s="11"/>
      <c r="J591" s="49"/>
      <c r="K591" s="11"/>
      <c r="L591" s="11"/>
      <c r="M591" s="11"/>
      <c r="N591" s="11"/>
      <c r="O591" s="11"/>
      <c r="P591" s="11"/>
      <c r="Q591" s="11"/>
      <c r="R591" s="11"/>
      <c r="S591" s="11"/>
      <c r="T591" s="11"/>
      <c r="U591" s="11"/>
      <c r="V591" s="11"/>
      <c r="W591" s="11"/>
      <c r="X591" s="11"/>
      <c r="Y591" s="11"/>
      <c r="Z591" s="11"/>
    </row>
    <row r="592" spans="1:26" ht="15.75">
      <c r="A592" s="45"/>
      <c r="B592" s="46"/>
      <c r="C592" s="47"/>
      <c r="D592" s="11"/>
      <c r="E592" s="11"/>
      <c r="F592" s="46"/>
      <c r="G592" s="46"/>
      <c r="H592" s="48"/>
      <c r="I592" s="11"/>
      <c r="J592" s="49"/>
      <c r="K592" s="11"/>
      <c r="L592" s="11"/>
      <c r="M592" s="11"/>
      <c r="N592" s="11"/>
      <c r="O592" s="11"/>
      <c r="P592" s="11"/>
      <c r="Q592" s="11"/>
      <c r="R592" s="11"/>
      <c r="S592" s="11"/>
      <c r="T592" s="11"/>
      <c r="U592" s="11"/>
      <c r="V592" s="11"/>
      <c r="W592" s="11"/>
      <c r="X592" s="11"/>
      <c r="Y592" s="11"/>
      <c r="Z592" s="11"/>
    </row>
    <row r="593" spans="1:26" ht="15.75">
      <c r="A593" s="45"/>
      <c r="B593" s="46"/>
      <c r="C593" s="47"/>
      <c r="D593" s="11"/>
      <c r="E593" s="11"/>
      <c r="F593" s="46"/>
      <c r="G593" s="46"/>
      <c r="H593" s="48"/>
      <c r="I593" s="11"/>
      <c r="J593" s="49"/>
      <c r="K593" s="11"/>
      <c r="L593" s="11"/>
      <c r="M593" s="11"/>
      <c r="N593" s="11"/>
      <c r="O593" s="11"/>
      <c r="P593" s="11"/>
      <c r="Q593" s="11"/>
      <c r="R593" s="11"/>
      <c r="S593" s="11"/>
      <c r="T593" s="11"/>
      <c r="U593" s="11"/>
      <c r="V593" s="11"/>
      <c r="W593" s="11"/>
      <c r="X593" s="11"/>
      <c r="Y593" s="11"/>
      <c r="Z593" s="11"/>
    </row>
    <row r="594" spans="1:26" ht="15.75">
      <c r="A594" s="45"/>
      <c r="B594" s="46"/>
      <c r="C594" s="47"/>
      <c r="D594" s="11"/>
      <c r="E594" s="11"/>
      <c r="F594" s="46"/>
      <c r="G594" s="46"/>
      <c r="H594" s="48"/>
      <c r="I594" s="11"/>
      <c r="J594" s="49"/>
      <c r="K594" s="11"/>
      <c r="L594" s="11"/>
      <c r="M594" s="11"/>
      <c r="N594" s="11"/>
      <c r="O594" s="11"/>
      <c r="P594" s="11"/>
      <c r="Q594" s="11"/>
      <c r="R594" s="11"/>
      <c r="S594" s="11"/>
      <c r="T594" s="11"/>
      <c r="U594" s="11"/>
      <c r="V594" s="11"/>
      <c r="W594" s="11"/>
      <c r="X594" s="11"/>
      <c r="Y594" s="11"/>
      <c r="Z594" s="11"/>
    </row>
    <row r="595" spans="1:26" ht="15.75">
      <c r="A595" s="45"/>
      <c r="B595" s="46"/>
      <c r="C595" s="47"/>
      <c r="D595" s="11"/>
      <c r="E595" s="11"/>
      <c r="F595" s="46"/>
      <c r="G595" s="46"/>
      <c r="H595" s="48"/>
      <c r="I595" s="11"/>
      <c r="J595" s="49"/>
      <c r="K595" s="11"/>
      <c r="L595" s="11"/>
      <c r="M595" s="11"/>
      <c r="N595" s="11"/>
      <c r="O595" s="11"/>
      <c r="P595" s="11"/>
      <c r="Q595" s="11"/>
      <c r="R595" s="11"/>
      <c r="S595" s="11"/>
      <c r="T595" s="11"/>
      <c r="U595" s="11"/>
      <c r="V595" s="11"/>
      <c r="W595" s="11"/>
      <c r="X595" s="11"/>
      <c r="Y595" s="11"/>
      <c r="Z595" s="11"/>
    </row>
    <row r="596" spans="1:26" ht="15.75">
      <c r="A596" s="45"/>
      <c r="B596" s="46"/>
      <c r="C596" s="47"/>
      <c r="D596" s="11"/>
      <c r="E596" s="11"/>
      <c r="F596" s="46"/>
      <c r="G596" s="46"/>
      <c r="H596" s="48"/>
      <c r="I596" s="11"/>
      <c r="J596" s="49"/>
      <c r="K596" s="11"/>
      <c r="L596" s="11"/>
      <c r="M596" s="11"/>
      <c r="N596" s="11"/>
      <c r="O596" s="11"/>
      <c r="P596" s="11"/>
      <c r="Q596" s="11"/>
      <c r="R596" s="11"/>
      <c r="S596" s="11"/>
      <c r="T596" s="11"/>
      <c r="U596" s="11"/>
      <c r="V596" s="11"/>
      <c r="W596" s="11"/>
      <c r="X596" s="11"/>
      <c r="Y596" s="11"/>
      <c r="Z596" s="11"/>
    </row>
    <row r="597" spans="1:26" ht="15.75">
      <c r="A597" s="45"/>
      <c r="B597" s="46"/>
      <c r="C597" s="47"/>
      <c r="D597" s="11"/>
      <c r="E597" s="11"/>
      <c r="F597" s="46"/>
      <c r="G597" s="46"/>
      <c r="H597" s="48"/>
      <c r="I597" s="11"/>
      <c r="J597" s="49"/>
      <c r="K597" s="11"/>
      <c r="L597" s="11"/>
      <c r="M597" s="11"/>
      <c r="N597" s="11"/>
      <c r="O597" s="11"/>
      <c r="P597" s="11"/>
      <c r="Q597" s="11"/>
      <c r="R597" s="11"/>
      <c r="S597" s="11"/>
      <c r="T597" s="11"/>
      <c r="U597" s="11"/>
      <c r="V597" s="11"/>
      <c r="W597" s="11"/>
      <c r="X597" s="11"/>
      <c r="Y597" s="11"/>
      <c r="Z597" s="11"/>
    </row>
    <row r="598" spans="1:26" ht="15.75">
      <c r="A598" s="45"/>
      <c r="B598" s="46"/>
      <c r="C598" s="47"/>
      <c r="D598" s="11"/>
      <c r="E598" s="11"/>
      <c r="F598" s="46"/>
      <c r="G598" s="46"/>
      <c r="H598" s="48"/>
      <c r="I598" s="11"/>
      <c r="J598" s="49"/>
      <c r="K598" s="11"/>
      <c r="L598" s="11"/>
      <c r="M598" s="11"/>
      <c r="N598" s="11"/>
      <c r="O598" s="11"/>
      <c r="P598" s="11"/>
      <c r="Q598" s="11"/>
      <c r="R598" s="11"/>
      <c r="S598" s="11"/>
      <c r="T598" s="11"/>
      <c r="U598" s="11"/>
      <c r="V598" s="11"/>
      <c r="W598" s="11"/>
      <c r="X598" s="11"/>
      <c r="Y598" s="11"/>
      <c r="Z598" s="11"/>
    </row>
    <row r="599" spans="1:26" ht="15.75">
      <c r="A599" s="45"/>
      <c r="B599" s="46"/>
      <c r="C599" s="47"/>
      <c r="D599" s="11"/>
      <c r="E599" s="11"/>
      <c r="F599" s="46"/>
      <c r="G599" s="46"/>
      <c r="H599" s="48"/>
      <c r="I599" s="11"/>
      <c r="J599" s="49"/>
      <c r="K599" s="11"/>
      <c r="L599" s="11"/>
      <c r="M599" s="11"/>
      <c r="N599" s="11"/>
      <c r="O599" s="11"/>
      <c r="P599" s="11"/>
      <c r="Q599" s="11"/>
      <c r="R599" s="11"/>
      <c r="S599" s="11"/>
      <c r="T599" s="11"/>
      <c r="U599" s="11"/>
      <c r="V599" s="11"/>
      <c r="W599" s="11"/>
      <c r="X599" s="11"/>
      <c r="Y599" s="11"/>
      <c r="Z599" s="11"/>
    </row>
    <row r="600" spans="1:26" ht="15.75">
      <c r="A600" s="45"/>
      <c r="B600" s="46"/>
      <c r="C600" s="47"/>
      <c r="D600" s="11"/>
      <c r="E600" s="11"/>
      <c r="F600" s="46"/>
      <c r="G600" s="46"/>
      <c r="H600" s="48"/>
      <c r="I600" s="11"/>
      <c r="J600" s="49"/>
      <c r="K600" s="11"/>
      <c r="L600" s="11"/>
      <c r="M600" s="11"/>
      <c r="N600" s="11"/>
      <c r="O600" s="11"/>
      <c r="P600" s="11"/>
      <c r="Q600" s="11"/>
      <c r="R600" s="11"/>
      <c r="S600" s="11"/>
      <c r="T600" s="11"/>
      <c r="U600" s="11"/>
      <c r="V600" s="11"/>
      <c r="W600" s="11"/>
      <c r="X600" s="11"/>
      <c r="Y600" s="11"/>
      <c r="Z600" s="11"/>
    </row>
    <row r="601" spans="1:26" ht="15.75">
      <c r="A601" s="45"/>
      <c r="B601" s="46"/>
      <c r="C601" s="47"/>
      <c r="D601" s="11"/>
      <c r="E601" s="11"/>
      <c r="F601" s="46"/>
      <c r="G601" s="46"/>
      <c r="H601" s="48"/>
      <c r="I601" s="11"/>
      <c r="J601" s="49"/>
      <c r="K601" s="11"/>
      <c r="L601" s="11"/>
      <c r="M601" s="11"/>
      <c r="N601" s="11"/>
      <c r="O601" s="11"/>
      <c r="P601" s="11"/>
      <c r="Q601" s="11"/>
      <c r="R601" s="11"/>
      <c r="S601" s="11"/>
      <c r="T601" s="11"/>
      <c r="U601" s="11"/>
      <c r="V601" s="11"/>
      <c r="W601" s="11"/>
      <c r="X601" s="11"/>
      <c r="Y601" s="11"/>
      <c r="Z601" s="11"/>
    </row>
    <row r="602" spans="1:26" ht="15.75">
      <c r="A602" s="45"/>
      <c r="B602" s="46"/>
      <c r="C602" s="47"/>
      <c r="D602" s="11"/>
      <c r="E602" s="11"/>
      <c r="F602" s="46"/>
      <c r="G602" s="46"/>
      <c r="H602" s="48"/>
      <c r="I602" s="11"/>
      <c r="J602" s="49"/>
      <c r="K602" s="11"/>
      <c r="L602" s="11"/>
      <c r="M602" s="11"/>
      <c r="N602" s="11"/>
      <c r="O602" s="11"/>
      <c r="P602" s="11"/>
      <c r="Q602" s="11"/>
      <c r="R602" s="11"/>
      <c r="S602" s="11"/>
      <c r="T602" s="11"/>
      <c r="U602" s="11"/>
      <c r="V602" s="11"/>
      <c r="W602" s="11"/>
      <c r="X602" s="11"/>
      <c r="Y602" s="11"/>
      <c r="Z602" s="11"/>
    </row>
    <row r="603" spans="1:26" ht="15.75">
      <c r="A603" s="45"/>
      <c r="B603" s="46"/>
      <c r="C603" s="47"/>
      <c r="D603" s="11"/>
      <c r="E603" s="11"/>
      <c r="F603" s="46"/>
      <c r="G603" s="46"/>
      <c r="H603" s="48"/>
      <c r="I603" s="11"/>
      <c r="J603" s="49"/>
      <c r="K603" s="11"/>
      <c r="L603" s="11"/>
      <c r="M603" s="11"/>
      <c r="N603" s="11"/>
      <c r="O603" s="11"/>
      <c r="P603" s="11"/>
      <c r="Q603" s="11"/>
      <c r="R603" s="11"/>
      <c r="S603" s="11"/>
      <c r="T603" s="11"/>
      <c r="U603" s="11"/>
      <c r="V603" s="11"/>
      <c r="W603" s="11"/>
      <c r="X603" s="11"/>
      <c r="Y603" s="11"/>
      <c r="Z603" s="11"/>
    </row>
    <row r="604" spans="1:26" ht="15.75">
      <c r="A604" s="45"/>
      <c r="B604" s="46"/>
      <c r="C604" s="47"/>
      <c r="D604" s="11"/>
      <c r="E604" s="11"/>
      <c r="F604" s="46"/>
      <c r="G604" s="46"/>
      <c r="H604" s="48"/>
      <c r="I604" s="11"/>
      <c r="J604" s="49"/>
      <c r="K604" s="11"/>
      <c r="L604" s="11"/>
      <c r="M604" s="11"/>
      <c r="N604" s="11"/>
      <c r="O604" s="11"/>
      <c r="P604" s="11"/>
      <c r="Q604" s="11"/>
      <c r="R604" s="11"/>
      <c r="S604" s="11"/>
      <c r="T604" s="11"/>
      <c r="U604" s="11"/>
      <c r="V604" s="11"/>
      <c r="W604" s="11"/>
      <c r="X604" s="11"/>
      <c r="Y604" s="11"/>
      <c r="Z604" s="11"/>
    </row>
    <row r="605" spans="1:26" ht="15.75">
      <c r="A605" s="45"/>
      <c r="B605" s="46"/>
      <c r="C605" s="47"/>
      <c r="D605" s="11"/>
      <c r="E605" s="11"/>
      <c r="F605" s="46"/>
      <c r="G605" s="46"/>
      <c r="H605" s="48"/>
      <c r="I605" s="11"/>
      <c r="J605" s="49"/>
      <c r="K605" s="11"/>
      <c r="L605" s="11"/>
      <c r="M605" s="11"/>
      <c r="N605" s="11"/>
      <c r="O605" s="11"/>
      <c r="P605" s="11"/>
      <c r="Q605" s="11"/>
      <c r="R605" s="11"/>
      <c r="S605" s="11"/>
      <c r="T605" s="11"/>
      <c r="U605" s="11"/>
      <c r="V605" s="11"/>
      <c r="W605" s="11"/>
      <c r="X605" s="11"/>
      <c r="Y605" s="11"/>
      <c r="Z605" s="11"/>
    </row>
    <row r="606" spans="1:26" ht="15.75">
      <c r="A606" s="45"/>
      <c r="B606" s="46"/>
      <c r="C606" s="47"/>
      <c r="D606" s="11"/>
      <c r="E606" s="11"/>
      <c r="F606" s="46"/>
      <c r="G606" s="46"/>
      <c r="H606" s="48"/>
      <c r="I606" s="11"/>
      <c r="J606" s="49"/>
      <c r="K606" s="11"/>
      <c r="L606" s="11"/>
      <c r="M606" s="11"/>
      <c r="N606" s="11"/>
      <c r="O606" s="11"/>
      <c r="P606" s="11"/>
      <c r="Q606" s="11"/>
      <c r="R606" s="11"/>
      <c r="S606" s="11"/>
      <c r="T606" s="11"/>
      <c r="U606" s="11"/>
      <c r="V606" s="11"/>
      <c r="W606" s="11"/>
      <c r="X606" s="11"/>
      <c r="Y606" s="11"/>
      <c r="Z606" s="11"/>
    </row>
    <row r="607" spans="1:26" ht="15.75">
      <c r="A607" s="45"/>
      <c r="B607" s="46"/>
      <c r="C607" s="47"/>
      <c r="D607" s="11"/>
      <c r="E607" s="11"/>
      <c r="F607" s="46"/>
      <c r="G607" s="46"/>
      <c r="H607" s="48"/>
      <c r="I607" s="11"/>
      <c r="J607" s="49"/>
      <c r="K607" s="11"/>
      <c r="L607" s="11"/>
      <c r="M607" s="11"/>
      <c r="N607" s="11"/>
      <c r="O607" s="11"/>
      <c r="P607" s="11"/>
      <c r="Q607" s="11"/>
      <c r="R607" s="11"/>
      <c r="S607" s="11"/>
      <c r="T607" s="11"/>
      <c r="U607" s="11"/>
      <c r="V607" s="11"/>
      <c r="W607" s="11"/>
      <c r="X607" s="11"/>
      <c r="Y607" s="11"/>
      <c r="Z607" s="11"/>
    </row>
    <row r="608" spans="1:26" ht="15.75">
      <c r="A608" s="45"/>
      <c r="B608" s="46"/>
      <c r="C608" s="47"/>
      <c r="D608" s="11"/>
      <c r="E608" s="11"/>
      <c r="F608" s="46"/>
      <c r="G608" s="46"/>
      <c r="H608" s="48"/>
      <c r="I608" s="11"/>
      <c r="J608" s="49"/>
      <c r="K608" s="11"/>
      <c r="L608" s="11"/>
      <c r="M608" s="11"/>
      <c r="N608" s="11"/>
      <c r="O608" s="11"/>
      <c r="P608" s="11"/>
      <c r="Q608" s="11"/>
      <c r="R608" s="11"/>
      <c r="S608" s="11"/>
      <c r="T608" s="11"/>
      <c r="U608" s="11"/>
      <c r="V608" s="11"/>
      <c r="W608" s="11"/>
      <c r="X608" s="11"/>
      <c r="Y608" s="11"/>
      <c r="Z608" s="11"/>
    </row>
    <row r="609" spans="1:26" ht="15.75">
      <c r="A609" s="45"/>
      <c r="B609" s="46"/>
      <c r="C609" s="47"/>
      <c r="D609" s="11"/>
      <c r="E609" s="11"/>
      <c r="F609" s="46"/>
      <c r="G609" s="46"/>
      <c r="H609" s="48"/>
      <c r="I609" s="11"/>
      <c r="J609" s="49"/>
      <c r="K609" s="11"/>
      <c r="L609" s="11"/>
      <c r="M609" s="11"/>
      <c r="N609" s="11"/>
      <c r="O609" s="11"/>
      <c r="P609" s="11"/>
      <c r="Q609" s="11"/>
      <c r="R609" s="11"/>
      <c r="S609" s="11"/>
      <c r="T609" s="11"/>
      <c r="U609" s="11"/>
      <c r="V609" s="11"/>
      <c r="W609" s="11"/>
      <c r="X609" s="11"/>
      <c r="Y609" s="11"/>
      <c r="Z609" s="11"/>
    </row>
    <row r="610" spans="1:26" ht="15.75">
      <c r="A610" s="45"/>
      <c r="B610" s="46"/>
      <c r="C610" s="47"/>
      <c r="D610" s="11"/>
      <c r="E610" s="11"/>
      <c r="F610" s="46"/>
      <c r="G610" s="46"/>
      <c r="H610" s="48"/>
      <c r="I610" s="11"/>
      <c r="J610" s="49"/>
      <c r="K610" s="11"/>
      <c r="L610" s="11"/>
      <c r="M610" s="11"/>
      <c r="N610" s="11"/>
      <c r="O610" s="11"/>
      <c r="P610" s="11"/>
      <c r="Q610" s="11"/>
      <c r="R610" s="11"/>
      <c r="S610" s="11"/>
      <c r="T610" s="11"/>
      <c r="U610" s="11"/>
      <c r="V610" s="11"/>
      <c r="W610" s="11"/>
      <c r="X610" s="11"/>
      <c r="Y610" s="11"/>
      <c r="Z610" s="11"/>
    </row>
    <row r="611" spans="1:26" ht="15.75">
      <c r="A611" s="45"/>
      <c r="B611" s="46"/>
      <c r="C611" s="47"/>
      <c r="D611" s="11"/>
      <c r="E611" s="11"/>
      <c r="F611" s="46"/>
      <c r="G611" s="46"/>
      <c r="H611" s="48"/>
      <c r="I611" s="11"/>
      <c r="J611" s="49"/>
      <c r="K611" s="11"/>
      <c r="L611" s="11"/>
      <c r="M611" s="11"/>
      <c r="N611" s="11"/>
      <c r="O611" s="11"/>
      <c r="P611" s="11"/>
      <c r="Q611" s="11"/>
      <c r="R611" s="11"/>
      <c r="S611" s="11"/>
      <c r="T611" s="11"/>
      <c r="U611" s="11"/>
      <c r="V611" s="11"/>
      <c r="W611" s="11"/>
      <c r="X611" s="11"/>
      <c r="Y611" s="11"/>
      <c r="Z611" s="11"/>
    </row>
    <row r="612" spans="1:26" ht="15.75">
      <c r="A612" s="45"/>
      <c r="B612" s="46"/>
      <c r="C612" s="47"/>
      <c r="D612" s="11"/>
      <c r="E612" s="11"/>
      <c r="F612" s="46"/>
      <c r="G612" s="46"/>
      <c r="H612" s="48"/>
      <c r="I612" s="11"/>
      <c r="J612" s="49"/>
      <c r="K612" s="11"/>
      <c r="L612" s="11"/>
      <c r="M612" s="11"/>
      <c r="N612" s="11"/>
      <c r="O612" s="11"/>
      <c r="P612" s="11"/>
      <c r="Q612" s="11"/>
      <c r="R612" s="11"/>
      <c r="S612" s="11"/>
      <c r="T612" s="11"/>
      <c r="U612" s="11"/>
      <c r="V612" s="11"/>
      <c r="W612" s="11"/>
      <c r="X612" s="11"/>
      <c r="Y612" s="11"/>
      <c r="Z612" s="11"/>
    </row>
    <row r="613" spans="1:26" ht="15.75">
      <c r="A613" s="45"/>
      <c r="B613" s="46"/>
      <c r="C613" s="47"/>
      <c r="D613" s="11"/>
      <c r="E613" s="11"/>
      <c r="F613" s="46"/>
      <c r="G613" s="46"/>
      <c r="H613" s="48"/>
      <c r="I613" s="11"/>
      <c r="J613" s="49"/>
      <c r="K613" s="11"/>
      <c r="L613" s="11"/>
      <c r="M613" s="11"/>
      <c r="N613" s="11"/>
      <c r="O613" s="11"/>
      <c r="P613" s="11"/>
      <c r="Q613" s="11"/>
      <c r="R613" s="11"/>
      <c r="S613" s="11"/>
      <c r="T613" s="11"/>
      <c r="U613" s="11"/>
      <c r="V613" s="11"/>
      <c r="W613" s="11"/>
      <c r="X613" s="11"/>
      <c r="Y613" s="11"/>
      <c r="Z613" s="11"/>
    </row>
    <row r="614" spans="1:26" ht="15.75">
      <c r="A614" s="45"/>
      <c r="B614" s="46"/>
      <c r="C614" s="47"/>
      <c r="D614" s="11"/>
      <c r="E614" s="11"/>
      <c r="F614" s="46"/>
      <c r="G614" s="46"/>
      <c r="H614" s="48"/>
      <c r="I614" s="11"/>
      <c r="J614" s="49"/>
      <c r="K614" s="11"/>
      <c r="L614" s="11"/>
      <c r="M614" s="11"/>
      <c r="N614" s="11"/>
      <c r="O614" s="11"/>
      <c r="P614" s="11"/>
      <c r="Q614" s="11"/>
      <c r="R614" s="11"/>
      <c r="S614" s="11"/>
      <c r="T614" s="11"/>
      <c r="U614" s="11"/>
      <c r="V614" s="11"/>
      <c r="W614" s="11"/>
      <c r="X614" s="11"/>
      <c r="Y614" s="11"/>
      <c r="Z614" s="11"/>
    </row>
    <row r="615" spans="1:26" ht="15.75">
      <c r="A615" s="45"/>
      <c r="B615" s="46"/>
      <c r="C615" s="47"/>
      <c r="D615" s="11"/>
      <c r="E615" s="11"/>
      <c r="F615" s="46"/>
      <c r="G615" s="46"/>
      <c r="H615" s="48"/>
      <c r="I615" s="11"/>
      <c r="J615" s="49"/>
      <c r="K615" s="11"/>
      <c r="L615" s="11"/>
      <c r="M615" s="11"/>
      <c r="N615" s="11"/>
      <c r="O615" s="11"/>
      <c r="P615" s="11"/>
      <c r="Q615" s="11"/>
      <c r="R615" s="11"/>
      <c r="S615" s="11"/>
      <c r="T615" s="11"/>
      <c r="U615" s="11"/>
      <c r="V615" s="11"/>
      <c r="W615" s="11"/>
      <c r="X615" s="11"/>
      <c r="Y615" s="11"/>
      <c r="Z615" s="11"/>
    </row>
    <row r="616" spans="1:26" ht="15.75">
      <c r="A616" s="45"/>
      <c r="B616" s="46"/>
      <c r="C616" s="47"/>
      <c r="D616" s="11"/>
      <c r="E616" s="11"/>
      <c r="F616" s="46"/>
      <c r="G616" s="46"/>
      <c r="H616" s="48"/>
      <c r="I616" s="11"/>
      <c r="J616" s="49"/>
      <c r="K616" s="11"/>
      <c r="L616" s="11"/>
      <c r="M616" s="11"/>
      <c r="N616" s="11"/>
      <c r="O616" s="11"/>
      <c r="P616" s="11"/>
      <c r="Q616" s="11"/>
      <c r="R616" s="11"/>
      <c r="S616" s="11"/>
      <c r="T616" s="11"/>
      <c r="U616" s="11"/>
      <c r="V616" s="11"/>
      <c r="W616" s="11"/>
      <c r="X616" s="11"/>
      <c r="Y616" s="11"/>
      <c r="Z616" s="11"/>
    </row>
    <row r="617" spans="1:26" ht="15.75">
      <c r="A617" s="45"/>
      <c r="B617" s="46"/>
      <c r="C617" s="47"/>
      <c r="D617" s="11"/>
      <c r="E617" s="11"/>
      <c r="F617" s="46"/>
      <c r="G617" s="46"/>
      <c r="H617" s="48"/>
      <c r="I617" s="11"/>
      <c r="J617" s="49"/>
      <c r="K617" s="11"/>
      <c r="L617" s="11"/>
      <c r="M617" s="11"/>
      <c r="N617" s="11"/>
      <c r="O617" s="11"/>
      <c r="P617" s="11"/>
      <c r="Q617" s="11"/>
      <c r="R617" s="11"/>
      <c r="S617" s="11"/>
      <c r="T617" s="11"/>
      <c r="U617" s="11"/>
      <c r="V617" s="11"/>
      <c r="W617" s="11"/>
      <c r="X617" s="11"/>
      <c r="Y617" s="11"/>
      <c r="Z617" s="11"/>
    </row>
    <row r="618" spans="1:26" ht="15.75">
      <c r="A618" s="45"/>
      <c r="B618" s="46"/>
      <c r="C618" s="47"/>
      <c r="D618" s="11"/>
      <c r="E618" s="11"/>
      <c r="F618" s="46"/>
      <c r="G618" s="46"/>
      <c r="H618" s="48"/>
      <c r="I618" s="11"/>
      <c r="J618" s="49"/>
      <c r="K618" s="11"/>
      <c r="L618" s="11"/>
      <c r="M618" s="11"/>
      <c r="N618" s="11"/>
      <c r="O618" s="11"/>
      <c r="P618" s="11"/>
      <c r="Q618" s="11"/>
      <c r="R618" s="11"/>
      <c r="S618" s="11"/>
      <c r="T618" s="11"/>
      <c r="U618" s="11"/>
      <c r="V618" s="11"/>
      <c r="W618" s="11"/>
      <c r="X618" s="11"/>
      <c r="Y618" s="11"/>
      <c r="Z618" s="11"/>
    </row>
    <row r="619" spans="1:26" ht="15.75">
      <c r="A619" s="45"/>
      <c r="B619" s="46"/>
      <c r="C619" s="47"/>
      <c r="D619" s="11"/>
      <c r="E619" s="11"/>
      <c r="F619" s="46"/>
      <c r="G619" s="46"/>
      <c r="H619" s="48"/>
      <c r="I619" s="11"/>
      <c r="J619" s="49"/>
      <c r="K619" s="11"/>
      <c r="L619" s="11"/>
      <c r="M619" s="11"/>
      <c r="N619" s="11"/>
      <c r="O619" s="11"/>
      <c r="P619" s="11"/>
      <c r="Q619" s="11"/>
      <c r="R619" s="11"/>
      <c r="S619" s="11"/>
      <c r="T619" s="11"/>
      <c r="U619" s="11"/>
      <c r="V619" s="11"/>
      <c r="W619" s="11"/>
      <c r="X619" s="11"/>
      <c r="Y619" s="11"/>
      <c r="Z619" s="11"/>
    </row>
    <row r="620" spans="1:26" ht="15.75">
      <c r="A620" s="45"/>
      <c r="B620" s="46"/>
      <c r="C620" s="47"/>
      <c r="D620" s="11"/>
      <c r="E620" s="11"/>
      <c r="F620" s="46"/>
      <c r="G620" s="46"/>
      <c r="H620" s="48"/>
      <c r="I620" s="11"/>
      <c r="J620" s="49"/>
      <c r="K620" s="11"/>
      <c r="L620" s="11"/>
      <c r="M620" s="11"/>
      <c r="N620" s="11"/>
      <c r="O620" s="11"/>
      <c r="P620" s="11"/>
      <c r="Q620" s="11"/>
      <c r="R620" s="11"/>
      <c r="S620" s="11"/>
      <c r="T620" s="11"/>
      <c r="U620" s="11"/>
      <c r="V620" s="11"/>
      <c r="W620" s="11"/>
      <c r="X620" s="11"/>
      <c r="Y620" s="11"/>
      <c r="Z620" s="11"/>
    </row>
    <row r="621" spans="1:26" ht="15.75">
      <c r="A621" s="45"/>
      <c r="B621" s="46"/>
      <c r="C621" s="47"/>
      <c r="D621" s="11"/>
      <c r="E621" s="11"/>
      <c r="F621" s="46"/>
      <c r="G621" s="46"/>
      <c r="H621" s="48"/>
      <c r="I621" s="11"/>
      <c r="J621" s="49"/>
      <c r="K621" s="11"/>
      <c r="L621" s="11"/>
      <c r="M621" s="11"/>
      <c r="N621" s="11"/>
      <c r="O621" s="11"/>
      <c r="P621" s="11"/>
      <c r="Q621" s="11"/>
      <c r="R621" s="11"/>
      <c r="S621" s="11"/>
      <c r="T621" s="11"/>
      <c r="U621" s="11"/>
      <c r="V621" s="11"/>
      <c r="W621" s="11"/>
      <c r="X621" s="11"/>
      <c r="Y621" s="11"/>
      <c r="Z621" s="11"/>
    </row>
    <row r="622" spans="1:26" ht="15.75">
      <c r="A622" s="45"/>
      <c r="B622" s="46"/>
      <c r="C622" s="47"/>
      <c r="D622" s="11"/>
      <c r="E622" s="11"/>
      <c r="F622" s="46"/>
      <c r="G622" s="46"/>
      <c r="H622" s="48"/>
      <c r="I622" s="11"/>
      <c r="J622" s="49"/>
      <c r="K622" s="11"/>
      <c r="L622" s="11"/>
      <c r="M622" s="11"/>
      <c r="N622" s="11"/>
      <c r="O622" s="11"/>
      <c r="P622" s="11"/>
      <c r="Q622" s="11"/>
      <c r="R622" s="11"/>
      <c r="S622" s="11"/>
      <c r="T622" s="11"/>
      <c r="U622" s="11"/>
      <c r="V622" s="11"/>
      <c r="W622" s="11"/>
      <c r="X622" s="11"/>
      <c r="Y622" s="11"/>
      <c r="Z622" s="11"/>
    </row>
    <row r="623" spans="1:26" ht="15.75">
      <c r="A623" s="45"/>
      <c r="B623" s="46"/>
      <c r="C623" s="47"/>
      <c r="D623" s="11"/>
      <c r="E623" s="11"/>
      <c r="F623" s="46"/>
      <c r="G623" s="46"/>
      <c r="H623" s="48"/>
      <c r="I623" s="11"/>
      <c r="J623" s="49"/>
      <c r="K623" s="11"/>
      <c r="L623" s="11"/>
      <c r="M623" s="11"/>
      <c r="N623" s="11"/>
      <c r="O623" s="11"/>
      <c r="P623" s="11"/>
      <c r="Q623" s="11"/>
      <c r="R623" s="11"/>
      <c r="S623" s="11"/>
      <c r="T623" s="11"/>
      <c r="U623" s="11"/>
      <c r="V623" s="11"/>
      <c r="W623" s="11"/>
      <c r="X623" s="11"/>
      <c r="Y623" s="11"/>
      <c r="Z623" s="11"/>
    </row>
    <row r="624" spans="1:26" ht="15.75">
      <c r="A624" s="45"/>
      <c r="B624" s="46"/>
      <c r="C624" s="47"/>
      <c r="D624" s="11"/>
      <c r="E624" s="11"/>
      <c r="F624" s="46"/>
      <c r="G624" s="46"/>
      <c r="H624" s="48"/>
      <c r="I624" s="11"/>
      <c r="J624" s="49"/>
      <c r="K624" s="11"/>
      <c r="L624" s="11"/>
      <c r="M624" s="11"/>
      <c r="N624" s="11"/>
      <c r="O624" s="11"/>
      <c r="P624" s="11"/>
      <c r="Q624" s="11"/>
      <c r="R624" s="11"/>
      <c r="S624" s="11"/>
      <c r="T624" s="11"/>
      <c r="U624" s="11"/>
      <c r="V624" s="11"/>
      <c r="W624" s="11"/>
      <c r="X624" s="11"/>
      <c r="Y624" s="11"/>
      <c r="Z624" s="11"/>
    </row>
    <row r="625" spans="1:26" ht="15.75">
      <c r="A625" s="45"/>
      <c r="B625" s="46"/>
      <c r="C625" s="47"/>
      <c r="D625" s="11"/>
      <c r="E625" s="11"/>
      <c r="F625" s="46"/>
      <c r="G625" s="46"/>
      <c r="H625" s="48"/>
      <c r="I625" s="11"/>
      <c r="J625" s="49"/>
      <c r="K625" s="11"/>
      <c r="L625" s="11"/>
      <c r="M625" s="11"/>
      <c r="N625" s="11"/>
      <c r="O625" s="11"/>
      <c r="P625" s="11"/>
      <c r="Q625" s="11"/>
      <c r="R625" s="11"/>
      <c r="S625" s="11"/>
      <c r="T625" s="11"/>
      <c r="U625" s="11"/>
      <c r="V625" s="11"/>
      <c r="W625" s="11"/>
      <c r="X625" s="11"/>
      <c r="Y625" s="11"/>
      <c r="Z625" s="11"/>
    </row>
    <row r="626" spans="1:26" ht="15.75">
      <c r="A626" s="45"/>
      <c r="B626" s="46"/>
      <c r="C626" s="47"/>
      <c r="D626" s="11"/>
      <c r="E626" s="11"/>
      <c r="F626" s="46"/>
      <c r="G626" s="46"/>
      <c r="H626" s="48"/>
      <c r="I626" s="11"/>
      <c r="J626" s="49"/>
      <c r="K626" s="11"/>
      <c r="L626" s="11"/>
      <c r="M626" s="11"/>
      <c r="N626" s="11"/>
      <c r="O626" s="11"/>
      <c r="P626" s="11"/>
      <c r="Q626" s="11"/>
      <c r="R626" s="11"/>
      <c r="S626" s="11"/>
      <c r="T626" s="11"/>
      <c r="U626" s="11"/>
      <c r="V626" s="11"/>
      <c r="W626" s="11"/>
      <c r="X626" s="11"/>
      <c r="Y626" s="11"/>
      <c r="Z626" s="11"/>
    </row>
    <row r="627" spans="1:26" ht="15.75">
      <c r="A627" s="45"/>
      <c r="B627" s="46"/>
      <c r="C627" s="47"/>
      <c r="D627" s="11"/>
      <c r="E627" s="11"/>
      <c r="F627" s="46"/>
      <c r="G627" s="46"/>
      <c r="H627" s="48"/>
      <c r="I627" s="11"/>
      <c r="J627" s="49"/>
      <c r="K627" s="11"/>
      <c r="L627" s="11"/>
      <c r="M627" s="11"/>
      <c r="N627" s="11"/>
      <c r="O627" s="11"/>
      <c r="P627" s="11"/>
      <c r="Q627" s="11"/>
      <c r="R627" s="11"/>
      <c r="S627" s="11"/>
      <c r="T627" s="11"/>
      <c r="U627" s="11"/>
      <c r="V627" s="11"/>
      <c r="W627" s="11"/>
      <c r="X627" s="11"/>
      <c r="Y627" s="11"/>
      <c r="Z627" s="11"/>
    </row>
    <row r="628" spans="1:26" ht="15.75">
      <c r="A628" s="45"/>
      <c r="B628" s="46"/>
      <c r="C628" s="47"/>
      <c r="D628" s="11"/>
      <c r="E628" s="11"/>
      <c r="F628" s="46"/>
      <c r="G628" s="46"/>
      <c r="H628" s="48"/>
      <c r="I628" s="11"/>
      <c r="J628" s="49"/>
      <c r="K628" s="11"/>
      <c r="L628" s="11"/>
      <c r="M628" s="11"/>
      <c r="N628" s="11"/>
      <c r="O628" s="11"/>
      <c r="P628" s="11"/>
      <c r="Q628" s="11"/>
      <c r="R628" s="11"/>
      <c r="S628" s="11"/>
      <c r="T628" s="11"/>
      <c r="U628" s="11"/>
      <c r="V628" s="11"/>
      <c r="W628" s="11"/>
      <c r="X628" s="11"/>
      <c r="Y628" s="11"/>
      <c r="Z628" s="11"/>
    </row>
    <row r="629" spans="1:26" ht="15.75">
      <c r="A629" s="45"/>
      <c r="B629" s="46"/>
      <c r="C629" s="47"/>
      <c r="D629" s="11"/>
      <c r="E629" s="11"/>
      <c r="F629" s="46"/>
      <c r="G629" s="46"/>
      <c r="H629" s="48"/>
      <c r="I629" s="11"/>
      <c r="J629" s="49"/>
      <c r="K629" s="11"/>
      <c r="L629" s="11"/>
      <c r="M629" s="11"/>
      <c r="N629" s="11"/>
      <c r="O629" s="11"/>
      <c r="P629" s="11"/>
      <c r="Q629" s="11"/>
      <c r="R629" s="11"/>
      <c r="S629" s="11"/>
      <c r="T629" s="11"/>
      <c r="U629" s="11"/>
      <c r="V629" s="11"/>
      <c r="W629" s="11"/>
      <c r="X629" s="11"/>
      <c r="Y629" s="11"/>
      <c r="Z629" s="11"/>
    </row>
    <row r="630" spans="1:26" ht="15.75">
      <c r="A630" s="45"/>
      <c r="B630" s="46"/>
      <c r="C630" s="47"/>
      <c r="D630" s="11"/>
      <c r="E630" s="11"/>
      <c r="F630" s="46"/>
      <c r="G630" s="46"/>
      <c r="H630" s="48"/>
      <c r="I630" s="11"/>
      <c r="J630" s="49"/>
      <c r="K630" s="11"/>
      <c r="L630" s="11"/>
      <c r="M630" s="11"/>
      <c r="N630" s="11"/>
      <c r="O630" s="11"/>
      <c r="P630" s="11"/>
      <c r="Q630" s="11"/>
      <c r="R630" s="11"/>
      <c r="S630" s="11"/>
      <c r="T630" s="11"/>
      <c r="U630" s="11"/>
      <c r="V630" s="11"/>
      <c r="W630" s="11"/>
      <c r="X630" s="11"/>
      <c r="Y630" s="11"/>
      <c r="Z630" s="11"/>
    </row>
    <row r="631" spans="1:26" ht="15.75">
      <c r="A631" s="45"/>
      <c r="B631" s="46"/>
      <c r="C631" s="47"/>
      <c r="D631" s="11"/>
      <c r="E631" s="11"/>
      <c r="F631" s="46"/>
      <c r="G631" s="46"/>
      <c r="H631" s="48"/>
      <c r="I631" s="11"/>
      <c r="J631" s="49"/>
      <c r="K631" s="11"/>
      <c r="L631" s="11"/>
      <c r="M631" s="11"/>
      <c r="N631" s="11"/>
      <c r="O631" s="11"/>
      <c r="P631" s="11"/>
      <c r="Q631" s="11"/>
      <c r="R631" s="11"/>
      <c r="S631" s="11"/>
      <c r="T631" s="11"/>
      <c r="U631" s="11"/>
      <c r="V631" s="11"/>
      <c r="W631" s="11"/>
      <c r="X631" s="11"/>
      <c r="Y631" s="11"/>
      <c r="Z631" s="11"/>
    </row>
    <row r="632" spans="1:26" ht="15.75">
      <c r="A632" s="45"/>
      <c r="B632" s="46"/>
      <c r="C632" s="47"/>
      <c r="D632" s="11"/>
      <c r="E632" s="11"/>
      <c r="F632" s="46"/>
      <c r="G632" s="46"/>
      <c r="H632" s="48"/>
      <c r="I632" s="11"/>
      <c r="J632" s="49"/>
      <c r="K632" s="11"/>
      <c r="L632" s="11"/>
      <c r="M632" s="11"/>
      <c r="N632" s="11"/>
      <c r="O632" s="11"/>
      <c r="P632" s="11"/>
      <c r="Q632" s="11"/>
      <c r="R632" s="11"/>
      <c r="S632" s="11"/>
      <c r="T632" s="11"/>
      <c r="U632" s="11"/>
      <c r="V632" s="11"/>
      <c r="W632" s="11"/>
      <c r="X632" s="11"/>
      <c r="Y632" s="11"/>
      <c r="Z632" s="11"/>
    </row>
    <row r="633" spans="1:26" ht="15.75">
      <c r="A633" s="45"/>
      <c r="B633" s="46"/>
      <c r="C633" s="47"/>
      <c r="D633" s="11"/>
      <c r="E633" s="11"/>
      <c r="F633" s="46"/>
      <c r="G633" s="46"/>
      <c r="H633" s="48"/>
      <c r="I633" s="11"/>
      <c r="J633" s="49"/>
      <c r="K633" s="11"/>
      <c r="L633" s="11"/>
      <c r="M633" s="11"/>
      <c r="N633" s="11"/>
      <c r="O633" s="11"/>
      <c r="P633" s="11"/>
      <c r="Q633" s="11"/>
      <c r="R633" s="11"/>
      <c r="S633" s="11"/>
      <c r="T633" s="11"/>
      <c r="U633" s="11"/>
      <c r="V633" s="11"/>
      <c r="W633" s="11"/>
      <c r="X633" s="11"/>
      <c r="Y633" s="11"/>
      <c r="Z633" s="11"/>
    </row>
    <row r="634" spans="1:26" ht="15.75">
      <c r="A634" s="45"/>
      <c r="B634" s="46"/>
      <c r="C634" s="47"/>
      <c r="D634" s="11"/>
      <c r="E634" s="11"/>
      <c r="F634" s="46"/>
      <c r="G634" s="46"/>
      <c r="H634" s="48"/>
      <c r="I634" s="11"/>
      <c r="J634" s="49"/>
      <c r="K634" s="11"/>
      <c r="L634" s="11"/>
      <c r="M634" s="11"/>
      <c r="N634" s="11"/>
      <c r="O634" s="11"/>
      <c r="P634" s="11"/>
      <c r="Q634" s="11"/>
      <c r="R634" s="11"/>
      <c r="S634" s="11"/>
      <c r="T634" s="11"/>
      <c r="U634" s="11"/>
      <c r="V634" s="11"/>
      <c r="W634" s="11"/>
      <c r="X634" s="11"/>
      <c r="Y634" s="11"/>
      <c r="Z634" s="11"/>
    </row>
    <row r="635" spans="1:26" ht="15.75">
      <c r="A635" s="45"/>
      <c r="B635" s="46"/>
      <c r="C635" s="47"/>
      <c r="D635" s="11"/>
      <c r="E635" s="11"/>
      <c r="F635" s="46"/>
      <c r="G635" s="46"/>
      <c r="H635" s="48"/>
      <c r="I635" s="11"/>
      <c r="J635" s="49"/>
      <c r="K635" s="11"/>
      <c r="L635" s="11"/>
      <c r="M635" s="11"/>
      <c r="N635" s="11"/>
      <c r="O635" s="11"/>
      <c r="P635" s="11"/>
      <c r="Q635" s="11"/>
      <c r="R635" s="11"/>
      <c r="S635" s="11"/>
      <c r="T635" s="11"/>
      <c r="U635" s="11"/>
      <c r="V635" s="11"/>
      <c r="W635" s="11"/>
      <c r="X635" s="11"/>
      <c r="Y635" s="11"/>
      <c r="Z635" s="11"/>
    </row>
    <row r="636" spans="1:26" ht="15.75">
      <c r="A636" s="45"/>
      <c r="B636" s="46"/>
      <c r="C636" s="47"/>
      <c r="D636" s="11"/>
      <c r="E636" s="11"/>
      <c r="F636" s="46"/>
      <c r="G636" s="46"/>
      <c r="H636" s="48"/>
      <c r="I636" s="11"/>
      <c r="J636" s="49"/>
      <c r="K636" s="11"/>
      <c r="L636" s="11"/>
      <c r="M636" s="11"/>
      <c r="N636" s="11"/>
      <c r="O636" s="11"/>
      <c r="P636" s="11"/>
      <c r="Q636" s="11"/>
      <c r="R636" s="11"/>
      <c r="S636" s="11"/>
      <c r="T636" s="11"/>
      <c r="U636" s="11"/>
      <c r="V636" s="11"/>
      <c r="W636" s="11"/>
      <c r="X636" s="11"/>
      <c r="Y636" s="11"/>
      <c r="Z636" s="11"/>
    </row>
    <row r="637" spans="1:26" ht="15.75">
      <c r="A637" s="45"/>
      <c r="B637" s="46"/>
      <c r="C637" s="47"/>
      <c r="D637" s="11"/>
      <c r="E637" s="11"/>
      <c r="F637" s="46"/>
      <c r="G637" s="46"/>
      <c r="H637" s="48"/>
      <c r="I637" s="11"/>
      <c r="J637" s="49"/>
      <c r="K637" s="11"/>
      <c r="L637" s="11"/>
      <c r="M637" s="11"/>
      <c r="N637" s="11"/>
      <c r="O637" s="11"/>
      <c r="P637" s="11"/>
      <c r="Q637" s="11"/>
      <c r="R637" s="11"/>
      <c r="S637" s="11"/>
      <c r="T637" s="11"/>
      <c r="U637" s="11"/>
      <c r="V637" s="11"/>
      <c r="W637" s="11"/>
      <c r="X637" s="11"/>
      <c r="Y637" s="11"/>
      <c r="Z637" s="11"/>
    </row>
    <row r="638" spans="1:26" ht="15.75">
      <c r="A638" s="45"/>
      <c r="B638" s="46"/>
      <c r="C638" s="47"/>
      <c r="D638" s="11"/>
      <c r="E638" s="11"/>
      <c r="F638" s="46"/>
      <c r="G638" s="46"/>
      <c r="H638" s="48"/>
      <c r="I638" s="11"/>
      <c r="J638" s="49"/>
      <c r="K638" s="11"/>
      <c r="L638" s="11"/>
      <c r="M638" s="11"/>
      <c r="N638" s="11"/>
      <c r="O638" s="11"/>
      <c r="P638" s="11"/>
      <c r="Q638" s="11"/>
      <c r="R638" s="11"/>
      <c r="S638" s="11"/>
      <c r="T638" s="11"/>
      <c r="U638" s="11"/>
      <c r="V638" s="11"/>
      <c r="W638" s="11"/>
      <c r="X638" s="11"/>
      <c r="Y638" s="11"/>
      <c r="Z638" s="11"/>
    </row>
    <row r="639" spans="1:26" ht="15.75">
      <c r="A639" s="45"/>
      <c r="B639" s="46"/>
      <c r="C639" s="47"/>
      <c r="D639" s="11"/>
      <c r="E639" s="11"/>
      <c r="F639" s="46"/>
      <c r="G639" s="46"/>
      <c r="H639" s="48"/>
      <c r="I639" s="11"/>
      <c r="J639" s="49"/>
      <c r="K639" s="11"/>
      <c r="L639" s="11"/>
      <c r="M639" s="11"/>
      <c r="N639" s="11"/>
      <c r="O639" s="11"/>
      <c r="P639" s="11"/>
      <c r="Q639" s="11"/>
      <c r="R639" s="11"/>
      <c r="S639" s="11"/>
      <c r="T639" s="11"/>
      <c r="U639" s="11"/>
      <c r="V639" s="11"/>
      <c r="W639" s="11"/>
      <c r="X639" s="11"/>
      <c r="Y639" s="11"/>
      <c r="Z639" s="11"/>
    </row>
    <row r="640" spans="1:26" ht="15.75">
      <c r="A640" s="45"/>
      <c r="B640" s="46"/>
      <c r="C640" s="47"/>
      <c r="D640" s="11"/>
      <c r="E640" s="11"/>
      <c r="F640" s="46"/>
      <c r="G640" s="46"/>
      <c r="H640" s="48"/>
      <c r="I640" s="11"/>
      <c r="J640" s="49"/>
      <c r="K640" s="11"/>
      <c r="L640" s="11"/>
      <c r="M640" s="11"/>
      <c r="N640" s="11"/>
      <c r="O640" s="11"/>
      <c r="P640" s="11"/>
      <c r="Q640" s="11"/>
      <c r="R640" s="11"/>
      <c r="S640" s="11"/>
      <c r="T640" s="11"/>
      <c r="U640" s="11"/>
      <c r="V640" s="11"/>
      <c r="W640" s="11"/>
      <c r="X640" s="11"/>
      <c r="Y640" s="11"/>
      <c r="Z640" s="11"/>
    </row>
    <row r="641" spans="1:26" ht="15.75">
      <c r="A641" s="45"/>
      <c r="B641" s="46"/>
      <c r="C641" s="47"/>
      <c r="D641" s="11"/>
      <c r="E641" s="11"/>
      <c r="F641" s="46"/>
      <c r="G641" s="46"/>
      <c r="H641" s="48"/>
      <c r="I641" s="11"/>
      <c r="J641" s="49"/>
      <c r="K641" s="11"/>
      <c r="L641" s="11"/>
      <c r="M641" s="11"/>
      <c r="N641" s="11"/>
      <c r="O641" s="11"/>
      <c r="P641" s="11"/>
      <c r="Q641" s="11"/>
      <c r="R641" s="11"/>
      <c r="S641" s="11"/>
      <c r="T641" s="11"/>
      <c r="U641" s="11"/>
      <c r="V641" s="11"/>
      <c r="W641" s="11"/>
      <c r="X641" s="11"/>
      <c r="Y641" s="11"/>
      <c r="Z641" s="11"/>
    </row>
    <row r="642" spans="1:26" ht="15.75">
      <c r="A642" s="45"/>
      <c r="B642" s="46"/>
      <c r="C642" s="47"/>
      <c r="D642" s="11"/>
      <c r="E642" s="11"/>
      <c r="F642" s="46"/>
      <c r="G642" s="46"/>
      <c r="H642" s="48"/>
      <c r="I642" s="11"/>
      <c r="J642" s="49"/>
      <c r="K642" s="11"/>
      <c r="L642" s="11"/>
      <c r="M642" s="11"/>
      <c r="N642" s="11"/>
      <c r="O642" s="11"/>
      <c r="P642" s="11"/>
      <c r="Q642" s="11"/>
      <c r="R642" s="11"/>
      <c r="S642" s="11"/>
      <c r="T642" s="11"/>
      <c r="U642" s="11"/>
      <c r="V642" s="11"/>
      <c r="W642" s="11"/>
      <c r="X642" s="11"/>
      <c r="Y642" s="11"/>
      <c r="Z642" s="11"/>
    </row>
    <row r="643" spans="1:26" ht="15.75">
      <c r="A643" s="45"/>
      <c r="B643" s="46"/>
      <c r="C643" s="47"/>
      <c r="D643" s="11"/>
      <c r="E643" s="11"/>
      <c r="F643" s="46"/>
      <c r="G643" s="46"/>
      <c r="H643" s="48"/>
      <c r="I643" s="11"/>
      <c r="J643" s="49"/>
      <c r="K643" s="11"/>
      <c r="L643" s="11"/>
      <c r="M643" s="11"/>
      <c r="N643" s="11"/>
      <c r="O643" s="11"/>
      <c r="P643" s="11"/>
      <c r="Q643" s="11"/>
      <c r="R643" s="11"/>
      <c r="S643" s="11"/>
      <c r="T643" s="11"/>
      <c r="U643" s="11"/>
      <c r="V643" s="11"/>
      <c r="W643" s="11"/>
      <c r="X643" s="11"/>
      <c r="Y643" s="11"/>
      <c r="Z643" s="11"/>
    </row>
    <row r="644" spans="1:26" ht="15.75">
      <c r="A644" s="45"/>
      <c r="B644" s="46"/>
      <c r="C644" s="47"/>
      <c r="D644" s="11"/>
      <c r="E644" s="11"/>
      <c r="F644" s="46"/>
      <c r="G644" s="46"/>
      <c r="H644" s="48"/>
      <c r="I644" s="11"/>
      <c r="J644" s="49"/>
      <c r="K644" s="11"/>
      <c r="L644" s="11"/>
      <c r="M644" s="11"/>
      <c r="N644" s="11"/>
      <c r="O644" s="11"/>
      <c r="P644" s="11"/>
      <c r="Q644" s="11"/>
      <c r="R644" s="11"/>
      <c r="S644" s="11"/>
      <c r="T644" s="11"/>
      <c r="U644" s="11"/>
      <c r="V644" s="11"/>
      <c r="W644" s="11"/>
      <c r="X644" s="11"/>
      <c r="Y644" s="11"/>
      <c r="Z644" s="11"/>
    </row>
    <row r="645" spans="1:26" ht="15.75">
      <c r="A645" s="45"/>
      <c r="B645" s="46"/>
      <c r="C645" s="47"/>
      <c r="D645" s="11"/>
      <c r="E645" s="11"/>
      <c r="F645" s="46"/>
      <c r="G645" s="46"/>
      <c r="H645" s="48"/>
      <c r="I645" s="11"/>
      <c r="J645" s="49"/>
      <c r="K645" s="11"/>
      <c r="L645" s="11"/>
      <c r="M645" s="11"/>
      <c r="N645" s="11"/>
      <c r="O645" s="11"/>
      <c r="P645" s="11"/>
      <c r="Q645" s="11"/>
      <c r="R645" s="11"/>
      <c r="S645" s="11"/>
      <c r="T645" s="11"/>
      <c r="U645" s="11"/>
      <c r="V645" s="11"/>
      <c r="W645" s="11"/>
      <c r="X645" s="11"/>
      <c r="Y645" s="11"/>
      <c r="Z645" s="11"/>
    </row>
    <row r="646" spans="1:26" ht="15.75">
      <c r="A646" s="45"/>
      <c r="B646" s="46"/>
      <c r="C646" s="47"/>
      <c r="D646" s="11"/>
      <c r="E646" s="11"/>
      <c r="F646" s="46"/>
      <c r="G646" s="46"/>
      <c r="H646" s="48"/>
      <c r="I646" s="11"/>
      <c r="J646" s="49"/>
      <c r="K646" s="11"/>
      <c r="L646" s="11"/>
      <c r="M646" s="11"/>
      <c r="N646" s="11"/>
      <c r="O646" s="11"/>
      <c r="P646" s="11"/>
      <c r="Q646" s="11"/>
      <c r="R646" s="11"/>
      <c r="S646" s="11"/>
      <c r="T646" s="11"/>
      <c r="U646" s="11"/>
      <c r="V646" s="11"/>
      <c r="W646" s="11"/>
      <c r="X646" s="11"/>
      <c r="Y646" s="11"/>
      <c r="Z646" s="11"/>
    </row>
    <row r="647" spans="1:26" ht="15.75">
      <c r="A647" s="45"/>
      <c r="B647" s="46"/>
      <c r="C647" s="47"/>
      <c r="D647" s="11"/>
      <c r="E647" s="11"/>
      <c r="F647" s="46"/>
      <c r="G647" s="46"/>
      <c r="H647" s="48"/>
      <c r="I647" s="11"/>
      <c r="J647" s="49"/>
      <c r="K647" s="11"/>
      <c r="L647" s="11"/>
      <c r="M647" s="11"/>
      <c r="N647" s="11"/>
      <c r="O647" s="11"/>
      <c r="P647" s="11"/>
      <c r="Q647" s="11"/>
      <c r="R647" s="11"/>
      <c r="S647" s="11"/>
      <c r="T647" s="11"/>
      <c r="U647" s="11"/>
      <c r="V647" s="11"/>
      <c r="W647" s="11"/>
      <c r="X647" s="11"/>
      <c r="Y647" s="11"/>
      <c r="Z647" s="11"/>
    </row>
    <row r="648" spans="1:26" ht="15.75">
      <c r="A648" s="45"/>
      <c r="B648" s="46"/>
      <c r="C648" s="47"/>
      <c r="D648" s="11"/>
      <c r="E648" s="11"/>
      <c r="F648" s="46"/>
      <c r="G648" s="46"/>
      <c r="H648" s="48"/>
      <c r="I648" s="11"/>
      <c r="J648" s="49"/>
      <c r="K648" s="11"/>
      <c r="L648" s="11"/>
      <c r="M648" s="11"/>
      <c r="N648" s="11"/>
      <c r="O648" s="11"/>
      <c r="P648" s="11"/>
      <c r="Q648" s="11"/>
      <c r="R648" s="11"/>
      <c r="S648" s="11"/>
      <c r="T648" s="11"/>
      <c r="U648" s="11"/>
      <c r="V648" s="11"/>
      <c r="W648" s="11"/>
      <c r="X648" s="11"/>
      <c r="Y648" s="11"/>
      <c r="Z648" s="11"/>
    </row>
    <row r="649" spans="1:26" ht="15.75">
      <c r="A649" s="45"/>
      <c r="B649" s="46"/>
      <c r="C649" s="47"/>
      <c r="D649" s="11"/>
      <c r="E649" s="11"/>
      <c r="F649" s="46"/>
      <c r="G649" s="46"/>
      <c r="H649" s="48"/>
      <c r="I649" s="11"/>
      <c r="J649" s="49"/>
      <c r="K649" s="11"/>
      <c r="L649" s="11"/>
      <c r="M649" s="11"/>
      <c r="N649" s="11"/>
      <c r="O649" s="11"/>
      <c r="P649" s="11"/>
      <c r="Q649" s="11"/>
      <c r="R649" s="11"/>
      <c r="S649" s="11"/>
      <c r="T649" s="11"/>
      <c r="U649" s="11"/>
      <c r="V649" s="11"/>
      <c r="W649" s="11"/>
      <c r="X649" s="11"/>
      <c r="Y649" s="11"/>
      <c r="Z649" s="11"/>
    </row>
    <row r="650" spans="1:26" ht="15.75">
      <c r="A650" s="45"/>
      <c r="B650" s="46"/>
      <c r="C650" s="47"/>
      <c r="D650" s="11"/>
      <c r="E650" s="11"/>
      <c r="F650" s="46"/>
      <c r="G650" s="46"/>
      <c r="H650" s="48"/>
      <c r="I650" s="11"/>
      <c r="J650" s="49"/>
      <c r="K650" s="11"/>
      <c r="L650" s="11"/>
      <c r="M650" s="11"/>
      <c r="N650" s="11"/>
      <c r="O650" s="11"/>
      <c r="P650" s="11"/>
      <c r="Q650" s="11"/>
      <c r="R650" s="11"/>
      <c r="S650" s="11"/>
      <c r="T650" s="11"/>
      <c r="U650" s="11"/>
      <c r="V650" s="11"/>
      <c r="W650" s="11"/>
      <c r="X650" s="11"/>
      <c r="Y650" s="11"/>
      <c r="Z650" s="11"/>
    </row>
    <row r="651" spans="1:26" ht="15.75">
      <c r="A651" s="45"/>
      <c r="B651" s="46"/>
      <c r="C651" s="47"/>
      <c r="D651" s="11"/>
      <c r="E651" s="11"/>
      <c r="F651" s="46"/>
      <c r="G651" s="46"/>
      <c r="H651" s="48"/>
      <c r="I651" s="11"/>
      <c r="J651" s="49"/>
      <c r="K651" s="11"/>
      <c r="L651" s="11"/>
      <c r="M651" s="11"/>
      <c r="N651" s="11"/>
      <c r="O651" s="11"/>
      <c r="P651" s="11"/>
      <c r="Q651" s="11"/>
      <c r="R651" s="11"/>
      <c r="S651" s="11"/>
      <c r="T651" s="11"/>
      <c r="U651" s="11"/>
      <c r="V651" s="11"/>
      <c r="W651" s="11"/>
      <c r="X651" s="11"/>
      <c r="Y651" s="11"/>
      <c r="Z651" s="11"/>
    </row>
    <row r="652" spans="1:26" ht="15.75">
      <c r="A652" s="45"/>
      <c r="B652" s="46"/>
      <c r="C652" s="47"/>
      <c r="D652" s="11"/>
      <c r="E652" s="11"/>
      <c r="F652" s="46"/>
      <c r="G652" s="46"/>
      <c r="H652" s="48"/>
      <c r="I652" s="11"/>
      <c r="J652" s="49"/>
      <c r="K652" s="11"/>
      <c r="L652" s="11"/>
      <c r="M652" s="11"/>
      <c r="N652" s="11"/>
      <c r="O652" s="11"/>
      <c r="P652" s="11"/>
      <c r="Q652" s="11"/>
      <c r="R652" s="11"/>
      <c r="S652" s="11"/>
      <c r="T652" s="11"/>
      <c r="U652" s="11"/>
      <c r="V652" s="11"/>
      <c r="W652" s="11"/>
      <c r="X652" s="11"/>
      <c r="Y652" s="11"/>
      <c r="Z652" s="11"/>
    </row>
    <row r="653" spans="1:26" ht="15.75">
      <c r="A653" s="45"/>
      <c r="B653" s="46"/>
      <c r="C653" s="47"/>
      <c r="D653" s="11"/>
      <c r="E653" s="11"/>
      <c r="F653" s="46"/>
      <c r="G653" s="46"/>
      <c r="H653" s="48"/>
      <c r="I653" s="11"/>
      <c r="J653" s="49"/>
      <c r="K653" s="11"/>
      <c r="L653" s="11"/>
      <c r="M653" s="11"/>
      <c r="N653" s="11"/>
      <c r="O653" s="11"/>
      <c r="P653" s="11"/>
      <c r="Q653" s="11"/>
      <c r="R653" s="11"/>
      <c r="S653" s="11"/>
      <c r="T653" s="11"/>
      <c r="U653" s="11"/>
      <c r="V653" s="11"/>
      <c r="W653" s="11"/>
      <c r="X653" s="11"/>
      <c r="Y653" s="11"/>
      <c r="Z653" s="11"/>
    </row>
    <row r="654" spans="1:26" ht="15.75">
      <c r="A654" s="45"/>
      <c r="B654" s="46"/>
      <c r="C654" s="47"/>
      <c r="D654" s="11"/>
      <c r="E654" s="11"/>
      <c r="F654" s="46"/>
      <c r="G654" s="46"/>
      <c r="H654" s="48"/>
      <c r="I654" s="11"/>
      <c r="J654" s="49"/>
      <c r="K654" s="11"/>
      <c r="L654" s="11"/>
      <c r="M654" s="11"/>
      <c r="N654" s="11"/>
      <c r="O654" s="11"/>
      <c r="P654" s="11"/>
      <c r="Q654" s="11"/>
      <c r="R654" s="11"/>
      <c r="S654" s="11"/>
      <c r="T654" s="11"/>
      <c r="U654" s="11"/>
      <c r="V654" s="11"/>
      <c r="W654" s="11"/>
      <c r="X654" s="11"/>
      <c r="Y654" s="11"/>
      <c r="Z654" s="11"/>
    </row>
    <row r="655" spans="1:26" ht="15.75">
      <c r="A655" s="45"/>
      <c r="B655" s="46"/>
      <c r="C655" s="47"/>
      <c r="D655" s="11"/>
      <c r="E655" s="11"/>
      <c r="F655" s="46"/>
      <c r="G655" s="46"/>
      <c r="H655" s="48"/>
      <c r="I655" s="11"/>
      <c r="J655" s="49"/>
      <c r="K655" s="11"/>
      <c r="L655" s="11"/>
      <c r="M655" s="11"/>
      <c r="N655" s="11"/>
      <c r="O655" s="11"/>
      <c r="P655" s="11"/>
      <c r="Q655" s="11"/>
      <c r="R655" s="11"/>
      <c r="S655" s="11"/>
      <c r="T655" s="11"/>
      <c r="U655" s="11"/>
      <c r="V655" s="11"/>
      <c r="W655" s="11"/>
      <c r="X655" s="11"/>
      <c r="Y655" s="11"/>
      <c r="Z655" s="11"/>
    </row>
    <row r="656" spans="1:26" ht="15.75">
      <c r="A656" s="45"/>
      <c r="B656" s="46"/>
      <c r="C656" s="47"/>
      <c r="D656" s="11"/>
      <c r="E656" s="11"/>
      <c r="F656" s="46"/>
      <c r="G656" s="46"/>
      <c r="H656" s="48"/>
      <c r="I656" s="11"/>
      <c r="J656" s="49"/>
      <c r="K656" s="11"/>
      <c r="L656" s="11"/>
      <c r="M656" s="11"/>
      <c r="N656" s="11"/>
      <c r="O656" s="11"/>
      <c r="P656" s="11"/>
      <c r="Q656" s="11"/>
      <c r="R656" s="11"/>
      <c r="S656" s="11"/>
      <c r="T656" s="11"/>
      <c r="U656" s="11"/>
      <c r="V656" s="11"/>
      <c r="W656" s="11"/>
      <c r="X656" s="11"/>
      <c r="Y656" s="11"/>
      <c r="Z656" s="11"/>
    </row>
    <row r="657" spans="1:26" ht="15.75">
      <c r="A657" s="45"/>
      <c r="B657" s="46"/>
      <c r="C657" s="47"/>
      <c r="D657" s="11"/>
      <c r="E657" s="11"/>
      <c r="F657" s="46"/>
      <c r="G657" s="46"/>
      <c r="H657" s="48"/>
      <c r="I657" s="11"/>
      <c r="J657" s="49"/>
      <c r="K657" s="11"/>
      <c r="L657" s="11"/>
      <c r="M657" s="11"/>
      <c r="N657" s="11"/>
      <c r="O657" s="11"/>
      <c r="P657" s="11"/>
      <c r="Q657" s="11"/>
      <c r="R657" s="11"/>
      <c r="S657" s="11"/>
      <c r="T657" s="11"/>
      <c r="U657" s="11"/>
      <c r="V657" s="11"/>
      <c r="W657" s="11"/>
      <c r="X657" s="11"/>
      <c r="Y657" s="11"/>
      <c r="Z657" s="11"/>
    </row>
    <row r="658" spans="1:26" ht="15.75">
      <c r="A658" s="45"/>
      <c r="B658" s="46"/>
      <c r="C658" s="47"/>
      <c r="D658" s="11"/>
      <c r="E658" s="11"/>
      <c r="F658" s="46"/>
      <c r="G658" s="46"/>
      <c r="H658" s="48"/>
      <c r="I658" s="11"/>
      <c r="J658" s="49"/>
      <c r="K658" s="11"/>
      <c r="L658" s="11"/>
      <c r="M658" s="11"/>
      <c r="N658" s="11"/>
      <c r="O658" s="11"/>
      <c r="P658" s="11"/>
      <c r="Q658" s="11"/>
      <c r="R658" s="11"/>
      <c r="S658" s="11"/>
      <c r="T658" s="11"/>
      <c r="U658" s="11"/>
      <c r="V658" s="11"/>
      <c r="W658" s="11"/>
      <c r="X658" s="11"/>
      <c r="Y658" s="11"/>
      <c r="Z658" s="11"/>
    </row>
    <row r="659" spans="1:26" ht="15.75">
      <c r="A659" s="45"/>
      <c r="B659" s="46"/>
      <c r="C659" s="47"/>
      <c r="D659" s="11"/>
      <c r="E659" s="11"/>
      <c r="F659" s="46"/>
      <c r="G659" s="46"/>
      <c r="H659" s="48"/>
      <c r="I659" s="11"/>
      <c r="J659" s="49"/>
      <c r="K659" s="11"/>
      <c r="L659" s="11"/>
      <c r="M659" s="11"/>
      <c r="N659" s="11"/>
      <c r="O659" s="11"/>
      <c r="P659" s="11"/>
      <c r="Q659" s="11"/>
      <c r="R659" s="11"/>
      <c r="S659" s="11"/>
      <c r="T659" s="11"/>
      <c r="U659" s="11"/>
      <c r="V659" s="11"/>
      <c r="W659" s="11"/>
      <c r="X659" s="11"/>
      <c r="Y659" s="11"/>
      <c r="Z659" s="11"/>
    </row>
    <row r="660" spans="1:26" ht="15.75">
      <c r="A660" s="45"/>
      <c r="B660" s="46"/>
      <c r="C660" s="47"/>
      <c r="D660" s="11"/>
      <c r="E660" s="11"/>
      <c r="F660" s="46"/>
      <c r="G660" s="46"/>
      <c r="H660" s="48"/>
      <c r="I660" s="11"/>
      <c r="J660" s="49"/>
      <c r="K660" s="11"/>
      <c r="L660" s="11"/>
      <c r="M660" s="11"/>
      <c r="N660" s="11"/>
      <c r="O660" s="11"/>
      <c r="P660" s="11"/>
      <c r="Q660" s="11"/>
      <c r="R660" s="11"/>
      <c r="S660" s="11"/>
      <c r="T660" s="11"/>
      <c r="U660" s="11"/>
      <c r="V660" s="11"/>
      <c r="W660" s="11"/>
      <c r="X660" s="11"/>
      <c r="Y660" s="11"/>
      <c r="Z660" s="11"/>
    </row>
    <row r="661" spans="1:26" ht="15.75">
      <c r="A661" s="45"/>
      <c r="B661" s="46"/>
      <c r="C661" s="47"/>
      <c r="D661" s="11"/>
      <c r="E661" s="11"/>
      <c r="F661" s="46"/>
      <c r="G661" s="46"/>
      <c r="H661" s="48"/>
      <c r="I661" s="11"/>
      <c r="J661" s="49"/>
      <c r="K661" s="11"/>
      <c r="L661" s="11"/>
      <c r="M661" s="11"/>
      <c r="N661" s="11"/>
      <c r="O661" s="11"/>
      <c r="P661" s="11"/>
      <c r="Q661" s="11"/>
      <c r="R661" s="11"/>
      <c r="S661" s="11"/>
      <c r="T661" s="11"/>
      <c r="U661" s="11"/>
      <c r="V661" s="11"/>
      <c r="W661" s="11"/>
      <c r="X661" s="11"/>
      <c r="Y661" s="11"/>
      <c r="Z661" s="11"/>
    </row>
    <row r="662" spans="1:26" ht="15.75">
      <c r="A662" s="45"/>
      <c r="B662" s="46"/>
      <c r="C662" s="47"/>
      <c r="D662" s="11"/>
      <c r="E662" s="11"/>
      <c r="F662" s="46"/>
      <c r="G662" s="46"/>
      <c r="H662" s="48"/>
      <c r="I662" s="11"/>
      <c r="J662" s="49"/>
      <c r="K662" s="11"/>
      <c r="L662" s="11"/>
      <c r="M662" s="11"/>
      <c r="N662" s="11"/>
      <c r="O662" s="11"/>
      <c r="P662" s="11"/>
      <c r="Q662" s="11"/>
      <c r="R662" s="11"/>
      <c r="S662" s="11"/>
      <c r="T662" s="11"/>
      <c r="U662" s="11"/>
      <c r="V662" s="11"/>
      <c r="W662" s="11"/>
      <c r="X662" s="11"/>
      <c r="Y662" s="11"/>
      <c r="Z662" s="11"/>
    </row>
    <row r="663" spans="1:26" ht="15.75">
      <c r="A663" s="45"/>
      <c r="B663" s="46"/>
      <c r="C663" s="47"/>
      <c r="D663" s="11"/>
      <c r="E663" s="11"/>
      <c r="F663" s="46"/>
      <c r="G663" s="46"/>
      <c r="H663" s="48"/>
      <c r="I663" s="11"/>
      <c r="J663" s="49"/>
      <c r="K663" s="11"/>
      <c r="L663" s="11"/>
      <c r="M663" s="11"/>
      <c r="N663" s="11"/>
      <c r="O663" s="11"/>
      <c r="P663" s="11"/>
      <c r="Q663" s="11"/>
      <c r="R663" s="11"/>
      <c r="S663" s="11"/>
      <c r="T663" s="11"/>
      <c r="U663" s="11"/>
      <c r="V663" s="11"/>
      <c r="W663" s="11"/>
      <c r="X663" s="11"/>
      <c r="Y663" s="11"/>
      <c r="Z663" s="11"/>
    </row>
    <row r="664" spans="1:26" ht="15.75">
      <c r="A664" s="45"/>
      <c r="B664" s="46"/>
      <c r="C664" s="47"/>
      <c r="D664" s="11"/>
      <c r="E664" s="11"/>
      <c r="F664" s="46"/>
      <c r="G664" s="46"/>
      <c r="H664" s="48"/>
      <c r="I664" s="11"/>
      <c r="J664" s="49"/>
      <c r="K664" s="11"/>
      <c r="L664" s="11"/>
      <c r="M664" s="11"/>
      <c r="N664" s="11"/>
      <c r="O664" s="11"/>
      <c r="P664" s="11"/>
      <c r="Q664" s="11"/>
      <c r="R664" s="11"/>
      <c r="S664" s="11"/>
      <c r="T664" s="11"/>
      <c r="U664" s="11"/>
      <c r="V664" s="11"/>
      <c r="W664" s="11"/>
      <c r="X664" s="11"/>
      <c r="Y664" s="11"/>
      <c r="Z664" s="11"/>
    </row>
    <row r="665" spans="1:26" ht="15.75">
      <c r="A665" s="45"/>
      <c r="B665" s="46"/>
      <c r="C665" s="47"/>
      <c r="D665" s="11"/>
      <c r="E665" s="11"/>
      <c r="F665" s="46"/>
      <c r="G665" s="46"/>
      <c r="H665" s="48"/>
      <c r="I665" s="11"/>
      <c r="J665" s="49"/>
      <c r="K665" s="11"/>
      <c r="L665" s="11"/>
      <c r="M665" s="11"/>
      <c r="N665" s="11"/>
      <c r="O665" s="11"/>
      <c r="P665" s="11"/>
      <c r="Q665" s="11"/>
      <c r="R665" s="11"/>
      <c r="S665" s="11"/>
      <c r="T665" s="11"/>
      <c r="U665" s="11"/>
      <c r="V665" s="11"/>
      <c r="W665" s="11"/>
      <c r="X665" s="11"/>
      <c r="Y665" s="11"/>
      <c r="Z665" s="11"/>
    </row>
    <row r="666" spans="1:26" ht="15.75">
      <c r="A666" s="45"/>
      <c r="B666" s="46"/>
      <c r="C666" s="47"/>
      <c r="D666" s="11"/>
      <c r="E666" s="11"/>
      <c r="F666" s="46"/>
      <c r="G666" s="46"/>
      <c r="H666" s="48"/>
      <c r="I666" s="11"/>
      <c r="J666" s="49"/>
      <c r="K666" s="11"/>
      <c r="L666" s="11"/>
      <c r="M666" s="11"/>
      <c r="N666" s="11"/>
      <c r="O666" s="11"/>
      <c r="P666" s="11"/>
      <c r="Q666" s="11"/>
      <c r="R666" s="11"/>
      <c r="S666" s="11"/>
      <c r="T666" s="11"/>
      <c r="U666" s="11"/>
      <c r="V666" s="11"/>
      <c r="W666" s="11"/>
      <c r="X666" s="11"/>
      <c r="Y666" s="11"/>
      <c r="Z666" s="11"/>
    </row>
    <row r="667" spans="1:26" ht="15.75">
      <c r="A667" s="45"/>
      <c r="B667" s="46"/>
      <c r="C667" s="47"/>
      <c r="D667" s="11"/>
      <c r="E667" s="11"/>
      <c r="F667" s="46"/>
      <c r="G667" s="46"/>
      <c r="H667" s="48"/>
      <c r="I667" s="11"/>
      <c r="J667" s="49"/>
      <c r="K667" s="11"/>
      <c r="L667" s="11"/>
      <c r="M667" s="11"/>
      <c r="N667" s="11"/>
      <c r="O667" s="11"/>
      <c r="P667" s="11"/>
      <c r="Q667" s="11"/>
      <c r="R667" s="11"/>
      <c r="S667" s="11"/>
      <c r="T667" s="11"/>
      <c r="U667" s="11"/>
      <c r="V667" s="11"/>
      <c r="W667" s="11"/>
      <c r="X667" s="11"/>
      <c r="Y667" s="11"/>
      <c r="Z667" s="11"/>
    </row>
    <row r="668" spans="1:26" ht="15.75">
      <c r="A668" s="45"/>
      <c r="B668" s="46"/>
      <c r="C668" s="47"/>
      <c r="D668" s="11"/>
      <c r="E668" s="11"/>
      <c r="F668" s="46"/>
      <c r="G668" s="46"/>
      <c r="H668" s="48"/>
      <c r="I668" s="11"/>
      <c r="J668" s="49"/>
      <c r="K668" s="11"/>
      <c r="L668" s="11"/>
      <c r="M668" s="11"/>
      <c r="N668" s="11"/>
      <c r="O668" s="11"/>
      <c r="P668" s="11"/>
      <c r="Q668" s="11"/>
      <c r="R668" s="11"/>
      <c r="S668" s="11"/>
      <c r="T668" s="11"/>
      <c r="U668" s="11"/>
      <c r="V668" s="11"/>
      <c r="W668" s="11"/>
      <c r="X668" s="11"/>
      <c r="Y668" s="11"/>
      <c r="Z668" s="11"/>
    </row>
    <row r="669" spans="1:26" ht="15.75">
      <c r="A669" s="45"/>
      <c r="B669" s="46"/>
      <c r="C669" s="47"/>
      <c r="D669" s="11"/>
      <c r="E669" s="11"/>
      <c r="F669" s="46"/>
      <c r="G669" s="46"/>
      <c r="H669" s="48"/>
      <c r="I669" s="11"/>
      <c r="J669" s="49"/>
      <c r="K669" s="11"/>
      <c r="L669" s="11"/>
      <c r="M669" s="11"/>
      <c r="N669" s="11"/>
      <c r="O669" s="11"/>
      <c r="P669" s="11"/>
      <c r="Q669" s="11"/>
      <c r="R669" s="11"/>
      <c r="S669" s="11"/>
      <c r="T669" s="11"/>
      <c r="U669" s="11"/>
      <c r="V669" s="11"/>
      <c r="W669" s="11"/>
      <c r="X669" s="11"/>
      <c r="Y669" s="11"/>
      <c r="Z669" s="11"/>
    </row>
    <row r="670" spans="1:26" ht="15.75">
      <c r="A670" s="45"/>
      <c r="B670" s="46"/>
      <c r="C670" s="47"/>
      <c r="D670" s="11"/>
      <c r="E670" s="11"/>
      <c r="F670" s="46"/>
      <c r="G670" s="46"/>
      <c r="H670" s="48"/>
      <c r="I670" s="11"/>
      <c r="J670" s="49"/>
      <c r="K670" s="11"/>
      <c r="L670" s="11"/>
      <c r="M670" s="11"/>
      <c r="N670" s="11"/>
      <c r="O670" s="11"/>
      <c r="P670" s="11"/>
      <c r="Q670" s="11"/>
      <c r="R670" s="11"/>
      <c r="S670" s="11"/>
      <c r="T670" s="11"/>
      <c r="U670" s="11"/>
      <c r="V670" s="11"/>
      <c r="W670" s="11"/>
      <c r="X670" s="11"/>
      <c r="Y670" s="11"/>
      <c r="Z670" s="11"/>
    </row>
    <row r="671" spans="1:26" ht="15.75">
      <c r="A671" s="45"/>
      <c r="B671" s="46"/>
      <c r="C671" s="47"/>
      <c r="D671" s="11"/>
      <c r="E671" s="11"/>
      <c r="F671" s="46"/>
      <c r="G671" s="46"/>
      <c r="H671" s="48"/>
      <c r="I671" s="11"/>
      <c r="J671" s="49"/>
      <c r="K671" s="11"/>
      <c r="L671" s="11"/>
      <c r="M671" s="11"/>
      <c r="N671" s="11"/>
      <c r="O671" s="11"/>
      <c r="P671" s="11"/>
      <c r="Q671" s="11"/>
      <c r="R671" s="11"/>
      <c r="S671" s="11"/>
      <c r="T671" s="11"/>
      <c r="U671" s="11"/>
      <c r="V671" s="11"/>
      <c r="W671" s="11"/>
      <c r="X671" s="11"/>
      <c r="Y671" s="11"/>
      <c r="Z671" s="11"/>
    </row>
    <row r="672" spans="1:26" ht="15.75">
      <c r="A672" s="45"/>
      <c r="B672" s="46"/>
      <c r="C672" s="47"/>
      <c r="D672" s="11"/>
      <c r="E672" s="11"/>
      <c r="F672" s="46"/>
      <c r="G672" s="46"/>
      <c r="H672" s="48"/>
      <c r="I672" s="11"/>
      <c r="J672" s="49"/>
      <c r="K672" s="11"/>
      <c r="L672" s="11"/>
      <c r="M672" s="11"/>
      <c r="N672" s="11"/>
      <c r="O672" s="11"/>
      <c r="P672" s="11"/>
      <c r="Q672" s="11"/>
      <c r="R672" s="11"/>
      <c r="S672" s="11"/>
      <c r="T672" s="11"/>
      <c r="U672" s="11"/>
      <c r="V672" s="11"/>
      <c r="W672" s="11"/>
      <c r="X672" s="11"/>
      <c r="Y672" s="11"/>
      <c r="Z672" s="11"/>
    </row>
    <row r="673" spans="1:26" ht="15.75">
      <c r="A673" s="45"/>
      <c r="B673" s="46"/>
      <c r="C673" s="47"/>
      <c r="D673" s="11"/>
      <c r="E673" s="11"/>
      <c r="F673" s="46"/>
      <c r="G673" s="46"/>
      <c r="H673" s="48"/>
      <c r="I673" s="11"/>
      <c r="J673" s="49"/>
      <c r="K673" s="11"/>
      <c r="L673" s="11"/>
      <c r="M673" s="11"/>
      <c r="N673" s="11"/>
      <c r="O673" s="11"/>
      <c r="P673" s="11"/>
      <c r="Q673" s="11"/>
      <c r="R673" s="11"/>
      <c r="S673" s="11"/>
      <c r="T673" s="11"/>
      <c r="U673" s="11"/>
      <c r="V673" s="11"/>
      <c r="W673" s="11"/>
      <c r="X673" s="11"/>
      <c r="Y673" s="11"/>
      <c r="Z673" s="11"/>
    </row>
    <row r="674" spans="1:26" ht="15.75">
      <c r="A674" s="45"/>
      <c r="B674" s="46"/>
      <c r="C674" s="47"/>
      <c r="D674" s="11"/>
      <c r="E674" s="11"/>
      <c r="F674" s="46"/>
      <c r="G674" s="46"/>
      <c r="H674" s="48"/>
      <c r="I674" s="11"/>
      <c r="J674" s="49"/>
      <c r="K674" s="11"/>
      <c r="L674" s="11"/>
      <c r="M674" s="11"/>
      <c r="N674" s="11"/>
      <c r="O674" s="11"/>
      <c r="P674" s="11"/>
      <c r="Q674" s="11"/>
      <c r="R674" s="11"/>
      <c r="S674" s="11"/>
      <c r="T674" s="11"/>
      <c r="U674" s="11"/>
      <c r="V674" s="11"/>
      <c r="W674" s="11"/>
      <c r="X674" s="11"/>
      <c r="Y674" s="11"/>
      <c r="Z674" s="11"/>
    </row>
    <row r="675" spans="1:26" ht="15.75">
      <c r="A675" s="45"/>
      <c r="B675" s="46"/>
      <c r="C675" s="47"/>
      <c r="D675" s="11"/>
      <c r="E675" s="11"/>
      <c r="F675" s="46"/>
      <c r="G675" s="46"/>
      <c r="H675" s="48"/>
      <c r="I675" s="11"/>
      <c r="J675" s="49"/>
      <c r="K675" s="11"/>
      <c r="L675" s="11"/>
      <c r="M675" s="11"/>
      <c r="N675" s="11"/>
      <c r="O675" s="11"/>
      <c r="P675" s="11"/>
      <c r="Q675" s="11"/>
      <c r="R675" s="11"/>
      <c r="S675" s="11"/>
      <c r="T675" s="11"/>
      <c r="U675" s="11"/>
      <c r="V675" s="11"/>
      <c r="W675" s="11"/>
      <c r="X675" s="11"/>
      <c r="Y675" s="11"/>
      <c r="Z675" s="11"/>
    </row>
    <row r="676" spans="1:26" ht="15.75">
      <c r="A676" s="45"/>
      <c r="B676" s="46"/>
      <c r="C676" s="47"/>
      <c r="D676" s="11"/>
      <c r="E676" s="11"/>
      <c r="F676" s="46"/>
      <c r="G676" s="46"/>
      <c r="H676" s="48"/>
      <c r="I676" s="11"/>
      <c r="J676" s="49"/>
      <c r="K676" s="11"/>
      <c r="L676" s="11"/>
      <c r="M676" s="11"/>
      <c r="N676" s="11"/>
      <c r="O676" s="11"/>
      <c r="P676" s="11"/>
      <c r="Q676" s="11"/>
      <c r="R676" s="11"/>
      <c r="S676" s="11"/>
      <c r="T676" s="11"/>
      <c r="U676" s="11"/>
      <c r="V676" s="11"/>
      <c r="W676" s="11"/>
      <c r="X676" s="11"/>
      <c r="Y676" s="11"/>
      <c r="Z676" s="11"/>
    </row>
    <row r="677" spans="1:26" ht="15.75">
      <c r="A677" s="45"/>
      <c r="B677" s="46"/>
      <c r="C677" s="47"/>
      <c r="D677" s="11"/>
      <c r="E677" s="11"/>
      <c r="F677" s="46"/>
      <c r="G677" s="46"/>
      <c r="H677" s="48"/>
      <c r="I677" s="11"/>
      <c r="J677" s="49"/>
      <c r="K677" s="11"/>
      <c r="L677" s="11"/>
      <c r="M677" s="11"/>
      <c r="N677" s="11"/>
      <c r="O677" s="11"/>
      <c r="P677" s="11"/>
      <c r="Q677" s="11"/>
      <c r="R677" s="11"/>
      <c r="S677" s="11"/>
      <c r="T677" s="11"/>
      <c r="U677" s="11"/>
      <c r="V677" s="11"/>
      <c r="W677" s="11"/>
      <c r="X677" s="11"/>
      <c r="Y677" s="11"/>
      <c r="Z677" s="11"/>
    </row>
    <row r="678" spans="1:26" ht="15.75">
      <c r="A678" s="45"/>
      <c r="B678" s="46"/>
      <c r="C678" s="47"/>
      <c r="D678" s="11"/>
      <c r="E678" s="11"/>
      <c r="F678" s="46"/>
      <c r="G678" s="46"/>
      <c r="H678" s="48"/>
      <c r="I678" s="11"/>
      <c r="J678" s="49"/>
      <c r="K678" s="11"/>
      <c r="L678" s="11"/>
      <c r="M678" s="11"/>
      <c r="N678" s="11"/>
      <c r="O678" s="11"/>
      <c r="P678" s="11"/>
      <c r="Q678" s="11"/>
      <c r="R678" s="11"/>
      <c r="S678" s="11"/>
      <c r="T678" s="11"/>
      <c r="U678" s="11"/>
      <c r="V678" s="11"/>
      <c r="W678" s="11"/>
      <c r="X678" s="11"/>
      <c r="Y678" s="11"/>
      <c r="Z678" s="11"/>
    </row>
    <row r="679" spans="1:26" ht="15.75">
      <c r="A679" s="45"/>
      <c r="B679" s="46"/>
      <c r="C679" s="47"/>
      <c r="D679" s="11"/>
      <c r="E679" s="11"/>
      <c r="F679" s="46"/>
      <c r="G679" s="46"/>
      <c r="H679" s="48"/>
      <c r="I679" s="11"/>
      <c r="J679" s="49"/>
      <c r="K679" s="11"/>
      <c r="L679" s="11"/>
      <c r="M679" s="11"/>
      <c r="N679" s="11"/>
      <c r="O679" s="11"/>
      <c r="P679" s="11"/>
      <c r="Q679" s="11"/>
      <c r="R679" s="11"/>
      <c r="S679" s="11"/>
      <c r="T679" s="11"/>
      <c r="U679" s="11"/>
      <c r="V679" s="11"/>
      <c r="W679" s="11"/>
      <c r="X679" s="11"/>
      <c r="Y679" s="11"/>
      <c r="Z679" s="11"/>
    </row>
    <row r="680" spans="1:26" ht="15.75">
      <c r="A680" s="45"/>
      <c r="B680" s="46"/>
      <c r="C680" s="47"/>
      <c r="D680" s="11"/>
      <c r="E680" s="11"/>
      <c r="F680" s="46"/>
      <c r="G680" s="46"/>
      <c r="H680" s="48"/>
      <c r="I680" s="11"/>
      <c r="J680" s="49"/>
      <c r="K680" s="11"/>
      <c r="L680" s="11"/>
      <c r="M680" s="11"/>
      <c r="N680" s="11"/>
      <c r="O680" s="11"/>
      <c r="P680" s="11"/>
      <c r="Q680" s="11"/>
      <c r="R680" s="11"/>
      <c r="S680" s="11"/>
      <c r="T680" s="11"/>
      <c r="U680" s="11"/>
      <c r="V680" s="11"/>
      <c r="W680" s="11"/>
      <c r="X680" s="11"/>
      <c r="Y680" s="11"/>
      <c r="Z680" s="11"/>
    </row>
    <row r="681" spans="1:26" ht="15.75">
      <c r="A681" s="45"/>
      <c r="B681" s="46"/>
      <c r="C681" s="47"/>
      <c r="D681" s="11"/>
      <c r="E681" s="11"/>
      <c r="F681" s="46"/>
      <c r="G681" s="46"/>
      <c r="H681" s="48"/>
      <c r="I681" s="11"/>
      <c r="J681" s="49"/>
      <c r="K681" s="11"/>
      <c r="L681" s="11"/>
      <c r="M681" s="11"/>
      <c r="N681" s="11"/>
      <c r="O681" s="11"/>
      <c r="P681" s="11"/>
      <c r="Q681" s="11"/>
      <c r="R681" s="11"/>
      <c r="S681" s="11"/>
      <c r="T681" s="11"/>
      <c r="U681" s="11"/>
      <c r="V681" s="11"/>
      <c r="W681" s="11"/>
      <c r="X681" s="11"/>
      <c r="Y681" s="11"/>
      <c r="Z681" s="11"/>
    </row>
    <row r="682" spans="1:26" ht="15.75">
      <c r="A682" s="45"/>
      <c r="B682" s="46"/>
      <c r="C682" s="47"/>
      <c r="D682" s="11"/>
      <c r="E682" s="11"/>
      <c r="F682" s="46"/>
      <c r="G682" s="46"/>
      <c r="H682" s="48"/>
      <c r="I682" s="11"/>
      <c r="J682" s="49"/>
      <c r="K682" s="11"/>
      <c r="L682" s="11"/>
      <c r="M682" s="11"/>
      <c r="N682" s="11"/>
      <c r="O682" s="11"/>
      <c r="P682" s="11"/>
      <c r="Q682" s="11"/>
      <c r="R682" s="11"/>
      <c r="S682" s="11"/>
      <c r="T682" s="11"/>
      <c r="U682" s="11"/>
      <c r="V682" s="11"/>
      <c r="W682" s="11"/>
      <c r="X682" s="11"/>
      <c r="Y682" s="11"/>
      <c r="Z682" s="11"/>
    </row>
    <row r="683" spans="1:26" ht="15.75">
      <c r="A683" s="45"/>
      <c r="B683" s="46"/>
      <c r="C683" s="47"/>
      <c r="D683" s="11"/>
      <c r="E683" s="11"/>
      <c r="F683" s="46"/>
      <c r="G683" s="46"/>
      <c r="H683" s="48"/>
      <c r="I683" s="11"/>
      <c r="J683" s="49"/>
      <c r="K683" s="11"/>
      <c r="L683" s="11"/>
      <c r="M683" s="11"/>
      <c r="N683" s="11"/>
      <c r="O683" s="11"/>
      <c r="P683" s="11"/>
      <c r="Q683" s="11"/>
      <c r="R683" s="11"/>
      <c r="S683" s="11"/>
      <c r="T683" s="11"/>
      <c r="U683" s="11"/>
      <c r="V683" s="11"/>
      <c r="W683" s="11"/>
      <c r="X683" s="11"/>
      <c r="Y683" s="11"/>
      <c r="Z683" s="11"/>
    </row>
    <row r="684" spans="1:26" ht="15.75">
      <c r="A684" s="45"/>
      <c r="B684" s="46"/>
      <c r="C684" s="47"/>
      <c r="D684" s="11"/>
      <c r="E684" s="11"/>
      <c r="F684" s="46"/>
      <c r="G684" s="46"/>
      <c r="H684" s="48"/>
      <c r="I684" s="11"/>
      <c r="J684" s="49"/>
      <c r="K684" s="11"/>
      <c r="L684" s="11"/>
      <c r="M684" s="11"/>
      <c r="N684" s="11"/>
      <c r="O684" s="11"/>
      <c r="P684" s="11"/>
      <c r="Q684" s="11"/>
      <c r="R684" s="11"/>
      <c r="S684" s="11"/>
      <c r="T684" s="11"/>
      <c r="U684" s="11"/>
      <c r="V684" s="11"/>
      <c r="W684" s="11"/>
      <c r="X684" s="11"/>
      <c r="Y684" s="11"/>
      <c r="Z684" s="11"/>
    </row>
    <row r="685" spans="1:26" ht="15.75">
      <c r="A685" s="45"/>
      <c r="B685" s="46"/>
      <c r="C685" s="47"/>
      <c r="D685" s="11"/>
      <c r="E685" s="11"/>
      <c r="F685" s="46"/>
      <c r="G685" s="46"/>
      <c r="H685" s="48"/>
      <c r="I685" s="11"/>
      <c r="J685" s="49"/>
      <c r="K685" s="11"/>
      <c r="L685" s="11"/>
      <c r="M685" s="11"/>
      <c r="N685" s="11"/>
      <c r="O685" s="11"/>
      <c r="P685" s="11"/>
      <c r="Q685" s="11"/>
      <c r="R685" s="11"/>
      <c r="S685" s="11"/>
      <c r="T685" s="11"/>
      <c r="U685" s="11"/>
      <c r="V685" s="11"/>
      <c r="W685" s="11"/>
      <c r="X685" s="11"/>
      <c r="Y685" s="11"/>
      <c r="Z685" s="11"/>
    </row>
    <row r="686" spans="1:26" ht="15.75">
      <c r="A686" s="45"/>
      <c r="B686" s="46"/>
      <c r="C686" s="47"/>
      <c r="D686" s="11"/>
      <c r="E686" s="11"/>
      <c r="F686" s="46"/>
      <c r="G686" s="46"/>
      <c r="H686" s="48"/>
      <c r="I686" s="11"/>
      <c r="J686" s="49"/>
      <c r="K686" s="11"/>
      <c r="L686" s="11"/>
      <c r="M686" s="11"/>
      <c r="N686" s="11"/>
      <c r="O686" s="11"/>
      <c r="P686" s="11"/>
      <c r="Q686" s="11"/>
      <c r="R686" s="11"/>
      <c r="S686" s="11"/>
      <c r="T686" s="11"/>
      <c r="U686" s="11"/>
      <c r="V686" s="11"/>
      <c r="W686" s="11"/>
      <c r="X686" s="11"/>
      <c r="Y686" s="11"/>
      <c r="Z686" s="11"/>
    </row>
    <row r="687" spans="1:26" ht="15.75">
      <c r="A687" s="45"/>
      <c r="B687" s="46"/>
      <c r="C687" s="47"/>
      <c r="D687" s="11"/>
      <c r="E687" s="11"/>
      <c r="F687" s="46"/>
      <c r="G687" s="46"/>
      <c r="H687" s="48"/>
      <c r="I687" s="11"/>
      <c r="J687" s="49"/>
      <c r="K687" s="11"/>
      <c r="L687" s="11"/>
      <c r="M687" s="11"/>
      <c r="N687" s="11"/>
      <c r="O687" s="11"/>
      <c r="P687" s="11"/>
      <c r="Q687" s="11"/>
      <c r="R687" s="11"/>
      <c r="S687" s="11"/>
      <c r="T687" s="11"/>
      <c r="U687" s="11"/>
      <c r="V687" s="11"/>
      <c r="W687" s="11"/>
      <c r="X687" s="11"/>
      <c r="Y687" s="11"/>
      <c r="Z687" s="11"/>
    </row>
    <row r="688" spans="1:26" ht="15.75">
      <c r="A688" s="45"/>
      <c r="B688" s="46"/>
      <c r="C688" s="47"/>
      <c r="D688" s="11"/>
      <c r="E688" s="11"/>
      <c r="F688" s="46"/>
      <c r="G688" s="46"/>
      <c r="H688" s="48"/>
      <c r="I688" s="11"/>
      <c r="J688" s="49"/>
      <c r="K688" s="11"/>
      <c r="L688" s="11"/>
      <c r="M688" s="11"/>
      <c r="N688" s="11"/>
      <c r="O688" s="11"/>
      <c r="P688" s="11"/>
      <c r="Q688" s="11"/>
      <c r="R688" s="11"/>
      <c r="S688" s="11"/>
      <c r="T688" s="11"/>
      <c r="U688" s="11"/>
      <c r="V688" s="11"/>
      <c r="W688" s="11"/>
      <c r="X688" s="11"/>
      <c r="Y688" s="11"/>
      <c r="Z688" s="11"/>
    </row>
    <row r="689" spans="1:26" ht="15.75">
      <c r="A689" s="45"/>
      <c r="B689" s="46"/>
      <c r="C689" s="47"/>
      <c r="D689" s="11"/>
      <c r="E689" s="11"/>
      <c r="F689" s="46"/>
      <c r="G689" s="46"/>
      <c r="H689" s="48"/>
      <c r="I689" s="11"/>
      <c r="J689" s="49"/>
      <c r="K689" s="11"/>
      <c r="L689" s="11"/>
      <c r="M689" s="11"/>
      <c r="N689" s="11"/>
      <c r="O689" s="11"/>
      <c r="P689" s="11"/>
      <c r="Q689" s="11"/>
      <c r="R689" s="11"/>
      <c r="S689" s="11"/>
      <c r="T689" s="11"/>
      <c r="U689" s="11"/>
      <c r="V689" s="11"/>
      <c r="W689" s="11"/>
      <c r="X689" s="11"/>
      <c r="Y689" s="11"/>
      <c r="Z689" s="11"/>
    </row>
    <row r="690" spans="1:26" ht="15.75">
      <c r="A690" s="45"/>
      <c r="B690" s="46"/>
      <c r="C690" s="47"/>
      <c r="D690" s="11"/>
      <c r="E690" s="11"/>
      <c r="F690" s="46"/>
      <c r="G690" s="46"/>
      <c r="H690" s="48"/>
      <c r="I690" s="11"/>
      <c r="J690" s="49"/>
      <c r="K690" s="11"/>
      <c r="L690" s="11"/>
      <c r="M690" s="11"/>
      <c r="N690" s="11"/>
      <c r="O690" s="11"/>
      <c r="P690" s="11"/>
      <c r="Q690" s="11"/>
      <c r="R690" s="11"/>
      <c r="S690" s="11"/>
      <c r="T690" s="11"/>
      <c r="U690" s="11"/>
      <c r="V690" s="11"/>
      <c r="W690" s="11"/>
      <c r="X690" s="11"/>
      <c r="Y690" s="11"/>
      <c r="Z690" s="11"/>
    </row>
    <row r="691" spans="1:26" ht="15.75">
      <c r="A691" s="45"/>
      <c r="B691" s="46"/>
      <c r="C691" s="47"/>
      <c r="D691" s="11"/>
      <c r="E691" s="11"/>
      <c r="F691" s="46"/>
      <c r="G691" s="46"/>
      <c r="H691" s="48"/>
      <c r="I691" s="11"/>
      <c r="J691" s="49"/>
      <c r="K691" s="11"/>
      <c r="L691" s="11"/>
      <c r="M691" s="11"/>
      <c r="N691" s="11"/>
      <c r="O691" s="11"/>
      <c r="P691" s="11"/>
      <c r="Q691" s="11"/>
      <c r="R691" s="11"/>
      <c r="S691" s="11"/>
      <c r="T691" s="11"/>
      <c r="U691" s="11"/>
      <c r="V691" s="11"/>
      <c r="W691" s="11"/>
      <c r="X691" s="11"/>
      <c r="Y691" s="11"/>
      <c r="Z691" s="11"/>
    </row>
    <row r="692" spans="1:26" ht="15.75">
      <c r="A692" s="45"/>
      <c r="B692" s="46"/>
      <c r="C692" s="47"/>
      <c r="D692" s="11"/>
      <c r="E692" s="11"/>
      <c r="F692" s="46"/>
      <c r="G692" s="46"/>
      <c r="H692" s="48"/>
      <c r="I692" s="11"/>
      <c r="J692" s="49"/>
      <c r="K692" s="11"/>
      <c r="L692" s="11"/>
      <c r="M692" s="11"/>
      <c r="N692" s="11"/>
      <c r="O692" s="11"/>
      <c r="P692" s="11"/>
      <c r="Q692" s="11"/>
      <c r="R692" s="11"/>
      <c r="S692" s="11"/>
      <c r="T692" s="11"/>
      <c r="U692" s="11"/>
      <c r="V692" s="11"/>
      <c r="W692" s="11"/>
      <c r="X692" s="11"/>
      <c r="Y692" s="11"/>
      <c r="Z692" s="11"/>
    </row>
    <row r="693" spans="1:26" ht="15.75">
      <c r="A693" s="45"/>
      <c r="B693" s="46"/>
      <c r="C693" s="47"/>
      <c r="D693" s="11"/>
      <c r="E693" s="11"/>
      <c r="F693" s="46"/>
      <c r="G693" s="46"/>
      <c r="H693" s="48"/>
      <c r="I693" s="11"/>
      <c r="J693" s="49"/>
      <c r="K693" s="11"/>
      <c r="L693" s="11"/>
      <c r="M693" s="11"/>
      <c r="N693" s="11"/>
      <c r="O693" s="11"/>
      <c r="P693" s="11"/>
      <c r="Q693" s="11"/>
      <c r="R693" s="11"/>
      <c r="S693" s="11"/>
      <c r="T693" s="11"/>
      <c r="U693" s="11"/>
      <c r="V693" s="11"/>
      <c r="W693" s="11"/>
      <c r="X693" s="11"/>
      <c r="Y693" s="11"/>
      <c r="Z693" s="11"/>
    </row>
    <row r="694" spans="1:26" ht="15.75">
      <c r="A694" s="45"/>
      <c r="B694" s="46"/>
      <c r="C694" s="47"/>
      <c r="D694" s="11"/>
      <c r="E694" s="11"/>
      <c r="F694" s="46"/>
      <c r="G694" s="46"/>
      <c r="H694" s="48"/>
      <c r="I694" s="11"/>
      <c r="J694" s="49"/>
      <c r="K694" s="11"/>
      <c r="L694" s="11"/>
      <c r="M694" s="11"/>
      <c r="N694" s="11"/>
      <c r="O694" s="11"/>
      <c r="P694" s="11"/>
      <c r="Q694" s="11"/>
      <c r="R694" s="11"/>
      <c r="S694" s="11"/>
      <c r="T694" s="11"/>
      <c r="U694" s="11"/>
      <c r="V694" s="11"/>
      <c r="W694" s="11"/>
      <c r="X694" s="11"/>
      <c r="Y694" s="11"/>
      <c r="Z694" s="11"/>
    </row>
    <row r="695" spans="1:26" ht="15.75">
      <c r="A695" s="45"/>
      <c r="B695" s="46"/>
      <c r="C695" s="47"/>
      <c r="D695" s="11"/>
      <c r="E695" s="11"/>
      <c r="F695" s="46"/>
      <c r="G695" s="46"/>
      <c r="H695" s="48"/>
      <c r="I695" s="11"/>
      <c r="J695" s="49"/>
      <c r="K695" s="11"/>
      <c r="L695" s="11"/>
      <c r="M695" s="11"/>
      <c r="N695" s="11"/>
      <c r="O695" s="11"/>
      <c r="P695" s="11"/>
      <c r="Q695" s="11"/>
      <c r="R695" s="11"/>
      <c r="S695" s="11"/>
      <c r="T695" s="11"/>
      <c r="U695" s="11"/>
      <c r="V695" s="11"/>
      <c r="W695" s="11"/>
      <c r="X695" s="11"/>
      <c r="Y695" s="11"/>
      <c r="Z695" s="11"/>
    </row>
    <row r="696" spans="1:26" ht="15.75">
      <c r="A696" s="45"/>
      <c r="B696" s="46"/>
      <c r="C696" s="47"/>
      <c r="D696" s="11"/>
      <c r="E696" s="11"/>
      <c r="F696" s="46"/>
      <c r="G696" s="46"/>
      <c r="H696" s="48"/>
      <c r="I696" s="11"/>
      <c r="J696" s="49"/>
      <c r="K696" s="11"/>
      <c r="L696" s="11"/>
      <c r="M696" s="11"/>
      <c r="N696" s="11"/>
      <c r="O696" s="11"/>
      <c r="P696" s="11"/>
      <c r="Q696" s="11"/>
      <c r="R696" s="11"/>
      <c r="S696" s="11"/>
      <c r="T696" s="11"/>
      <c r="U696" s="11"/>
      <c r="V696" s="11"/>
      <c r="W696" s="11"/>
      <c r="X696" s="11"/>
      <c r="Y696" s="11"/>
      <c r="Z696" s="11"/>
    </row>
    <row r="697" spans="1:26" ht="15.75">
      <c r="A697" s="45"/>
      <c r="B697" s="46"/>
      <c r="C697" s="47"/>
      <c r="D697" s="11"/>
      <c r="E697" s="11"/>
      <c r="F697" s="46"/>
      <c r="G697" s="46"/>
      <c r="H697" s="48"/>
      <c r="I697" s="11"/>
      <c r="J697" s="49"/>
      <c r="K697" s="11"/>
      <c r="L697" s="11"/>
      <c r="M697" s="11"/>
      <c r="N697" s="11"/>
      <c r="O697" s="11"/>
      <c r="P697" s="11"/>
      <c r="Q697" s="11"/>
      <c r="R697" s="11"/>
      <c r="S697" s="11"/>
      <c r="T697" s="11"/>
      <c r="U697" s="11"/>
      <c r="V697" s="11"/>
      <c r="W697" s="11"/>
      <c r="X697" s="11"/>
      <c r="Y697" s="11"/>
      <c r="Z697" s="11"/>
    </row>
    <row r="698" spans="1:26" ht="15.75">
      <c r="A698" s="45"/>
      <c r="B698" s="46"/>
      <c r="C698" s="47"/>
      <c r="D698" s="11"/>
      <c r="E698" s="11"/>
      <c r="F698" s="46"/>
      <c r="G698" s="46"/>
      <c r="H698" s="48"/>
      <c r="I698" s="11"/>
      <c r="J698" s="49"/>
      <c r="K698" s="11"/>
      <c r="L698" s="11"/>
      <c r="M698" s="11"/>
      <c r="N698" s="11"/>
      <c r="O698" s="11"/>
      <c r="P698" s="11"/>
      <c r="Q698" s="11"/>
      <c r="R698" s="11"/>
      <c r="S698" s="11"/>
      <c r="T698" s="11"/>
      <c r="U698" s="11"/>
      <c r="V698" s="11"/>
      <c r="W698" s="11"/>
      <c r="X698" s="11"/>
      <c r="Y698" s="11"/>
      <c r="Z698" s="11"/>
    </row>
    <row r="699" spans="1:26" ht="15.75">
      <c r="A699" s="45"/>
      <c r="B699" s="46"/>
      <c r="C699" s="47"/>
      <c r="D699" s="11"/>
      <c r="E699" s="11"/>
      <c r="F699" s="46"/>
      <c r="G699" s="46"/>
      <c r="H699" s="48"/>
      <c r="I699" s="11"/>
      <c r="J699" s="49"/>
      <c r="K699" s="11"/>
      <c r="L699" s="11"/>
      <c r="M699" s="11"/>
      <c r="N699" s="11"/>
      <c r="O699" s="11"/>
      <c r="P699" s="11"/>
      <c r="Q699" s="11"/>
      <c r="R699" s="11"/>
      <c r="S699" s="11"/>
      <c r="T699" s="11"/>
      <c r="U699" s="11"/>
      <c r="V699" s="11"/>
      <c r="W699" s="11"/>
      <c r="X699" s="11"/>
      <c r="Y699" s="11"/>
      <c r="Z699" s="11"/>
    </row>
    <row r="700" spans="1:26" ht="15.75">
      <c r="A700" s="45"/>
      <c r="B700" s="46"/>
      <c r="C700" s="47"/>
      <c r="D700" s="11"/>
      <c r="E700" s="11"/>
      <c r="F700" s="46"/>
      <c r="G700" s="46"/>
      <c r="H700" s="48"/>
      <c r="I700" s="11"/>
      <c r="J700" s="49"/>
      <c r="K700" s="11"/>
      <c r="L700" s="11"/>
      <c r="M700" s="11"/>
      <c r="N700" s="11"/>
      <c r="O700" s="11"/>
      <c r="P700" s="11"/>
      <c r="Q700" s="11"/>
      <c r="R700" s="11"/>
      <c r="S700" s="11"/>
      <c r="T700" s="11"/>
      <c r="U700" s="11"/>
      <c r="V700" s="11"/>
      <c r="W700" s="11"/>
      <c r="X700" s="11"/>
      <c r="Y700" s="11"/>
      <c r="Z700" s="11"/>
    </row>
    <row r="701" spans="1:26" ht="15.75">
      <c r="A701" s="45"/>
      <c r="B701" s="46"/>
      <c r="C701" s="47"/>
      <c r="D701" s="11"/>
      <c r="E701" s="11"/>
      <c r="F701" s="46"/>
      <c r="G701" s="46"/>
      <c r="H701" s="48"/>
      <c r="I701" s="11"/>
      <c r="J701" s="49"/>
      <c r="K701" s="11"/>
      <c r="L701" s="11"/>
      <c r="M701" s="11"/>
      <c r="N701" s="11"/>
      <c r="O701" s="11"/>
      <c r="P701" s="11"/>
      <c r="Q701" s="11"/>
      <c r="R701" s="11"/>
      <c r="S701" s="11"/>
      <c r="T701" s="11"/>
      <c r="U701" s="11"/>
      <c r="V701" s="11"/>
      <c r="W701" s="11"/>
      <c r="X701" s="11"/>
      <c r="Y701" s="11"/>
      <c r="Z701" s="11"/>
    </row>
    <row r="702" spans="1:26" ht="15.75">
      <c r="A702" s="45"/>
      <c r="B702" s="46"/>
      <c r="C702" s="47"/>
      <c r="D702" s="11"/>
      <c r="E702" s="11"/>
      <c r="F702" s="46"/>
      <c r="G702" s="46"/>
      <c r="H702" s="48"/>
      <c r="I702" s="11"/>
      <c r="J702" s="49"/>
      <c r="K702" s="11"/>
      <c r="L702" s="11"/>
      <c r="M702" s="11"/>
      <c r="N702" s="11"/>
      <c r="O702" s="11"/>
      <c r="P702" s="11"/>
      <c r="Q702" s="11"/>
      <c r="R702" s="11"/>
      <c r="S702" s="11"/>
      <c r="T702" s="11"/>
      <c r="U702" s="11"/>
      <c r="V702" s="11"/>
      <c r="W702" s="11"/>
      <c r="X702" s="11"/>
      <c r="Y702" s="11"/>
      <c r="Z702" s="11"/>
    </row>
    <row r="703" spans="1:26" ht="15.75">
      <c r="A703" s="45"/>
      <c r="B703" s="46"/>
      <c r="C703" s="47"/>
      <c r="D703" s="11"/>
      <c r="E703" s="11"/>
      <c r="F703" s="46"/>
      <c r="G703" s="46"/>
      <c r="H703" s="48"/>
      <c r="I703" s="11"/>
      <c r="J703" s="49"/>
      <c r="K703" s="11"/>
      <c r="L703" s="11"/>
      <c r="M703" s="11"/>
      <c r="N703" s="11"/>
      <c r="O703" s="11"/>
      <c r="P703" s="11"/>
      <c r="Q703" s="11"/>
      <c r="R703" s="11"/>
      <c r="S703" s="11"/>
      <c r="T703" s="11"/>
      <c r="U703" s="11"/>
      <c r="V703" s="11"/>
      <c r="W703" s="11"/>
      <c r="X703" s="11"/>
      <c r="Y703" s="11"/>
      <c r="Z703" s="11"/>
    </row>
    <row r="704" spans="1:26" ht="15.75">
      <c r="A704" s="45"/>
      <c r="B704" s="46"/>
      <c r="C704" s="47"/>
      <c r="D704" s="11"/>
      <c r="E704" s="11"/>
      <c r="F704" s="46"/>
      <c r="G704" s="46"/>
      <c r="H704" s="48"/>
      <c r="I704" s="11"/>
      <c r="J704" s="49"/>
      <c r="K704" s="11"/>
      <c r="L704" s="11"/>
      <c r="M704" s="11"/>
      <c r="N704" s="11"/>
      <c r="O704" s="11"/>
      <c r="P704" s="11"/>
      <c r="Q704" s="11"/>
      <c r="R704" s="11"/>
      <c r="S704" s="11"/>
      <c r="T704" s="11"/>
      <c r="U704" s="11"/>
      <c r="V704" s="11"/>
      <c r="W704" s="11"/>
      <c r="X704" s="11"/>
      <c r="Y704" s="11"/>
      <c r="Z704" s="11"/>
    </row>
    <row r="705" spans="1:26" ht="15.75">
      <c r="A705" s="45"/>
      <c r="B705" s="46"/>
      <c r="C705" s="47"/>
      <c r="D705" s="11"/>
      <c r="E705" s="11"/>
      <c r="F705" s="46"/>
      <c r="G705" s="46"/>
      <c r="H705" s="48"/>
      <c r="I705" s="11"/>
      <c r="J705" s="49"/>
      <c r="K705" s="11"/>
      <c r="L705" s="11"/>
      <c r="M705" s="11"/>
      <c r="N705" s="11"/>
      <c r="O705" s="11"/>
      <c r="P705" s="11"/>
      <c r="Q705" s="11"/>
      <c r="R705" s="11"/>
      <c r="S705" s="11"/>
      <c r="T705" s="11"/>
      <c r="U705" s="11"/>
      <c r="V705" s="11"/>
      <c r="W705" s="11"/>
      <c r="X705" s="11"/>
      <c r="Y705" s="11"/>
      <c r="Z705" s="11"/>
    </row>
    <row r="706" spans="1:26" ht="15.75">
      <c r="A706" s="45"/>
      <c r="B706" s="46"/>
      <c r="C706" s="47"/>
      <c r="D706" s="11"/>
      <c r="E706" s="11"/>
      <c r="F706" s="46"/>
      <c r="G706" s="46"/>
      <c r="H706" s="48"/>
      <c r="I706" s="11"/>
      <c r="J706" s="49"/>
      <c r="K706" s="11"/>
      <c r="L706" s="11"/>
      <c r="M706" s="11"/>
      <c r="N706" s="11"/>
      <c r="O706" s="11"/>
      <c r="P706" s="11"/>
      <c r="Q706" s="11"/>
      <c r="R706" s="11"/>
      <c r="S706" s="11"/>
      <c r="T706" s="11"/>
      <c r="U706" s="11"/>
      <c r="V706" s="11"/>
      <c r="W706" s="11"/>
      <c r="X706" s="11"/>
      <c r="Y706" s="11"/>
      <c r="Z706" s="11"/>
    </row>
    <row r="707" spans="1:26" ht="15.75">
      <c r="A707" s="45"/>
      <c r="B707" s="46"/>
      <c r="C707" s="47"/>
      <c r="D707" s="11"/>
      <c r="E707" s="11"/>
      <c r="F707" s="46"/>
      <c r="G707" s="46"/>
      <c r="H707" s="48"/>
      <c r="I707" s="11"/>
      <c r="J707" s="49"/>
      <c r="K707" s="11"/>
      <c r="L707" s="11"/>
      <c r="M707" s="11"/>
      <c r="N707" s="11"/>
      <c r="O707" s="11"/>
      <c r="P707" s="11"/>
      <c r="Q707" s="11"/>
      <c r="R707" s="11"/>
      <c r="S707" s="11"/>
      <c r="T707" s="11"/>
      <c r="U707" s="11"/>
      <c r="V707" s="11"/>
      <c r="W707" s="11"/>
      <c r="X707" s="11"/>
      <c r="Y707" s="11"/>
      <c r="Z707" s="11"/>
    </row>
    <row r="708" spans="1:26" ht="15.75">
      <c r="A708" s="45"/>
      <c r="B708" s="46"/>
      <c r="C708" s="47"/>
      <c r="D708" s="11"/>
      <c r="E708" s="11"/>
      <c r="F708" s="46"/>
      <c r="G708" s="46"/>
      <c r="H708" s="48"/>
      <c r="I708" s="11"/>
      <c r="J708" s="49"/>
      <c r="K708" s="11"/>
      <c r="L708" s="11"/>
      <c r="M708" s="11"/>
      <c r="N708" s="11"/>
      <c r="O708" s="11"/>
      <c r="P708" s="11"/>
      <c r="Q708" s="11"/>
      <c r="R708" s="11"/>
      <c r="S708" s="11"/>
      <c r="T708" s="11"/>
      <c r="U708" s="11"/>
      <c r="V708" s="11"/>
      <c r="W708" s="11"/>
      <c r="X708" s="11"/>
      <c r="Y708" s="11"/>
      <c r="Z708" s="11"/>
    </row>
    <row r="709" spans="1:26" ht="15.75">
      <c r="A709" s="45"/>
      <c r="B709" s="46"/>
      <c r="C709" s="47"/>
      <c r="D709" s="11"/>
      <c r="E709" s="11"/>
      <c r="F709" s="46"/>
      <c r="G709" s="46"/>
      <c r="H709" s="48"/>
      <c r="I709" s="11"/>
      <c r="J709" s="49"/>
      <c r="K709" s="11"/>
      <c r="L709" s="11"/>
      <c r="M709" s="11"/>
      <c r="N709" s="11"/>
      <c r="O709" s="11"/>
      <c r="P709" s="11"/>
      <c r="Q709" s="11"/>
      <c r="R709" s="11"/>
      <c r="S709" s="11"/>
      <c r="T709" s="11"/>
      <c r="U709" s="11"/>
      <c r="V709" s="11"/>
      <c r="W709" s="11"/>
      <c r="X709" s="11"/>
      <c r="Y709" s="11"/>
      <c r="Z709" s="11"/>
    </row>
    <row r="710" spans="1:26" ht="15.75">
      <c r="A710" s="45"/>
      <c r="B710" s="46"/>
      <c r="C710" s="47"/>
      <c r="D710" s="11"/>
      <c r="E710" s="11"/>
      <c r="F710" s="46"/>
      <c r="G710" s="46"/>
      <c r="H710" s="48"/>
      <c r="I710" s="11"/>
      <c r="J710" s="49"/>
      <c r="K710" s="11"/>
      <c r="L710" s="11"/>
      <c r="M710" s="11"/>
      <c r="N710" s="11"/>
      <c r="O710" s="11"/>
      <c r="P710" s="11"/>
      <c r="Q710" s="11"/>
      <c r="R710" s="11"/>
      <c r="S710" s="11"/>
      <c r="T710" s="11"/>
      <c r="U710" s="11"/>
      <c r="V710" s="11"/>
      <c r="W710" s="11"/>
      <c r="X710" s="11"/>
      <c r="Y710" s="11"/>
      <c r="Z710" s="11"/>
    </row>
    <row r="711" spans="1:26" ht="15.75">
      <c r="A711" s="45"/>
      <c r="B711" s="46"/>
      <c r="C711" s="47"/>
      <c r="D711" s="11"/>
      <c r="E711" s="11"/>
      <c r="F711" s="46"/>
      <c r="G711" s="46"/>
      <c r="H711" s="48"/>
      <c r="I711" s="11"/>
      <c r="J711" s="49"/>
      <c r="K711" s="11"/>
      <c r="L711" s="11"/>
      <c r="M711" s="11"/>
      <c r="N711" s="11"/>
      <c r="O711" s="11"/>
      <c r="P711" s="11"/>
      <c r="Q711" s="11"/>
      <c r="R711" s="11"/>
      <c r="S711" s="11"/>
      <c r="T711" s="11"/>
      <c r="U711" s="11"/>
      <c r="V711" s="11"/>
      <c r="W711" s="11"/>
      <c r="X711" s="11"/>
      <c r="Y711" s="11"/>
      <c r="Z711" s="11"/>
    </row>
    <row r="712" spans="1:26" ht="15.75">
      <c r="A712" s="45"/>
      <c r="B712" s="46"/>
      <c r="C712" s="47"/>
      <c r="D712" s="11"/>
      <c r="E712" s="11"/>
      <c r="F712" s="46"/>
      <c r="G712" s="46"/>
      <c r="H712" s="48"/>
      <c r="I712" s="11"/>
      <c r="J712" s="49"/>
      <c r="K712" s="11"/>
      <c r="L712" s="11"/>
      <c r="M712" s="11"/>
      <c r="N712" s="11"/>
      <c r="O712" s="11"/>
      <c r="P712" s="11"/>
      <c r="Q712" s="11"/>
      <c r="R712" s="11"/>
      <c r="S712" s="11"/>
      <c r="T712" s="11"/>
      <c r="U712" s="11"/>
      <c r="V712" s="11"/>
      <c r="W712" s="11"/>
      <c r="X712" s="11"/>
      <c r="Y712" s="11"/>
      <c r="Z712" s="11"/>
    </row>
    <row r="713" spans="1:26" ht="15.75">
      <c r="A713" s="45"/>
      <c r="B713" s="46"/>
      <c r="C713" s="47"/>
      <c r="D713" s="11"/>
      <c r="E713" s="11"/>
      <c r="F713" s="46"/>
      <c r="G713" s="46"/>
      <c r="H713" s="48"/>
      <c r="I713" s="11"/>
      <c r="J713" s="49"/>
      <c r="K713" s="11"/>
      <c r="L713" s="11"/>
      <c r="M713" s="11"/>
      <c r="N713" s="11"/>
      <c r="O713" s="11"/>
      <c r="P713" s="11"/>
      <c r="Q713" s="11"/>
      <c r="R713" s="11"/>
      <c r="S713" s="11"/>
      <c r="T713" s="11"/>
      <c r="U713" s="11"/>
      <c r="V713" s="11"/>
      <c r="W713" s="11"/>
      <c r="X713" s="11"/>
      <c r="Y713" s="11"/>
      <c r="Z713" s="11"/>
    </row>
    <row r="714" spans="1:26" ht="15.75">
      <c r="A714" s="45"/>
      <c r="B714" s="46"/>
      <c r="C714" s="47"/>
      <c r="D714" s="11"/>
      <c r="E714" s="11"/>
      <c r="F714" s="46"/>
      <c r="G714" s="46"/>
      <c r="H714" s="48"/>
      <c r="I714" s="11"/>
      <c r="J714" s="49"/>
      <c r="K714" s="11"/>
      <c r="L714" s="11"/>
      <c r="M714" s="11"/>
      <c r="N714" s="11"/>
      <c r="O714" s="11"/>
      <c r="P714" s="11"/>
      <c r="Q714" s="11"/>
      <c r="R714" s="11"/>
      <c r="S714" s="11"/>
      <c r="T714" s="11"/>
      <c r="U714" s="11"/>
      <c r="V714" s="11"/>
      <c r="W714" s="11"/>
      <c r="X714" s="11"/>
      <c r="Y714" s="11"/>
      <c r="Z714" s="11"/>
    </row>
    <row r="715" spans="1:26" ht="15.75">
      <c r="A715" s="45"/>
      <c r="B715" s="46"/>
      <c r="C715" s="47"/>
      <c r="D715" s="11"/>
      <c r="E715" s="11"/>
      <c r="F715" s="46"/>
      <c r="G715" s="46"/>
      <c r="H715" s="48"/>
      <c r="I715" s="11"/>
      <c r="J715" s="49"/>
      <c r="K715" s="11"/>
      <c r="L715" s="11"/>
      <c r="M715" s="11"/>
      <c r="N715" s="11"/>
      <c r="O715" s="11"/>
      <c r="P715" s="11"/>
      <c r="Q715" s="11"/>
      <c r="R715" s="11"/>
      <c r="S715" s="11"/>
      <c r="T715" s="11"/>
      <c r="U715" s="11"/>
      <c r="V715" s="11"/>
      <c r="W715" s="11"/>
      <c r="X715" s="11"/>
      <c r="Y715" s="11"/>
      <c r="Z715" s="11"/>
    </row>
    <row r="716" spans="1:26" ht="15.75">
      <c r="A716" s="45"/>
      <c r="B716" s="46"/>
      <c r="C716" s="47"/>
      <c r="D716" s="11"/>
      <c r="E716" s="11"/>
      <c r="F716" s="46"/>
      <c r="G716" s="46"/>
      <c r="H716" s="48"/>
      <c r="I716" s="11"/>
      <c r="J716" s="49"/>
      <c r="K716" s="11"/>
      <c r="L716" s="11"/>
      <c r="M716" s="11"/>
      <c r="N716" s="11"/>
      <c r="O716" s="11"/>
      <c r="P716" s="11"/>
      <c r="Q716" s="11"/>
      <c r="R716" s="11"/>
      <c r="S716" s="11"/>
      <c r="T716" s="11"/>
      <c r="U716" s="11"/>
      <c r="V716" s="11"/>
      <c r="W716" s="11"/>
      <c r="X716" s="11"/>
      <c r="Y716" s="11"/>
      <c r="Z716" s="11"/>
    </row>
    <row r="717" spans="1:26" ht="15.75">
      <c r="A717" s="45"/>
      <c r="B717" s="46"/>
      <c r="C717" s="47"/>
      <c r="D717" s="11"/>
      <c r="E717" s="11"/>
      <c r="F717" s="46"/>
      <c r="G717" s="46"/>
      <c r="H717" s="48"/>
      <c r="I717" s="11"/>
      <c r="J717" s="49"/>
      <c r="K717" s="11"/>
      <c r="L717" s="11"/>
      <c r="M717" s="11"/>
      <c r="N717" s="11"/>
      <c r="O717" s="11"/>
      <c r="P717" s="11"/>
      <c r="Q717" s="11"/>
      <c r="R717" s="11"/>
      <c r="S717" s="11"/>
      <c r="T717" s="11"/>
      <c r="U717" s="11"/>
      <c r="V717" s="11"/>
      <c r="W717" s="11"/>
      <c r="X717" s="11"/>
      <c r="Y717" s="11"/>
      <c r="Z717" s="11"/>
    </row>
    <row r="718" spans="1:26" ht="15.75">
      <c r="A718" s="45"/>
      <c r="B718" s="46"/>
      <c r="C718" s="47"/>
      <c r="D718" s="11"/>
      <c r="E718" s="11"/>
      <c r="F718" s="46"/>
      <c r="G718" s="46"/>
      <c r="H718" s="48"/>
      <c r="I718" s="11"/>
      <c r="J718" s="49"/>
      <c r="K718" s="11"/>
      <c r="L718" s="11"/>
      <c r="M718" s="11"/>
      <c r="N718" s="11"/>
      <c r="O718" s="11"/>
      <c r="P718" s="11"/>
      <c r="Q718" s="11"/>
      <c r="R718" s="11"/>
      <c r="S718" s="11"/>
      <c r="T718" s="11"/>
      <c r="U718" s="11"/>
      <c r="V718" s="11"/>
      <c r="W718" s="11"/>
      <c r="X718" s="11"/>
      <c r="Y718" s="11"/>
      <c r="Z718" s="11"/>
    </row>
    <row r="719" spans="1:26" ht="15.75">
      <c r="A719" s="45"/>
      <c r="B719" s="46"/>
      <c r="C719" s="47"/>
      <c r="D719" s="11"/>
      <c r="E719" s="11"/>
      <c r="F719" s="46"/>
      <c r="G719" s="46"/>
      <c r="H719" s="48"/>
      <c r="I719" s="11"/>
      <c r="J719" s="49"/>
      <c r="K719" s="11"/>
      <c r="L719" s="11"/>
      <c r="M719" s="11"/>
      <c r="N719" s="11"/>
      <c r="O719" s="11"/>
      <c r="P719" s="11"/>
      <c r="Q719" s="11"/>
      <c r="R719" s="11"/>
      <c r="S719" s="11"/>
      <c r="T719" s="11"/>
      <c r="U719" s="11"/>
      <c r="V719" s="11"/>
      <c r="W719" s="11"/>
      <c r="X719" s="11"/>
      <c r="Y719" s="11"/>
      <c r="Z719" s="11"/>
    </row>
    <row r="720" spans="1:26" ht="15.75">
      <c r="A720" s="45"/>
      <c r="B720" s="46"/>
      <c r="C720" s="47"/>
      <c r="D720" s="11"/>
      <c r="E720" s="11"/>
      <c r="F720" s="46"/>
      <c r="G720" s="46"/>
      <c r="H720" s="48"/>
      <c r="I720" s="11"/>
      <c r="J720" s="49"/>
      <c r="K720" s="11"/>
      <c r="L720" s="11"/>
      <c r="M720" s="11"/>
      <c r="N720" s="11"/>
      <c r="O720" s="11"/>
      <c r="P720" s="11"/>
      <c r="Q720" s="11"/>
      <c r="R720" s="11"/>
      <c r="S720" s="11"/>
      <c r="T720" s="11"/>
      <c r="U720" s="11"/>
      <c r="V720" s="11"/>
      <c r="W720" s="11"/>
      <c r="X720" s="11"/>
      <c r="Y720" s="11"/>
      <c r="Z720" s="11"/>
    </row>
    <row r="721" spans="1:26" ht="15.75">
      <c r="A721" s="45"/>
      <c r="B721" s="46"/>
      <c r="C721" s="47"/>
      <c r="D721" s="11"/>
      <c r="E721" s="11"/>
      <c r="F721" s="46"/>
      <c r="G721" s="46"/>
      <c r="H721" s="48"/>
      <c r="I721" s="11"/>
      <c r="J721" s="49"/>
      <c r="K721" s="11"/>
      <c r="L721" s="11"/>
      <c r="M721" s="11"/>
      <c r="N721" s="11"/>
      <c r="O721" s="11"/>
      <c r="P721" s="11"/>
      <c r="Q721" s="11"/>
      <c r="R721" s="11"/>
      <c r="S721" s="11"/>
      <c r="T721" s="11"/>
      <c r="U721" s="11"/>
      <c r="V721" s="11"/>
      <c r="W721" s="11"/>
      <c r="X721" s="11"/>
      <c r="Y721" s="11"/>
      <c r="Z721" s="11"/>
    </row>
    <row r="722" spans="1:26" ht="15.75">
      <c r="A722" s="45"/>
      <c r="B722" s="46"/>
      <c r="C722" s="47"/>
      <c r="D722" s="11"/>
      <c r="E722" s="11"/>
      <c r="F722" s="46"/>
      <c r="G722" s="46"/>
      <c r="H722" s="48"/>
      <c r="I722" s="11"/>
      <c r="J722" s="49"/>
      <c r="K722" s="11"/>
      <c r="L722" s="11"/>
      <c r="M722" s="11"/>
      <c r="N722" s="11"/>
      <c r="O722" s="11"/>
      <c r="P722" s="11"/>
      <c r="Q722" s="11"/>
      <c r="R722" s="11"/>
      <c r="S722" s="11"/>
      <c r="T722" s="11"/>
      <c r="U722" s="11"/>
      <c r="V722" s="11"/>
      <c r="W722" s="11"/>
      <c r="X722" s="11"/>
      <c r="Y722" s="11"/>
      <c r="Z722" s="11"/>
    </row>
    <row r="723" spans="1:26" ht="15.75">
      <c r="A723" s="45"/>
      <c r="B723" s="46"/>
      <c r="C723" s="47"/>
      <c r="D723" s="11"/>
      <c r="E723" s="11"/>
      <c r="F723" s="46"/>
      <c r="G723" s="46"/>
      <c r="H723" s="48"/>
      <c r="I723" s="11"/>
      <c r="J723" s="49"/>
      <c r="K723" s="11"/>
      <c r="L723" s="11"/>
      <c r="M723" s="11"/>
      <c r="N723" s="11"/>
      <c r="O723" s="11"/>
      <c r="P723" s="11"/>
      <c r="Q723" s="11"/>
      <c r="R723" s="11"/>
      <c r="S723" s="11"/>
      <c r="T723" s="11"/>
      <c r="U723" s="11"/>
      <c r="V723" s="11"/>
      <c r="W723" s="11"/>
      <c r="X723" s="11"/>
      <c r="Y723" s="11"/>
      <c r="Z723" s="11"/>
    </row>
    <row r="724" spans="1:26" ht="15.75">
      <c r="A724" s="45"/>
      <c r="B724" s="46"/>
      <c r="C724" s="47"/>
      <c r="D724" s="11"/>
      <c r="E724" s="11"/>
      <c r="F724" s="46"/>
      <c r="G724" s="46"/>
      <c r="H724" s="48"/>
      <c r="I724" s="11"/>
      <c r="J724" s="49"/>
      <c r="K724" s="11"/>
      <c r="L724" s="11"/>
      <c r="M724" s="11"/>
      <c r="N724" s="11"/>
      <c r="O724" s="11"/>
      <c r="P724" s="11"/>
      <c r="Q724" s="11"/>
      <c r="R724" s="11"/>
      <c r="S724" s="11"/>
      <c r="T724" s="11"/>
      <c r="U724" s="11"/>
      <c r="V724" s="11"/>
      <c r="W724" s="11"/>
      <c r="X724" s="11"/>
      <c r="Y724" s="11"/>
      <c r="Z724" s="11"/>
    </row>
    <row r="725" spans="1:26" ht="15.75">
      <c r="A725" s="45"/>
      <c r="B725" s="46"/>
      <c r="C725" s="47"/>
      <c r="D725" s="11"/>
      <c r="E725" s="11"/>
      <c r="F725" s="46"/>
      <c r="G725" s="46"/>
      <c r="H725" s="48"/>
      <c r="I725" s="11"/>
      <c r="J725" s="49"/>
      <c r="K725" s="11"/>
      <c r="L725" s="11"/>
      <c r="M725" s="11"/>
      <c r="N725" s="11"/>
      <c r="O725" s="11"/>
      <c r="P725" s="11"/>
      <c r="Q725" s="11"/>
      <c r="R725" s="11"/>
      <c r="S725" s="11"/>
      <c r="T725" s="11"/>
      <c r="U725" s="11"/>
      <c r="V725" s="11"/>
      <c r="W725" s="11"/>
      <c r="X725" s="11"/>
      <c r="Y725" s="11"/>
      <c r="Z725" s="11"/>
    </row>
    <row r="726" spans="1:26" ht="15.75">
      <c r="A726" s="45"/>
      <c r="B726" s="46"/>
      <c r="C726" s="47"/>
      <c r="D726" s="11"/>
      <c r="E726" s="11"/>
      <c r="F726" s="46"/>
      <c r="G726" s="46"/>
      <c r="H726" s="48"/>
      <c r="I726" s="11"/>
      <c r="J726" s="49"/>
      <c r="K726" s="11"/>
      <c r="L726" s="11"/>
      <c r="M726" s="11"/>
      <c r="N726" s="11"/>
      <c r="O726" s="11"/>
      <c r="P726" s="11"/>
      <c r="Q726" s="11"/>
      <c r="R726" s="11"/>
      <c r="S726" s="11"/>
      <c r="T726" s="11"/>
      <c r="U726" s="11"/>
      <c r="V726" s="11"/>
      <c r="W726" s="11"/>
      <c r="X726" s="11"/>
      <c r="Y726" s="11"/>
      <c r="Z726" s="11"/>
    </row>
    <row r="727" spans="1:26" ht="15.75">
      <c r="A727" s="45"/>
      <c r="B727" s="46"/>
      <c r="C727" s="47"/>
      <c r="D727" s="11"/>
      <c r="E727" s="11"/>
      <c r="F727" s="46"/>
      <c r="G727" s="46"/>
      <c r="H727" s="48"/>
      <c r="I727" s="11"/>
      <c r="J727" s="49"/>
      <c r="K727" s="11"/>
      <c r="L727" s="11"/>
      <c r="M727" s="11"/>
      <c r="N727" s="11"/>
      <c r="O727" s="11"/>
      <c r="P727" s="11"/>
      <c r="Q727" s="11"/>
      <c r="R727" s="11"/>
      <c r="S727" s="11"/>
      <c r="T727" s="11"/>
      <c r="U727" s="11"/>
      <c r="V727" s="11"/>
      <c r="W727" s="11"/>
      <c r="X727" s="11"/>
      <c r="Y727" s="11"/>
      <c r="Z727" s="11"/>
    </row>
    <row r="728" spans="1:26" ht="15.75">
      <c r="A728" s="45"/>
      <c r="B728" s="46"/>
      <c r="C728" s="47"/>
      <c r="D728" s="11"/>
      <c r="E728" s="11"/>
      <c r="F728" s="46"/>
      <c r="G728" s="46"/>
      <c r="H728" s="48"/>
      <c r="I728" s="11"/>
      <c r="J728" s="49"/>
      <c r="K728" s="11"/>
      <c r="L728" s="11"/>
      <c r="M728" s="11"/>
      <c r="N728" s="11"/>
      <c r="O728" s="11"/>
      <c r="P728" s="11"/>
      <c r="Q728" s="11"/>
      <c r="R728" s="11"/>
      <c r="S728" s="11"/>
      <c r="T728" s="11"/>
      <c r="U728" s="11"/>
      <c r="V728" s="11"/>
      <c r="W728" s="11"/>
      <c r="X728" s="11"/>
      <c r="Y728" s="11"/>
      <c r="Z728" s="11"/>
    </row>
    <row r="729" spans="1:26" ht="15.75">
      <c r="A729" s="45"/>
      <c r="B729" s="46"/>
      <c r="C729" s="47"/>
      <c r="D729" s="11"/>
      <c r="E729" s="11"/>
      <c r="F729" s="46"/>
      <c r="G729" s="46"/>
      <c r="H729" s="48"/>
      <c r="I729" s="11"/>
      <c r="J729" s="49"/>
      <c r="K729" s="11"/>
      <c r="L729" s="11"/>
      <c r="M729" s="11"/>
      <c r="N729" s="11"/>
      <c r="O729" s="11"/>
      <c r="P729" s="11"/>
      <c r="Q729" s="11"/>
      <c r="R729" s="11"/>
      <c r="S729" s="11"/>
      <c r="T729" s="11"/>
      <c r="U729" s="11"/>
      <c r="V729" s="11"/>
      <c r="W729" s="11"/>
      <c r="X729" s="11"/>
      <c r="Y729" s="11"/>
      <c r="Z729" s="11"/>
    </row>
    <row r="730" spans="1:26" ht="15.75">
      <c r="A730" s="45"/>
      <c r="B730" s="46"/>
      <c r="C730" s="47"/>
      <c r="D730" s="11"/>
      <c r="E730" s="11"/>
      <c r="F730" s="46"/>
      <c r="G730" s="46"/>
      <c r="H730" s="48"/>
      <c r="I730" s="11"/>
      <c r="J730" s="49"/>
      <c r="K730" s="11"/>
      <c r="L730" s="11"/>
      <c r="M730" s="11"/>
      <c r="N730" s="11"/>
      <c r="O730" s="11"/>
      <c r="P730" s="11"/>
      <c r="Q730" s="11"/>
      <c r="R730" s="11"/>
      <c r="S730" s="11"/>
      <c r="T730" s="11"/>
      <c r="U730" s="11"/>
      <c r="V730" s="11"/>
      <c r="W730" s="11"/>
      <c r="X730" s="11"/>
      <c r="Y730" s="11"/>
      <c r="Z730" s="11"/>
    </row>
    <row r="731" spans="1:26" ht="15.75">
      <c r="A731" s="45"/>
      <c r="B731" s="46"/>
      <c r="C731" s="47"/>
      <c r="D731" s="11"/>
      <c r="E731" s="11"/>
      <c r="F731" s="46"/>
      <c r="G731" s="46"/>
      <c r="H731" s="48"/>
      <c r="I731" s="11"/>
      <c r="J731" s="49"/>
      <c r="K731" s="11"/>
      <c r="L731" s="11"/>
      <c r="M731" s="11"/>
      <c r="N731" s="11"/>
      <c r="O731" s="11"/>
      <c r="P731" s="11"/>
      <c r="Q731" s="11"/>
      <c r="R731" s="11"/>
      <c r="S731" s="11"/>
      <c r="T731" s="11"/>
      <c r="U731" s="11"/>
      <c r="V731" s="11"/>
      <c r="W731" s="11"/>
      <c r="X731" s="11"/>
      <c r="Y731" s="11"/>
      <c r="Z731" s="11"/>
    </row>
    <row r="732" spans="1:26" ht="15.75">
      <c r="A732" s="45"/>
      <c r="B732" s="46"/>
      <c r="C732" s="47"/>
      <c r="D732" s="11"/>
      <c r="E732" s="11"/>
      <c r="F732" s="46"/>
      <c r="G732" s="46"/>
      <c r="H732" s="48"/>
      <c r="I732" s="11"/>
      <c r="J732" s="49"/>
      <c r="K732" s="11"/>
      <c r="L732" s="11"/>
      <c r="M732" s="11"/>
      <c r="N732" s="11"/>
      <c r="O732" s="11"/>
      <c r="P732" s="11"/>
      <c r="Q732" s="11"/>
      <c r="R732" s="11"/>
      <c r="S732" s="11"/>
      <c r="T732" s="11"/>
      <c r="U732" s="11"/>
      <c r="V732" s="11"/>
      <c r="W732" s="11"/>
      <c r="X732" s="11"/>
      <c r="Y732" s="11"/>
      <c r="Z732" s="11"/>
    </row>
    <row r="733" spans="1:26" ht="15.75">
      <c r="A733" s="45"/>
      <c r="B733" s="46"/>
      <c r="C733" s="47"/>
      <c r="D733" s="11"/>
      <c r="E733" s="11"/>
      <c r="F733" s="46"/>
      <c r="G733" s="46"/>
      <c r="H733" s="48"/>
      <c r="I733" s="11"/>
      <c r="J733" s="49"/>
      <c r="K733" s="11"/>
      <c r="L733" s="11"/>
      <c r="M733" s="11"/>
      <c r="N733" s="11"/>
      <c r="O733" s="11"/>
      <c r="P733" s="11"/>
      <c r="Q733" s="11"/>
      <c r="R733" s="11"/>
      <c r="S733" s="11"/>
      <c r="T733" s="11"/>
      <c r="U733" s="11"/>
      <c r="V733" s="11"/>
      <c r="W733" s="11"/>
      <c r="X733" s="11"/>
      <c r="Y733" s="11"/>
      <c r="Z733" s="11"/>
    </row>
    <row r="734" spans="1:26" ht="15.75">
      <c r="A734" s="45"/>
      <c r="B734" s="46"/>
      <c r="C734" s="47"/>
      <c r="D734" s="11"/>
      <c r="E734" s="11"/>
      <c r="F734" s="46"/>
      <c r="G734" s="46"/>
      <c r="H734" s="48"/>
      <c r="I734" s="11"/>
      <c r="J734" s="49"/>
      <c r="K734" s="11"/>
      <c r="L734" s="11"/>
      <c r="M734" s="11"/>
      <c r="N734" s="11"/>
      <c r="O734" s="11"/>
      <c r="P734" s="11"/>
      <c r="Q734" s="11"/>
      <c r="R734" s="11"/>
      <c r="S734" s="11"/>
      <c r="T734" s="11"/>
      <c r="U734" s="11"/>
      <c r="V734" s="11"/>
      <c r="W734" s="11"/>
      <c r="X734" s="11"/>
      <c r="Y734" s="11"/>
      <c r="Z734" s="11"/>
    </row>
    <row r="735" spans="1:26" ht="15.75">
      <c r="A735" s="45"/>
      <c r="B735" s="46"/>
      <c r="C735" s="47"/>
      <c r="D735" s="11"/>
      <c r="E735" s="11"/>
      <c r="F735" s="46"/>
      <c r="G735" s="46"/>
      <c r="H735" s="48"/>
      <c r="I735" s="11"/>
      <c r="J735" s="49"/>
      <c r="K735" s="11"/>
      <c r="L735" s="11"/>
      <c r="M735" s="11"/>
      <c r="N735" s="11"/>
      <c r="O735" s="11"/>
      <c r="P735" s="11"/>
      <c r="Q735" s="11"/>
      <c r="R735" s="11"/>
      <c r="S735" s="11"/>
      <c r="T735" s="11"/>
      <c r="U735" s="11"/>
      <c r="V735" s="11"/>
      <c r="W735" s="11"/>
      <c r="X735" s="11"/>
      <c r="Y735" s="11"/>
      <c r="Z735" s="11"/>
    </row>
    <row r="736" spans="1:26" ht="15.75">
      <c r="A736" s="45"/>
      <c r="B736" s="46"/>
      <c r="C736" s="47"/>
      <c r="D736" s="11"/>
      <c r="E736" s="11"/>
      <c r="F736" s="46"/>
      <c r="G736" s="46"/>
      <c r="H736" s="48"/>
      <c r="I736" s="11"/>
      <c r="J736" s="49"/>
      <c r="K736" s="11"/>
      <c r="L736" s="11"/>
      <c r="M736" s="11"/>
      <c r="N736" s="11"/>
      <c r="O736" s="11"/>
      <c r="P736" s="11"/>
      <c r="Q736" s="11"/>
      <c r="R736" s="11"/>
      <c r="S736" s="11"/>
      <c r="T736" s="11"/>
      <c r="U736" s="11"/>
      <c r="V736" s="11"/>
      <c r="W736" s="11"/>
      <c r="X736" s="11"/>
      <c r="Y736" s="11"/>
      <c r="Z736" s="11"/>
    </row>
    <row r="737" spans="1:26" ht="15.75">
      <c r="A737" s="45"/>
      <c r="B737" s="46"/>
      <c r="C737" s="47"/>
      <c r="D737" s="11"/>
      <c r="E737" s="11"/>
      <c r="F737" s="46"/>
      <c r="G737" s="46"/>
      <c r="H737" s="48"/>
      <c r="I737" s="11"/>
      <c r="J737" s="49"/>
      <c r="K737" s="11"/>
      <c r="L737" s="11"/>
      <c r="M737" s="11"/>
      <c r="N737" s="11"/>
      <c r="O737" s="11"/>
      <c r="P737" s="11"/>
      <c r="Q737" s="11"/>
      <c r="R737" s="11"/>
      <c r="S737" s="11"/>
      <c r="T737" s="11"/>
      <c r="U737" s="11"/>
      <c r="V737" s="11"/>
      <c r="W737" s="11"/>
      <c r="X737" s="11"/>
      <c r="Y737" s="11"/>
      <c r="Z737" s="11"/>
    </row>
    <row r="738" spans="1:26" ht="15.75">
      <c r="A738" s="45"/>
      <c r="B738" s="46"/>
      <c r="C738" s="47"/>
      <c r="D738" s="11"/>
      <c r="E738" s="11"/>
      <c r="F738" s="46"/>
      <c r="G738" s="46"/>
      <c r="H738" s="48"/>
      <c r="I738" s="11"/>
      <c r="J738" s="49"/>
      <c r="K738" s="11"/>
      <c r="L738" s="11"/>
      <c r="M738" s="11"/>
      <c r="N738" s="11"/>
      <c r="O738" s="11"/>
      <c r="P738" s="11"/>
      <c r="Q738" s="11"/>
      <c r="R738" s="11"/>
      <c r="S738" s="11"/>
      <c r="T738" s="11"/>
      <c r="U738" s="11"/>
      <c r="V738" s="11"/>
      <c r="W738" s="11"/>
      <c r="X738" s="11"/>
      <c r="Y738" s="11"/>
      <c r="Z738" s="11"/>
    </row>
    <row r="739" spans="1:26" ht="15.75">
      <c r="A739" s="45"/>
      <c r="B739" s="46"/>
      <c r="C739" s="47"/>
      <c r="D739" s="11"/>
      <c r="E739" s="11"/>
      <c r="F739" s="46"/>
      <c r="G739" s="46"/>
      <c r="H739" s="48"/>
      <c r="I739" s="11"/>
      <c r="J739" s="49"/>
      <c r="K739" s="11"/>
      <c r="L739" s="11"/>
      <c r="M739" s="11"/>
      <c r="N739" s="11"/>
      <c r="O739" s="11"/>
      <c r="P739" s="11"/>
      <c r="Q739" s="11"/>
      <c r="R739" s="11"/>
      <c r="S739" s="11"/>
      <c r="T739" s="11"/>
      <c r="U739" s="11"/>
      <c r="V739" s="11"/>
      <c r="W739" s="11"/>
      <c r="X739" s="11"/>
      <c r="Y739" s="11"/>
      <c r="Z739" s="11"/>
    </row>
    <row r="740" spans="1:26" ht="15.75">
      <c r="A740" s="45"/>
      <c r="B740" s="46"/>
      <c r="C740" s="47"/>
      <c r="D740" s="11"/>
      <c r="E740" s="11"/>
      <c r="F740" s="46"/>
      <c r="G740" s="46"/>
      <c r="H740" s="48"/>
      <c r="I740" s="11"/>
      <c r="J740" s="49"/>
      <c r="K740" s="11"/>
      <c r="L740" s="11"/>
      <c r="M740" s="11"/>
      <c r="N740" s="11"/>
      <c r="O740" s="11"/>
      <c r="P740" s="11"/>
      <c r="Q740" s="11"/>
      <c r="R740" s="11"/>
      <c r="S740" s="11"/>
      <c r="T740" s="11"/>
      <c r="U740" s="11"/>
      <c r="V740" s="11"/>
      <c r="W740" s="11"/>
      <c r="X740" s="11"/>
      <c r="Y740" s="11"/>
      <c r="Z740" s="11"/>
    </row>
    <row r="741" spans="1:26" ht="15.75">
      <c r="A741" s="45"/>
      <c r="B741" s="46"/>
      <c r="C741" s="47"/>
      <c r="D741" s="11"/>
      <c r="E741" s="11"/>
      <c r="F741" s="46"/>
      <c r="G741" s="46"/>
      <c r="H741" s="48"/>
      <c r="I741" s="11"/>
      <c r="J741" s="49"/>
      <c r="K741" s="11"/>
      <c r="L741" s="11"/>
      <c r="M741" s="11"/>
      <c r="N741" s="11"/>
      <c r="O741" s="11"/>
      <c r="P741" s="11"/>
      <c r="Q741" s="11"/>
      <c r="R741" s="11"/>
      <c r="S741" s="11"/>
      <c r="T741" s="11"/>
      <c r="U741" s="11"/>
      <c r="V741" s="11"/>
      <c r="W741" s="11"/>
      <c r="X741" s="11"/>
      <c r="Y741" s="11"/>
      <c r="Z741" s="11"/>
    </row>
    <row r="742" spans="1:26" ht="15.75">
      <c r="A742" s="45"/>
      <c r="B742" s="46"/>
      <c r="C742" s="47"/>
      <c r="D742" s="11"/>
      <c r="E742" s="11"/>
      <c r="F742" s="46"/>
      <c r="G742" s="46"/>
      <c r="H742" s="48"/>
      <c r="I742" s="11"/>
      <c r="J742" s="49"/>
      <c r="K742" s="11"/>
      <c r="L742" s="11"/>
      <c r="M742" s="11"/>
      <c r="N742" s="11"/>
      <c r="O742" s="11"/>
      <c r="P742" s="11"/>
      <c r="Q742" s="11"/>
      <c r="R742" s="11"/>
      <c r="S742" s="11"/>
      <c r="T742" s="11"/>
      <c r="U742" s="11"/>
      <c r="V742" s="11"/>
      <c r="W742" s="11"/>
      <c r="X742" s="11"/>
      <c r="Y742" s="11"/>
      <c r="Z742" s="11"/>
    </row>
    <row r="743" spans="1:26" ht="15.75">
      <c r="A743" s="45"/>
      <c r="B743" s="46"/>
      <c r="C743" s="47"/>
      <c r="D743" s="11"/>
      <c r="E743" s="11"/>
      <c r="F743" s="46"/>
      <c r="G743" s="46"/>
      <c r="H743" s="48"/>
      <c r="I743" s="11"/>
      <c r="J743" s="49"/>
      <c r="K743" s="11"/>
      <c r="L743" s="11"/>
      <c r="M743" s="11"/>
      <c r="N743" s="11"/>
      <c r="O743" s="11"/>
      <c r="P743" s="11"/>
      <c r="Q743" s="11"/>
      <c r="R743" s="11"/>
      <c r="S743" s="11"/>
      <c r="T743" s="11"/>
      <c r="U743" s="11"/>
      <c r="V743" s="11"/>
      <c r="W743" s="11"/>
      <c r="X743" s="11"/>
      <c r="Y743" s="11"/>
      <c r="Z743" s="11"/>
    </row>
    <row r="744" spans="1:26" ht="15.75">
      <c r="A744" s="45"/>
      <c r="B744" s="46"/>
      <c r="C744" s="47"/>
      <c r="D744" s="11"/>
      <c r="E744" s="11"/>
      <c r="F744" s="46"/>
      <c r="G744" s="46"/>
      <c r="H744" s="48"/>
      <c r="I744" s="11"/>
      <c r="J744" s="49"/>
      <c r="K744" s="11"/>
      <c r="L744" s="11"/>
      <c r="M744" s="11"/>
      <c r="N744" s="11"/>
      <c r="O744" s="11"/>
      <c r="P744" s="11"/>
      <c r="Q744" s="11"/>
      <c r="R744" s="11"/>
      <c r="S744" s="11"/>
      <c r="T744" s="11"/>
      <c r="U744" s="11"/>
      <c r="V744" s="11"/>
      <c r="W744" s="11"/>
      <c r="X744" s="11"/>
      <c r="Y744" s="11"/>
      <c r="Z744" s="11"/>
    </row>
    <row r="745" spans="1:26" ht="15.75">
      <c r="A745" s="45"/>
      <c r="B745" s="46"/>
      <c r="C745" s="47"/>
      <c r="D745" s="11"/>
      <c r="E745" s="11"/>
      <c r="F745" s="46"/>
      <c r="G745" s="46"/>
      <c r="H745" s="48"/>
      <c r="I745" s="11"/>
      <c r="J745" s="49"/>
      <c r="K745" s="11"/>
      <c r="L745" s="11"/>
      <c r="M745" s="11"/>
      <c r="N745" s="11"/>
      <c r="O745" s="11"/>
      <c r="P745" s="11"/>
      <c r="Q745" s="11"/>
      <c r="R745" s="11"/>
      <c r="S745" s="11"/>
      <c r="T745" s="11"/>
      <c r="U745" s="11"/>
      <c r="V745" s="11"/>
      <c r="W745" s="11"/>
      <c r="X745" s="11"/>
      <c r="Y745" s="11"/>
      <c r="Z745" s="11"/>
    </row>
    <row r="746" spans="1:26" ht="15.75">
      <c r="A746" s="45"/>
      <c r="B746" s="46"/>
      <c r="C746" s="47"/>
      <c r="D746" s="11"/>
      <c r="E746" s="11"/>
      <c r="F746" s="46"/>
      <c r="G746" s="46"/>
      <c r="H746" s="48"/>
      <c r="I746" s="11"/>
      <c r="J746" s="49"/>
      <c r="K746" s="11"/>
      <c r="L746" s="11"/>
      <c r="M746" s="11"/>
      <c r="N746" s="11"/>
      <c r="O746" s="11"/>
      <c r="P746" s="11"/>
      <c r="Q746" s="11"/>
      <c r="R746" s="11"/>
      <c r="S746" s="11"/>
      <c r="T746" s="11"/>
      <c r="U746" s="11"/>
      <c r="V746" s="11"/>
      <c r="W746" s="11"/>
      <c r="X746" s="11"/>
      <c r="Y746" s="11"/>
      <c r="Z746" s="11"/>
    </row>
    <row r="747" spans="1:26" ht="15.75">
      <c r="A747" s="45"/>
      <c r="B747" s="46"/>
      <c r="C747" s="47"/>
      <c r="D747" s="11"/>
      <c r="E747" s="11"/>
      <c r="F747" s="46"/>
      <c r="G747" s="46"/>
      <c r="H747" s="48"/>
      <c r="I747" s="11"/>
      <c r="J747" s="49"/>
      <c r="K747" s="11"/>
      <c r="L747" s="11"/>
      <c r="M747" s="11"/>
      <c r="N747" s="11"/>
      <c r="O747" s="11"/>
      <c r="P747" s="11"/>
      <c r="Q747" s="11"/>
      <c r="R747" s="11"/>
      <c r="S747" s="11"/>
      <c r="T747" s="11"/>
      <c r="U747" s="11"/>
      <c r="V747" s="11"/>
      <c r="W747" s="11"/>
      <c r="X747" s="11"/>
      <c r="Y747" s="11"/>
      <c r="Z747" s="11"/>
    </row>
    <row r="748" spans="1:26" ht="15.75">
      <c r="A748" s="45"/>
      <c r="B748" s="46"/>
      <c r="C748" s="47"/>
      <c r="D748" s="11"/>
      <c r="E748" s="11"/>
      <c r="F748" s="46"/>
      <c r="G748" s="46"/>
      <c r="H748" s="48"/>
      <c r="I748" s="11"/>
      <c r="J748" s="49"/>
      <c r="K748" s="11"/>
      <c r="L748" s="11"/>
      <c r="M748" s="11"/>
      <c r="N748" s="11"/>
      <c r="O748" s="11"/>
      <c r="P748" s="11"/>
      <c r="Q748" s="11"/>
      <c r="R748" s="11"/>
      <c r="S748" s="11"/>
      <c r="T748" s="11"/>
      <c r="U748" s="11"/>
      <c r="V748" s="11"/>
      <c r="W748" s="11"/>
      <c r="X748" s="11"/>
      <c r="Y748" s="11"/>
      <c r="Z748" s="11"/>
    </row>
    <row r="749" spans="1:26" ht="15.75">
      <c r="A749" s="45"/>
      <c r="B749" s="46"/>
      <c r="C749" s="47"/>
      <c r="D749" s="11"/>
      <c r="E749" s="11"/>
      <c r="F749" s="46"/>
      <c r="G749" s="46"/>
      <c r="H749" s="48"/>
      <c r="I749" s="11"/>
      <c r="J749" s="49"/>
      <c r="K749" s="11"/>
      <c r="L749" s="11"/>
      <c r="M749" s="11"/>
      <c r="N749" s="11"/>
      <c r="O749" s="11"/>
      <c r="P749" s="11"/>
      <c r="Q749" s="11"/>
      <c r="R749" s="11"/>
      <c r="S749" s="11"/>
      <c r="T749" s="11"/>
      <c r="U749" s="11"/>
      <c r="V749" s="11"/>
      <c r="W749" s="11"/>
      <c r="X749" s="11"/>
      <c r="Y749" s="11"/>
      <c r="Z749" s="11"/>
    </row>
    <row r="750" spans="1:26" ht="15.75">
      <c r="A750" s="45"/>
      <c r="B750" s="46"/>
      <c r="C750" s="47"/>
      <c r="D750" s="11"/>
      <c r="E750" s="11"/>
      <c r="F750" s="46"/>
      <c r="G750" s="46"/>
      <c r="H750" s="48"/>
      <c r="I750" s="11"/>
      <c r="J750" s="49"/>
      <c r="K750" s="11"/>
      <c r="L750" s="11"/>
      <c r="M750" s="11"/>
      <c r="N750" s="11"/>
      <c r="O750" s="11"/>
      <c r="P750" s="11"/>
      <c r="Q750" s="11"/>
      <c r="R750" s="11"/>
      <c r="S750" s="11"/>
      <c r="T750" s="11"/>
      <c r="U750" s="11"/>
      <c r="V750" s="11"/>
      <c r="W750" s="11"/>
      <c r="X750" s="11"/>
      <c r="Y750" s="11"/>
      <c r="Z750" s="11"/>
    </row>
    <row r="751" spans="1:26" ht="15.75">
      <c r="A751" s="45"/>
      <c r="B751" s="46"/>
      <c r="C751" s="47"/>
      <c r="D751" s="11"/>
      <c r="E751" s="11"/>
      <c r="F751" s="46"/>
      <c r="G751" s="46"/>
      <c r="H751" s="48"/>
      <c r="I751" s="11"/>
      <c r="J751" s="49"/>
      <c r="K751" s="11"/>
      <c r="L751" s="11"/>
      <c r="M751" s="11"/>
      <c r="N751" s="11"/>
      <c r="O751" s="11"/>
      <c r="P751" s="11"/>
      <c r="Q751" s="11"/>
      <c r="R751" s="11"/>
      <c r="S751" s="11"/>
      <c r="T751" s="11"/>
      <c r="U751" s="11"/>
      <c r="V751" s="11"/>
      <c r="W751" s="11"/>
      <c r="X751" s="11"/>
      <c r="Y751" s="11"/>
      <c r="Z751" s="11"/>
    </row>
    <row r="752" spans="1:26" ht="15.75">
      <c r="A752" s="45"/>
      <c r="B752" s="46"/>
      <c r="C752" s="47"/>
      <c r="D752" s="11"/>
      <c r="E752" s="11"/>
      <c r="F752" s="46"/>
      <c r="G752" s="46"/>
      <c r="H752" s="48"/>
      <c r="I752" s="11"/>
      <c r="J752" s="49"/>
      <c r="K752" s="11"/>
      <c r="L752" s="11"/>
      <c r="M752" s="11"/>
      <c r="N752" s="11"/>
      <c r="O752" s="11"/>
      <c r="P752" s="11"/>
      <c r="Q752" s="11"/>
      <c r="R752" s="11"/>
      <c r="S752" s="11"/>
      <c r="T752" s="11"/>
      <c r="U752" s="11"/>
      <c r="V752" s="11"/>
      <c r="W752" s="11"/>
      <c r="X752" s="11"/>
      <c r="Y752" s="11"/>
      <c r="Z752" s="11"/>
    </row>
    <row r="753" spans="1:26" ht="15.75">
      <c r="A753" s="45"/>
      <c r="B753" s="46"/>
      <c r="C753" s="47"/>
      <c r="D753" s="11"/>
      <c r="E753" s="11"/>
      <c r="F753" s="46"/>
      <c r="G753" s="46"/>
      <c r="H753" s="48"/>
      <c r="I753" s="11"/>
      <c r="J753" s="49"/>
      <c r="K753" s="11"/>
      <c r="L753" s="11"/>
      <c r="M753" s="11"/>
      <c r="N753" s="11"/>
      <c r="O753" s="11"/>
      <c r="P753" s="11"/>
      <c r="Q753" s="11"/>
      <c r="R753" s="11"/>
      <c r="S753" s="11"/>
      <c r="T753" s="11"/>
      <c r="U753" s="11"/>
      <c r="V753" s="11"/>
      <c r="W753" s="11"/>
      <c r="X753" s="11"/>
      <c r="Y753" s="11"/>
      <c r="Z753" s="11"/>
    </row>
    <row r="754" spans="1:26" ht="15.75">
      <c r="A754" s="45"/>
      <c r="B754" s="46"/>
      <c r="C754" s="47"/>
      <c r="D754" s="11"/>
      <c r="E754" s="11"/>
      <c r="F754" s="46"/>
      <c r="G754" s="46"/>
      <c r="H754" s="48"/>
      <c r="I754" s="11"/>
      <c r="J754" s="49"/>
      <c r="K754" s="11"/>
      <c r="L754" s="11"/>
      <c r="M754" s="11"/>
      <c r="N754" s="11"/>
      <c r="O754" s="11"/>
      <c r="P754" s="11"/>
      <c r="Q754" s="11"/>
      <c r="R754" s="11"/>
      <c r="S754" s="11"/>
      <c r="T754" s="11"/>
      <c r="U754" s="11"/>
      <c r="V754" s="11"/>
      <c r="W754" s="11"/>
      <c r="X754" s="11"/>
      <c r="Y754" s="11"/>
      <c r="Z754" s="11"/>
    </row>
    <row r="755" spans="1:26" ht="15.75">
      <c r="A755" s="45"/>
      <c r="B755" s="46"/>
      <c r="C755" s="47"/>
      <c r="D755" s="11"/>
      <c r="E755" s="11"/>
      <c r="F755" s="46"/>
      <c r="G755" s="46"/>
      <c r="H755" s="48"/>
      <c r="I755" s="11"/>
      <c r="J755" s="49"/>
      <c r="K755" s="11"/>
      <c r="L755" s="11"/>
      <c r="M755" s="11"/>
      <c r="N755" s="11"/>
      <c r="O755" s="11"/>
      <c r="P755" s="11"/>
      <c r="Q755" s="11"/>
      <c r="R755" s="11"/>
      <c r="S755" s="11"/>
      <c r="T755" s="11"/>
      <c r="U755" s="11"/>
      <c r="V755" s="11"/>
      <c r="W755" s="11"/>
      <c r="X755" s="11"/>
      <c r="Y755" s="11"/>
      <c r="Z755" s="11"/>
    </row>
    <row r="756" spans="1:26" ht="15.75">
      <c r="A756" s="45"/>
      <c r="B756" s="46"/>
      <c r="C756" s="47"/>
      <c r="D756" s="11"/>
      <c r="E756" s="11"/>
      <c r="F756" s="46"/>
      <c r="G756" s="46"/>
      <c r="H756" s="48"/>
      <c r="I756" s="11"/>
      <c r="J756" s="49"/>
      <c r="K756" s="11"/>
      <c r="L756" s="11"/>
      <c r="M756" s="11"/>
      <c r="N756" s="11"/>
      <c r="O756" s="11"/>
      <c r="P756" s="11"/>
      <c r="Q756" s="11"/>
      <c r="R756" s="11"/>
      <c r="S756" s="11"/>
      <c r="T756" s="11"/>
      <c r="U756" s="11"/>
      <c r="V756" s="11"/>
      <c r="W756" s="11"/>
      <c r="X756" s="11"/>
      <c r="Y756" s="11"/>
      <c r="Z756" s="11"/>
    </row>
    <row r="757" spans="1:26" ht="15.75">
      <c r="A757" s="45"/>
      <c r="B757" s="46"/>
      <c r="C757" s="47"/>
      <c r="D757" s="11"/>
      <c r="E757" s="11"/>
      <c r="F757" s="46"/>
      <c r="G757" s="46"/>
      <c r="H757" s="48"/>
      <c r="I757" s="11"/>
      <c r="J757" s="49"/>
      <c r="K757" s="11"/>
      <c r="L757" s="11"/>
      <c r="M757" s="11"/>
      <c r="N757" s="11"/>
      <c r="O757" s="11"/>
      <c r="P757" s="11"/>
      <c r="Q757" s="11"/>
      <c r="R757" s="11"/>
      <c r="S757" s="11"/>
      <c r="T757" s="11"/>
      <c r="U757" s="11"/>
      <c r="V757" s="11"/>
      <c r="W757" s="11"/>
      <c r="X757" s="11"/>
      <c r="Y757" s="11"/>
      <c r="Z757" s="11"/>
    </row>
    <row r="758" spans="1:26" ht="15.75">
      <c r="A758" s="45"/>
      <c r="B758" s="46"/>
      <c r="C758" s="47"/>
      <c r="D758" s="11"/>
      <c r="E758" s="11"/>
      <c r="F758" s="46"/>
      <c r="G758" s="46"/>
      <c r="H758" s="48"/>
      <c r="I758" s="11"/>
      <c r="J758" s="49"/>
      <c r="K758" s="11"/>
      <c r="L758" s="11"/>
      <c r="M758" s="11"/>
      <c r="N758" s="11"/>
      <c r="O758" s="11"/>
      <c r="P758" s="11"/>
      <c r="Q758" s="11"/>
      <c r="R758" s="11"/>
      <c r="S758" s="11"/>
      <c r="T758" s="11"/>
      <c r="U758" s="11"/>
      <c r="V758" s="11"/>
      <c r="W758" s="11"/>
      <c r="X758" s="11"/>
      <c r="Y758" s="11"/>
      <c r="Z758" s="11"/>
    </row>
    <row r="759" spans="1:26" ht="15.75">
      <c r="A759" s="45"/>
      <c r="B759" s="46"/>
      <c r="C759" s="47"/>
      <c r="D759" s="11"/>
      <c r="E759" s="11"/>
      <c r="F759" s="46"/>
      <c r="G759" s="46"/>
      <c r="H759" s="48"/>
      <c r="I759" s="11"/>
      <c r="J759" s="49"/>
      <c r="K759" s="11"/>
      <c r="L759" s="11"/>
      <c r="M759" s="11"/>
      <c r="N759" s="11"/>
      <c r="O759" s="11"/>
      <c r="P759" s="11"/>
      <c r="Q759" s="11"/>
      <c r="R759" s="11"/>
      <c r="S759" s="11"/>
      <c r="T759" s="11"/>
      <c r="U759" s="11"/>
      <c r="V759" s="11"/>
      <c r="W759" s="11"/>
      <c r="X759" s="11"/>
      <c r="Y759" s="11"/>
      <c r="Z759" s="11"/>
    </row>
    <row r="760" spans="1:26" ht="15.75">
      <c r="A760" s="45"/>
      <c r="B760" s="46"/>
      <c r="C760" s="47"/>
      <c r="D760" s="11"/>
      <c r="E760" s="11"/>
      <c r="F760" s="46"/>
      <c r="G760" s="46"/>
      <c r="H760" s="48"/>
      <c r="I760" s="11"/>
      <c r="J760" s="49"/>
      <c r="K760" s="11"/>
      <c r="L760" s="11"/>
      <c r="M760" s="11"/>
      <c r="N760" s="11"/>
      <c r="O760" s="11"/>
      <c r="P760" s="11"/>
      <c r="Q760" s="11"/>
      <c r="R760" s="11"/>
      <c r="S760" s="11"/>
      <c r="T760" s="11"/>
      <c r="U760" s="11"/>
      <c r="V760" s="11"/>
      <c r="W760" s="11"/>
      <c r="X760" s="11"/>
      <c r="Y760" s="11"/>
      <c r="Z760" s="11"/>
    </row>
    <row r="761" spans="1:26" ht="15.75">
      <c r="A761" s="45"/>
      <c r="B761" s="46"/>
      <c r="C761" s="47"/>
      <c r="D761" s="11"/>
      <c r="E761" s="11"/>
      <c r="F761" s="46"/>
      <c r="G761" s="46"/>
      <c r="H761" s="48"/>
      <c r="I761" s="11"/>
      <c r="J761" s="49"/>
      <c r="K761" s="11"/>
      <c r="L761" s="11"/>
      <c r="M761" s="11"/>
      <c r="N761" s="11"/>
      <c r="O761" s="11"/>
      <c r="P761" s="11"/>
      <c r="Q761" s="11"/>
      <c r="R761" s="11"/>
      <c r="S761" s="11"/>
      <c r="T761" s="11"/>
      <c r="U761" s="11"/>
      <c r="V761" s="11"/>
      <c r="W761" s="11"/>
      <c r="X761" s="11"/>
      <c r="Y761" s="11"/>
      <c r="Z761" s="11"/>
    </row>
    <row r="762" spans="1:26" ht="15.75">
      <c r="A762" s="45"/>
      <c r="B762" s="46"/>
      <c r="C762" s="47"/>
      <c r="D762" s="11"/>
      <c r="E762" s="11"/>
      <c r="F762" s="46"/>
      <c r="G762" s="46"/>
      <c r="H762" s="48"/>
      <c r="I762" s="11"/>
      <c r="J762" s="49"/>
      <c r="K762" s="11"/>
      <c r="L762" s="11"/>
      <c r="M762" s="11"/>
      <c r="N762" s="11"/>
      <c r="O762" s="11"/>
      <c r="P762" s="11"/>
      <c r="Q762" s="11"/>
      <c r="R762" s="11"/>
      <c r="S762" s="11"/>
      <c r="T762" s="11"/>
      <c r="U762" s="11"/>
      <c r="V762" s="11"/>
      <c r="W762" s="11"/>
      <c r="X762" s="11"/>
      <c r="Y762" s="11"/>
      <c r="Z762" s="11"/>
    </row>
    <row r="763" spans="1:26" ht="15.75">
      <c r="A763" s="45"/>
      <c r="B763" s="46"/>
      <c r="C763" s="47"/>
      <c r="D763" s="11"/>
      <c r="E763" s="11"/>
      <c r="F763" s="46"/>
      <c r="G763" s="46"/>
      <c r="H763" s="48"/>
      <c r="I763" s="11"/>
      <c r="J763" s="49"/>
      <c r="K763" s="11"/>
      <c r="L763" s="11"/>
      <c r="M763" s="11"/>
      <c r="N763" s="11"/>
      <c r="O763" s="11"/>
      <c r="P763" s="11"/>
      <c r="Q763" s="11"/>
      <c r="R763" s="11"/>
      <c r="S763" s="11"/>
      <c r="T763" s="11"/>
      <c r="U763" s="11"/>
      <c r="V763" s="11"/>
      <c r="W763" s="11"/>
      <c r="X763" s="11"/>
      <c r="Y763" s="11"/>
      <c r="Z763" s="11"/>
    </row>
    <row r="764" spans="1:26" ht="15.75">
      <c r="A764" s="45"/>
      <c r="B764" s="46"/>
      <c r="C764" s="47"/>
      <c r="D764" s="11"/>
      <c r="E764" s="11"/>
      <c r="F764" s="46"/>
      <c r="G764" s="46"/>
      <c r="H764" s="48"/>
      <c r="I764" s="11"/>
      <c r="J764" s="49"/>
      <c r="K764" s="11"/>
      <c r="L764" s="11"/>
      <c r="M764" s="11"/>
      <c r="N764" s="11"/>
      <c r="O764" s="11"/>
      <c r="P764" s="11"/>
      <c r="Q764" s="11"/>
      <c r="R764" s="11"/>
      <c r="S764" s="11"/>
      <c r="T764" s="11"/>
      <c r="U764" s="11"/>
      <c r="V764" s="11"/>
      <c r="W764" s="11"/>
      <c r="X764" s="11"/>
      <c r="Y764" s="11"/>
      <c r="Z764" s="11"/>
    </row>
    <row r="765" spans="1:26" ht="15.75">
      <c r="A765" s="45"/>
      <c r="B765" s="46"/>
      <c r="C765" s="47"/>
      <c r="D765" s="11"/>
      <c r="E765" s="11"/>
      <c r="F765" s="46"/>
      <c r="G765" s="46"/>
      <c r="H765" s="48"/>
      <c r="I765" s="11"/>
      <c r="J765" s="49"/>
      <c r="K765" s="11"/>
      <c r="L765" s="11"/>
      <c r="M765" s="11"/>
      <c r="N765" s="11"/>
      <c r="O765" s="11"/>
      <c r="P765" s="11"/>
      <c r="Q765" s="11"/>
      <c r="R765" s="11"/>
      <c r="S765" s="11"/>
      <c r="T765" s="11"/>
      <c r="U765" s="11"/>
      <c r="V765" s="11"/>
      <c r="W765" s="11"/>
      <c r="X765" s="11"/>
      <c r="Y765" s="11"/>
      <c r="Z765" s="11"/>
    </row>
    <row r="766" spans="1:26" ht="15.75">
      <c r="A766" s="45"/>
      <c r="B766" s="46"/>
      <c r="C766" s="47"/>
      <c r="D766" s="11"/>
      <c r="E766" s="11"/>
      <c r="F766" s="46"/>
      <c r="G766" s="46"/>
      <c r="H766" s="48"/>
      <c r="I766" s="11"/>
      <c r="J766" s="49"/>
      <c r="K766" s="11"/>
      <c r="L766" s="11"/>
      <c r="M766" s="11"/>
      <c r="N766" s="11"/>
      <c r="O766" s="11"/>
      <c r="P766" s="11"/>
      <c r="Q766" s="11"/>
      <c r="R766" s="11"/>
      <c r="S766" s="11"/>
      <c r="T766" s="11"/>
      <c r="U766" s="11"/>
      <c r="V766" s="11"/>
      <c r="W766" s="11"/>
      <c r="X766" s="11"/>
      <c r="Y766" s="11"/>
      <c r="Z766" s="11"/>
    </row>
    <row r="767" spans="1:26" ht="15.75">
      <c r="A767" s="45"/>
      <c r="B767" s="46"/>
      <c r="C767" s="47"/>
      <c r="D767" s="11"/>
      <c r="E767" s="11"/>
      <c r="F767" s="46"/>
      <c r="G767" s="46"/>
      <c r="H767" s="48"/>
      <c r="I767" s="11"/>
      <c r="J767" s="49"/>
      <c r="K767" s="11"/>
      <c r="L767" s="11"/>
      <c r="M767" s="11"/>
      <c r="N767" s="11"/>
      <c r="O767" s="11"/>
      <c r="P767" s="11"/>
      <c r="Q767" s="11"/>
      <c r="R767" s="11"/>
      <c r="S767" s="11"/>
      <c r="T767" s="11"/>
      <c r="U767" s="11"/>
      <c r="V767" s="11"/>
      <c r="W767" s="11"/>
      <c r="X767" s="11"/>
      <c r="Y767" s="11"/>
      <c r="Z767" s="11"/>
    </row>
    <row r="768" spans="1:26" ht="15.75">
      <c r="A768" s="45"/>
      <c r="B768" s="46"/>
      <c r="C768" s="47"/>
      <c r="D768" s="11"/>
      <c r="E768" s="11"/>
      <c r="F768" s="46"/>
      <c r="G768" s="46"/>
      <c r="H768" s="48"/>
      <c r="I768" s="11"/>
      <c r="J768" s="49"/>
      <c r="K768" s="11"/>
      <c r="L768" s="11"/>
      <c r="M768" s="11"/>
      <c r="N768" s="11"/>
      <c r="O768" s="11"/>
      <c r="P768" s="11"/>
      <c r="Q768" s="11"/>
      <c r="R768" s="11"/>
      <c r="S768" s="11"/>
      <c r="T768" s="11"/>
      <c r="U768" s="11"/>
      <c r="V768" s="11"/>
      <c r="W768" s="11"/>
      <c r="X768" s="11"/>
      <c r="Y768" s="11"/>
      <c r="Z768" s="11"/>
    </row>
    <row r="769" spans="1:26" ht="15.75">
      <c r="A769" s="45"/>
      <c r="B769" s="46"/>
      <c r="C769" s="47"/>
      <c r="D769" s="11"/>
      <c r="E769" s="11"/>
      <c r="F769" s="46"/>
      <c r="G769" s="46"/>
      <c r="H769" s="48"/>
      <c r="I769" s="11"/>
      <c r="J769" s="49"/>
      <c r="K769" s="11"/>
      <c r="L769" s="11"/>
      <c r="M769" s="11"/>
      <c r="N769" s="11"/>
      <c r="O769" s="11"/>
      <c r="P769" s="11"/>
      <c r="Q769" s="11"/>
      <c r="R769" s="11"/>
      <c r="S769" s="11"/>
      <c r="T769" s="11"/>
      <c r="U769" s="11"/>
      <c r="V769" s="11"/>
      <c r="W769" s="11"/>
      <c r="X769" s="11"/>
      <c r="Y769" s="11"/>
      <c r="Z769" s="11"/>
    </row>
    <row r="770" spans="1:26" ht="15.75">
      <c r="A770" s="45"/>
      <c r="B770" s="46"/>
      <c r="C770" s="47"/>
      <c r="D770" s="11"/>
      <c r="E770" s="11"/>
      <c r="F770" s="46"/>
      <c r="G770" s="46"/>
      <c r="H770" s="48"/>
      <c r="I770" s="11"/>
      <c r="J770" s="49"/>
      <c r="K770" s="11"/>
      <c r="L770" s="11"/>
      <c r="M770" s="11"/>
      <c r="N770" s="11"/>
      <c r="O770" s="11"/>
      <c r="P770" s="11"/>
      <c r="Q770" s="11"/>
      <c r="R770" s="11"/>
      <c r="S770" s="11"/>
      <c r="T770" s="11"/>
      <c r="U770" s="11"/>
      <c r="V770" s="11"/>
      <c r="W770" s="11"/>
      <c r="X770" s="11"/>
      <c r="Y770" s="11"/>
      <c r="Z770" s="11"/>
    </row>
    <row r="771" spans="1:26" ht="15.75">
      <c r="A771" s="45"/>
      <c r="B771" s="46"/>
      <c r="C771" s="47"/>
      <c r="D771" s="11"/>
      <c r="E771" s="11"/>
      <c r="F771" s="46"/>
      <c r="G771" s="46"/>
      <c r="H771" s="48"/>
      <c r="I771" s="11"/>
      <c r="J771" s="49"/>
      <c r="K771" s="11"/>
      <c r="L771" s="11"/>
      <c r="M771" s="11"/>
      <c r="N771" s="11"/>
      <c r="O771" s="11"/>
      <c r="P771" s="11"/>
      <c r="Q771" s="11"/>
      <c r="R771" s="11"/>
      <c r="S771" s="11"/>
      <c r="T771" s="11"/>
      <c r="U771" s="11"/>
      <c r="V771" s="11"/>
      <c r="W771" s="11"/>
      <c r="X771" s="11"/>
      <c r="Y771" s="11"/>
      <c r="Z771" s="11"/>
    </row>
    <row r="772" spans="1:26" ht="15.75">
      <c r="A772" s="45"/>
      <c r="B772" s="46"/>
      <c r="C772" s="47"/>
      <c r="D772" s="11"/>
      <c r="E772" s="11"/>
      <c r="F772" s="46"/>
      <c r="G772" s="46"/>
      <c r="H772" s="48"/>
      <c r="I772" s="11"/>
      <c r="J772" s="49"/>
      <c r="K772" s="11"/>
      <c r="L772" s="11"/>
      <c r="M772" s="11"/>
      <c r="N772" s="11"/>
      <c r="O772" s="11"/>
      <c r="P772" s="11"/>
      <c r="Q772" s="11"/>
      <c r="R772" s="11"/>
      <c r="S772" s="11"/>
      <c r="T772" s="11"/>
      <c r="U772" s="11"/>
      <c r="V772" s="11"/>
      <c r="W772" s="11"/>
      <c r="X772" s="11"/>
      <c r="Y772" s="11"/>
      <c r="Z772" s="11"/>
    </row>
    <row r="773" spans="1:26" ht="15.75">
      <c r="A773" s="45"/>
      <c r="B773" s="46"/>
      <c r="C773" s="47"/>
      <c r="D773" s="11"/>
      <c r="E773" s="11"/>
      <c r="F773" s="46"/>
      <c r="G773" s="46"/>
      <c r="H773" s="48"/>
      <c r="I773" s="11"/>
      <c r="J773" s="49"/>
      <c r="K773" s="11"/>
      <c r="L773" s="11"/>
      <c r="M773" s="11"/>
      <c r="N773" s="11"/>
      <c r="O773" s="11"/>
      <c r="P773" s="11"/>
      <c r="Q773" s="11"/>
      <c r="R773" s="11"/>
      <c r="S773" s="11"/>
      <c r="T773" s="11"/>
      <c r="U773" s="11"/>
      <c r="V773" s="11"/>
      <c r="W773" s="11"/>
      <c r="X773" s="11"/>
      <c r="Y773" s="11"/>
      <c r="Z773" s="11"/>
    </row>
    <row r="774" spans="1:26" ht="15.75">
      <c r="A774" s="45"/>
      <c r="B774" s="46"/>
      <c r="C774" s="47"/>
      <c r="D774" s="11"/>
      <c r="E774" s="11"/>
      <c r="F774" s="46"/>
      <c r="G774" s="46"/>
      <c r="H774" s="48"/>
      <c r="I774" s="11"/>
      <c r="J774" s="49"/>
      <c r="K774" s="11"/>
      <c r="L774" s="11"/>
      <c r="M774" s="11"/>
      <c r="N774" s="11"/>
      <c r="O774" s="11"/>
      <c r="P774" s="11"/>
      <c r="Q774" s="11"/>
      <c r="R774" s="11"/>
      <c r="S774" s="11"/>
      <c r="T774" s="11"/>
      <c r="U774" s="11"/>
      <c r="V774" s="11"/>
      <c r="W774" s="11"/>
      <c r="X774" s="11"/>
      <c r="Y774" s="11"/>
      <c r="Z774" s="11"/>
    </row>
    <row r="775" spans="1:26" ht="15.75">
      <c r="A775" s="45"/>
      <c r="B775" s="46"/>
      <c r="C775" s="47"/>
      <c r="D775" s="11"/>
      <c r="E775" s="11"/>
      <c r="F775" s="46"/>
      <c r="G775" s="46"/>
      <c r="H775" s="48"/>
      <c r="I775" s="11"/>
      <c r="J775" s="49"/>
      <c r="K775" s="11"/>
      <c r="L775" s="11"/>
      <c r="M775" s="11"/>
      <c r="N775" s="11"/>
      <c r="O775" s="11"/>
      <c r="P775" s="11"/>
      <c r="Q775" s="11"/>
      <c r="R775" s="11"/>
      <c r="S775" s="11"/>
      <c r="T775" s="11"/>
      <c r="U775" s="11"/>
      <c r="V775" s="11"/>
      <c r="W775" s="11"/>
      <c r="X775" s="11"/>
      <c r="Y775" s="11"/>
      <c r="Z775" s="11"/>
    </row>
    <row r="776" spans="1:26" ht="15.75">
      <c r="A776" s="45"/>
      <c r="B776" s="46"/>
      <c r="C776" s="47"/>
      <c r="D776" s="11"/>
      <c r="E776" s="11"/>
      <c r="F776" s="46"/>
      <c r="G776" s="46"/>
      <c r="H776" s="48"/>
      <c r="I776" s="11"/>
      <c r="J776" s="49"/>
      <c r="K776" s="11"/>
      <c r="L776" s="11"/>
      <c r="M776" s="11"/>
      <c r="N776" s="11"/>
      <c r="O776" s="11"/>
      <c r="P776" s="11"/>
      <c r="Q776" s="11"/>
      <c r="R776" s="11"/>
      <c r="S776" s="11"/>
      <c r="T776" s="11"/>
      <c r="U776" s="11"/>
      <c r="V776" s="11"/>
      <c r="W776" s="11"/>
      <c r="X776" s="11"/>
      <c r="Y776" s="11"/>
      <c r="Z776" s="11"/>
    </row>
    <row r="777" spans="1:26" ht="15.75">
      <c r="A777" s="45"/>
      <c r="B777" s="46"/>
      <c r="C777" s="47"/>
      <c r="D777" s="11"/>
      <c r="E777" s="11"/>
      <c r="F777" s="46"/>
      <c r="G777" s="46"/>
      <c r="H777" s="48"/>
      <c r="I777" s="11"/>
      <c r="J777" s="49"/>
      <c r="K777" s="11"/>
      <c r="L777" s="11"/>
      <c r="M777" s="11"/>
      <c r="N777" s="11"/>
      <c r="O777" s="11"/>
      <c r="P777" s="11"/>
      <c r="Q777" s="11"/>
      <c r="R777" s="11"/>
      <c r="S777" s="11"/>
      <c r="T777" s="11"/>
      <c r="U777" s="11"/>
      <c r="V777" s="11"/>
      <c r="W777" s="11"/>
      <c r="X777" s="11"/>
      <c r="Y777" s="11"/>
      <c r="Z777" s="11"/>
    </row>
    <row r="778" spans="1:26" ht="15.75">
      <c r="A778" s="45"/>
      <c r="B778" s="46"/>
      <c r="C778" s="47"/>
      <c r="D778" s="11"/>
      <c r="E778" s="11"/>
      <c r="F778" s="46"/>
      <c r="G778" s="46"/>
      <c r="H778" s="48"/>
      <c r="I778" s="11"/>
      <c r="J778" s="49"/>
      <c r="K778" s="11"/>
      <c r="L778" s="11"/>
      <c r="M778" s="11"/>
      <c r="N778" s="11"/>
      <c r="O778" s="11"/>
      <c r="P778" s="11"/>
      <c r="Q778" s="11"/>
      <c r="R778" s="11"/>
      <c r="S778" s="11"/>
      <c r="T778" s="11"/>
      <c r="U778" s="11"/>
      <c r="V778" s="11"/>
      <c r="W778" s="11"/>
      <c r="X778" s="11"/>
      <c r="Y778" s="11"/>
      <c r="Z778" s="11"/>
    </row>
    <row r="779" spans="1:26" ht="15.75">
      <c r="A779" s="45"/>
      <c r="B779" s="46"/>
      <c r="C779" s="47"/>
      <c r="D779" s="11"/>
      <c r="E779" s="11"/>
      <c r="F779" s="46"/>
      <c r="G779" s="46"/>
      <c r="H779" s="48"/>
      <c r="I779" s="11"/>
      <c r="J779" s="49"/>
      <c r="K779" s="11"/>
      <c r="L779" s="11"/>
      <c r="M779" s="11"/>
      <c r="N779" s="11"/>
      <c r="O779" s="11"/>
      <c r="P779" s="11"/>
      <c r="Q779" s="11"/>
      <c r="R779" s="11"/>
      <c r="S779" s="11"/>
      <c r="T779" s="11"/>
      <c r="U779" s="11"/>
      <c r="V779" s="11"/>
      <c r="W779" s="11"/>
      <c r="X779" s="11"/>
      <c r="Y779" s="11"/>
      <c r="Z779" s="11"/>
    </row>
    <row r="780" spans="1:26" ht="15.75">
      <c r="A780" s="45"/>
      <c r="B780" s="46"/>
      <c r="C780" s="47"/>
      <c r="D780" s="11"/>
      <c r="E780" s="11"/>
      <c r="F780" s="46"/>
      <c r="G780" s="46"/>
      <c r="H780" s="48"/>
      <c r="I780" s="11"/>
      <c r="J780" s="49"/>
      <c r="K780" s="11"/>
      <c r="L780" s="11"/>
      <c r="M780" s="11"/>
      <c r="N780" s="11"/>
      <c r="O780" s="11"/>
      <c r="P780" s="11"/>
      <c r="Q780" s="11"/>
      <c r="R780" s="11"/>
      <c r="S780" s="11"/>
      <c r="T780" s="11"/>
      <c r="U780" s="11"/>
      <c r="V780" s="11"/>
      <c r="W780" s="11"/>
      <c r="X780" s="11"/>
      <c r="Y780" s="11"/>
      <c r="Z780" s="11"/>
    </row>
    <row r="781" spans="1:26" ht="15.75">
      <c r="A781" s="45"/>
      <c r="B781" s="46"/>
      <c r="C781" s="47"/>
      <c r="D781" s="11"/>
      <c r="E781" s="11"/>
      <c r="F781" s="46"/>
      <c r="G781" s="46"/>
      <c r="H781" s="48"/>
      <c r="I781" s="11"/>
      <c r="J781" s="49"/>
      <c r="K781" s="11"/>
      <c r="L781" s="11"/>
      <c r="M781" s="11"/>
      <c r="N781" s="11"/>
      <c r="O781" s="11"/>
      <c r="P781" s="11"/>
      <c r="Q781" s="11"/>
      <c r="R781" s="11"/>
      <c r="S781" s="11"/>
      <c r="T781" s="11"/>
      <c r="U781" s="11"/>
      <c r="V781" s="11"/>
      <c r="W781" s="11"/>
      <c r="X781" s="11"/>
      <c r="Y781" s="11"/>
      <c r="Z781" s="11"/>
    </row>
    <row r="782" spans="1:26" ht="15.75">
      <c r="A782" s="45"/>
      <c r="B782" s="46"/>
      <c r="C782" s="47"/>
      <c r="D782" s="11"/>
      <c r="E782" s="11"/>
      <c r="F782" s="46"/>
      <c r="G782" s="46"/>
      <c r="H782" s="48"/>
      <c r="I782" s="11"/>
      <c r="J782" s="49"/>
      <c r="K782" s="11"/>
      <c r="L782" s="11"/>
      <c r="M782" s="11"/>
      <c r="N782" s="11"/>
      <c r="O782" s="11"/>
      <c r="P782" s="11"/>
      <c r="Q782" s="11"/>
      <c r="R782" s="11"/>
      <c r="S782" s="11"/>
      <c r="T782" s="11"/>
      <c r="U782" s="11"/>
      <c r="V782" s="11"/>
      <c r="W782" s="11"/>
      <c r="X782" s="11"/>
      <c r="Y782" s="11"/>
      <c r="Z782" s="11"/>
    </row>
    <row r="783" spans="1:26" ht="15.75">
      <c r="A783" s="45"/>
      <c r="B783" s="46"/>
      <c r="C783" s="47"/>
      <c r="D783" s="11"/>
      <c r="E783" s="11"/>
      <c r="F783" s="46"/>
      <c r="G783" s="46"/>
      <c r="H783" s="48"/>
      <c r="I783" s="11"/>
      <c r="J783" s="49"/>
      <c r="K783" s="11"/>
      <c r="L783" s="11"/>
      <c r="M783" s="11"/>
      <c r="N783" s="11"/>
      <c r="O783" s="11"/>
      <c r="P783" s="11"/>
      <c r="Q783" s="11"/>
      <c r="R783" s="11"/>
      <c r="S783" s="11"/>
      <c r="T783" s="11"/>
      <c r="U783" s="11"/>
      <c r="V783" s="11"/>
      <c r="W783" s="11"/>
      <c r="X783" s="11"/>
      <c r="Y783" s="11"/>
      <c r="Z783" s="11"/>
    </row>
    <row r="784" spans="1:26" ht="15.75">
      <c r="A784" s="45"/>
      <c r="B784" s="46"/>
      <c r="C784" s="47"/>
      <c r="D784" s="11"/>
      <c r="E784" s="11"/>
      <c r="F784" s="46"/>
      <c r="G784" s="46"/>
      <c r="H784" s="48"/>
      <c r="I784" s="11"/>
      <c r="J784" s="49"/>
      <c r="K784" s="11"/>
      <c r="L784" s="11"/>
      <c r="M784" s="11"/>
      <c r="N784" s="11"/>
      <c r="O784" s="11"/>
      <c r="P784" s="11"/>
      <c r="Q784" s="11"/>
      <c r="R784" s="11"/>
      <c r="S784" s="11"/>
      <c r="T784" s="11"/>
      <c r="U784" s="11"/>
      <c r="V784" s="11"/>
      <c r="W784" s="11"/>
      <c r="X784" s="11"/>
      <c r="Y784" s="11"/>
      <c r="Z784" s="11"/>
    </row>
    <row r="785" spans="1:26" ht="15.75">
      <c r="A785" s="45"/>
      <c r="B785" s="46"/>
      <c r="C785" s="47"/>
      <c r="D785" s="11"/>
      <c r="E785" s="11"/>
      <c r="F785" s="46"/>
      <c r="G785" s="46"/>
      <c r="H785" s="48"/>
      <c r="I785" s="11"/>
      <c r="J785" s="49"/>
      <c r="K785" s="11"/>
      <c r="L785" s="11"/>
      <c r="M785" s="11"/>
      <c r="N785" s="11"/>
      <c r="O785" s="11"/>
      <c r="P785" s="11"/>
      <c r="Q785" s="11"/>
      <c r="R785" s="11"/>
      <c r="S785" s="11"/>
      <c r="T785" s="11"/>
      <c r="U785" s="11"/>
      <c r="V785" s="11"/>
      <c r="W785" s="11"/>
      <c r="X785" s="11"/>
      <c r="Y785" s="11"/>
      <c r="Z785" s="11"/>
    </row>
    <row r="786" spans="1:26" ht="15.75">
      <c r="A786" s="45"/>
      <c r="B786" s="46"/>
      <c r="C786" s="47"/>
      <c r="D786" s="11"/>
      <c r="E786" s="11"/>
      <c r="F786" s="46"/>
      <c r="G786" s="46"/>
      <c r="H786" s="48"/>
      <c r="I786" s="11"/>
      <c r="J786" s="49"/>
      <c r="K786" s="11"/>
      <c r="L786" s="11"/>
      <c r="M786" s="11"/>
      <c r="N786" s="11"/>
      <c r="O786" s="11"/>
      <c r="P786" s="11"/>
      <c r="Q786" s="11"/>
      <c r="R786" s="11"/>
      <c r="S786" s="11"/>
      <c r="T786" s="11"/>
      <c r="U786" s="11"/>
      <c r="V786" s="11"/>
      <c r="W786" s="11"/>
      <c r="X786" s="11"/>
      <c r="Y786" s="11"/>
      <c r="Z786" s="11"/>
    </row>
    <row r="787" spans="1:26" ht="15.75">
      <c r="A787" s="45"/>
      <c r="B787" s="46"/>
      <c r="C787" s="47"/>
      <c r="D787" s="11"/>
      <c r="E787" s="11"/>
      <c r="F787" s="46"/>
      <c r="G787" s="46"/>
      <c r="H787" s="48"/>
      <c r="I787" s="11"/>
      <c r="J787" s="49"/>
      <c r="K787" s="11"/>
      <c r="L787" s="11"/>
      <c r="M787" s="11"/>
      <c r="N787" s="11"/>
      <c r="O787" s="11"/>
      <c r="P787" s="11"/>
      <c r="Q787" s="11"/>
      <c r="R787" s="11"/>
      <c r="S787" s="11"/>
      <c r="T787" s="11"/>
      <c r="U787" s="11"/>
      <c r="V787" s="11"/>
      <c r="W787" s="11"/>
      <c r="X787" s="11"/>
      <c r="Y787" s="11"/>
      <c r="Z787" s="11"/>
    </row>
    <row r="788" spans="1:26" ht="15.75">
      <c r="A788" s="45"/>
      <c r="B788" s="46"/>
      <c r="C788" s="47"/>
      <c r="D788" s="11"/>
      <c r="E788" s="11"/>
      <c r="F788" s="46"/>
      <c r="G788" s="46"/>
      <c r="H788" s="48"/>
      <c r="I788" s="11"/>
      <c r="J788" s="49"/>
      <c r="K788" s="11"/>
      <c r="L788" s="11"/>
      <c r="M788" s="11"/>
      <c r="N788" s="11"/>
      <c r="O788" s="11"/>
      <c r="P788" s="11"/>
      <c r="Q788" s="11"/>
      <c r="R788" s="11"/>
      <c r="S788" s="11"/>
      <c r="T788" s="11"/>
      <c r="U788" s="11"/>
      <c r="V788" s="11"/>
      <c r="W788" s="11"/>
      <c r="X788" s="11"/>
      <c r="Y788" s="11"/>
      <c r="Z788" s="11"/>
    </row>
    <row r="789" spans="1:26" ht="15.75">
      <c r="A789" s="45"/>
      <c r="B789" s="46"/>
      <c r="C789" s="47"/>
      <c r="D789" s="11"/>
      <c r="E789" s="11"/>
      <c r="F789" s="46"/>
      <c r="G789" s="46"/>
      <c r="H789" s="48"/>
      <c r="I789" s="11"/>
      <c r="J789" s="49"/>
      <c r="K789" s="11"/>
      <c r="L789" s="11"/>
      <c r="M789" s="11"/>
      <c r="N789" s="11"/>
      <c r="O789" s="11"/>
      <c r="P789" s="11"/>
      <c r="Q789" s="11"/>
      <c r="R789" s="11"/>
      <c r="S789" s="11"/>
      <c r="T789" s="11"/>
      <c r="U789" s="11"/>
      <c r="V789" s="11"/>
      <c r="W789" s="11"/>
      <c r="X789" s="11"/>
      <c r="Y789" s="11"/>
      <c r="Z789" s="11"/>
    </row>
    <row r="790" spans="1:26" ht="15.75">
      <c r="A790" s="45"/>
      <c r="B790" s="46"/>
      <c r="C790" s="47"/>
      <c r="D790" s="11"/>
      <c r="E790" s="11"/>
      <c r="F790" s="46"/>
      <c r="G790" s="46"/>
      <c r="H790" s="48"/>
      <c r="I790" s="11"/>
      <c r="J790" s="49"/>
      <c r="K790" s="11"/>
      <c r="L790" s="11"/>
      <c r="M790" s="11"/>
      <c r="N790" s="11"/>
      <c r="O790" s="11"/>
      <c r="P790" s="11"/>
      <c r="Q790" s="11"/>
      <c r="R790" s="11"/>
      <c r="S790" s="11"/>
      <c r="T790" s="11"/>
      <c r="U790" s="11"/>
      <c r="V790" s="11"/>
      <c r="W790" s="11"/>
      <c r="X790" s="11"/>
      <c r="Y790" s="11"/>
      <c r="Z790" s="11"/>
    </row>
    <row r="791" spans="1:26" ht="15.75">
      <c r="A791" s="45"/>
      <c r="B791" s="46"/>
      <c r="C791" s="47"/>
      <c r="D791" s="11"/>
      <c r="E791" s="11"/>
      <c r="F791" s="46"/>
      <c r="G791" s="46"/>
      <c r="H791" s="48"/>
      <c r="I791" s="11"/>
      <c r="J791" s="49"/>
      <c r="K791" s="11"/>
      <c r="L791" s="11"/>
      <c r="M791" s="11"/>
      <c r="N791" s="11"/>
      <c r="O791" s="11"/>
      <c r="P791" s="11"/>
      <c r="Q791" s="11"/>
      <c r="R791" s="11"/>
      <c r="S791" s="11"/>
      <c r="T791" s="11"/>
      <c r="U791" s="11"/>
      <c r="V791" s="11"/>
      <c r="W791" s="11"/>
      <c r="X791" s="11"/>
      <c r="Y791" s="11"/>
      <c r="Z791" s="11"/>
    </row>
    <row r="792" spans="1:26" ht="15.75">
      <c r="A792" s="45"/>
      <c r="B792" s="46"/>
      <c r="C792" s="47"/>
      <c r="D792" s="11"/>
      <c r="E792" s="11"/>
      <c r="F792" s="46"/>
      <c r="G792" s="46"/>
      <c r="H792" s="48"/>
      <c r="I792" s="11"/>
      <c r="J792" s="49"/>
      <c r="K792" s="11"/>
      <c r="L792" s="11"/>
      <c r="M792" s="11"/>
      <c r="N792" s="11"/>
      <c r="O792" s="11"/>
      <c r="P792" s="11"/>
      <c r="Q792" s="11"/>
      <c r="R792" s="11"/>
      <c r="S792" s="11"/>
      <c r="T792" s="11"/>
      <c r="U792" s="11"/>
      <c r="V792" s="11"/>
      <c r="W792" s="11"/>
      <c r="X792" s="11"/>
      <c r="Y792" s="11"/>
      <c r="Z792" s="11"/>
    </row>
    <row r="793" spans="1:26" ht="15.75">
      <c r="A793" s="45"/>
      <c r="B793" s="46"/>
      <c r="C793" s="47"/>
      <c r="D793" s="11"/>
      <c r="E793" s="11"/>
      <c r="F793" s="46"/>
      <c r="G793" s="46"/>
      <c r="H793" s="48"/>
      <c r="I793" s="11"/>
      <c r="J793" s="49"/>
      <c r="K793" s="11"/>
      <c r="L793" s="11"/>
      <c r="M793" s="11"/>
      <c r="N793" s="11"/>
      <c r="O793" s="11"/>
      <c r="P793" s="11"/>
      <c r="Q793" s="11"/>
      <c r="R793" s="11"/>
      <c r="S793" s="11"/>
      <c r="T793" s="11"/>
      <c r="U793" s="11"/>
      <c r="V793" s="11"/>
      <c r="W793" s="11"/>
      <c r="X793" s="11"/>
      <c r="Y793" s="11"/>
      <c r="Z793" s="11"/>
    </row>
    <row r="794" spans="1:26" ht="15.75">
      <c r="A794" s="45"/>
      <c r="B794" s="46"/>
      <c r="C794" s="47"/>
      <c r="D794" s="11"/>
      <c r="E794" s="11"/>
      <c r="F794" s="46"/>
      <c r="G794" s="46"/>
      <c r="H794" s="48"/>
      <c r="I794" s="11"/>
      <c r="J794" s="49"/>
      <c r="K794" s="11"/>
      <c r="L794" s="11"/>
      <c r="M794" s="11"/>
      <c r="N794" s="11"/>
      <c r="O794" s="11"/>
      <c r="P794" s="11"/>
      <c r="Q794" s="11"/>
      <c r="R794" s="11"/>
      <c r="S794" s="11"/>
      <c r="T794" s="11"/>
      <c r="U794" s="11"/>
      <c r="V794" s="11"/>
      <c r="W794" s="11"/>
      <c r="X794" s="11"/>
      <c r="Y794" s="11"/>
      <c r="Z794" s="11"/>
    </row>
    <row r="795" spans="1:26" ht="15.75">
      <c r="A795" s="45"/>
      <c r="B795" s="46"/>
      <c r="C795" s="47"/>
      <c r="D795" s="11"/>
      <c r="E795" s="11"/>
      <c r="F795" s="46"/>
      <c r="G795" s="46"/>
      <c r="H795" s="48"/>
      <c r="I795" s="11"/>
      <c r="J795" s="49"/>
      <c r="K795" s="11"/>
      <c r="L795" s="11"/>
      <c r="M795" s="11"/>
      <c r="N795" s="11"/>
      <c r="O795" s="11"/>
      <c r="P795" s="11"/>
      <c r="Q795" s="11"/>
      <c r="R795" s="11"/>
      <c r="S795" s="11"/>
      <c r="T795" s="11"/>
      <c r="U795" s="11"/>
      <c r="V795" s="11"/>
      <c r="W795" s="11"/>
      <c r="X795" s="11"/>
      <c r="Y795" s="11"/>
      <c r="Z795" s="11"/>
    </row>
    <row r="796" spans="1:26" ht="15.75">
      <c r="A796" s="45"/>
      <c r="B796" s="46"/>
      <c r="C796" s="47"/>
      <c r="D796" s="11"/>
      <c r="E796" s="11"/>
      <c r="F796" s="46"/>
      <c r="G796" s="46"/>
      <c r="H796" s="48"/>
      <c r="I796" s="11"/>
      <c r="J796" s="49"/>
      <c r="K796" s="11"/>
      <c r="L796" s="11"/>
      <c r="M796" s="11"/>
      <c r="N796" s="11"/>
      <c r="O796" s="11"/>
      <c r="P796" s="11"/>
      <c r="Q796" s="11"/>
      <c r="R796" s="11"/>
      <c r="S796" s="11"/>
      <c r="T796" s="11"/>
      <c r="U796" s="11"/>
      <c r="V796" s="11"/>
      <c r="W796" s="11"/>
      <c r="X796" s="11"/>
      <c r="Y796" s="11"/>
      <c r="Z796" s="11"/>
    </row>
    <row r="797" spans="1:26" ht="15.75">
      <c r="A797" s="45"/>
      <c r="B797" s="46"/>
      <c r="C797" s="47"/>
      <c r="D797" s="11"/>
      <c r="E797" s="11"/>
      <c r="F797" s="46"/>
      <c r="G797" s="46"/>
      <c r="H797" s="48"/>
      <c r="I797" s="11"/>
      <c r="J797" s="49"/>
      <c r="K797" s="11"/>
      <c r="L797" s="11"/>
      <c r="M797" s="11"/>
      <c r="N797" s="11"/>
      <c r="O797" s="11"/>
      <c r="P797" s="11"/>
      <c r="Q797" s="11"/>
      <c r="R797" s="11"/>
      <c r="S797" s="11"/>
      <c r="T797" s="11"/>
      <c r="U797" s="11"/>
      <c r="V797" s="11"/>
      <c r="W797" s="11"/>
      <c r="X797" s="11"/>
      <c r="Y797" s="11"/>
      <c r="Z797" s="11"/>
    </row>
    <row r="798" spans="1:26" ht="15.75">
      <c r="A798" s="45"/>
      <c r="B798" s="46"/>
      <c r="C798" s="47"/>
      <c r="D798" s="11"/>
      <c r="E798" s="11"/>
      <c r="F798" s="46"/>
      <c r="G798" s="46"/>
      <c r="H798" s="48"/>
      <c r="I798" s="11"/>
      <c r="J798" s="49"/>
      <c r="K798" s="11"/>
      <c r="L798" s="11"/>
      <c r="M798" s="11"/>
      <c r="N798" s="11"/>
      <c r="O798" s="11"/>
      <c r="P798" s="11"/>
      <c r="Q798" s="11"/>
      <c r="R798" s="11"/>
      <c r="S798" s="11"/>
      <c r="T798" s="11"/>
      <c r="U798" s="11"/>
      <c r="V798" s="11"/>
      <c r="W798" s="11"/>
      <c r="X798" s="11"/>
      <c r="Y798" s="11"/>
      <c r="Z798" s="11"/>
    </row>
    <row r="799" spans="1:26" ht="15.75">
      <c r="A799" s="45"/>
      <c r="B799" s="46"/>
      <c r="C799" s="47"/>
      <c r="D799" s="11"/>
      <c r="E799" s="11"/>
      <c r="F799" s="46"/>
      <c r="G799" s="46"/>
      <c r="H799" s="48"/>
      <c r="I799" s="11"/>
      <c r="J799" s="49"/>
      <c r="K799" s="11"/>
      <c r="L799" s="11"/>
      <c r="M799" s="11"/>
      <c r="N799" s="11"/>
      <c r="O799" s="11"/>
      <c r="P799" s="11"/>
      <c r="Q799" s="11"/>
      <c r="R799" s="11"/>
      <c r="S799" s="11"/>
      <c r="T799" s="11"/>
      <c r="U799" s="11"/>
      <c r="V799" s="11"/>
      <c r="W799" s="11"/>
      <c r="X799" s="11"/>
      <c r="Y799" s="11"/>
      <c r="Z799" s="11"/>
    </row>
    <row r="800" spans="1:26" ht="15.75">
      <c r="A800" s="45"/>
      <c r="B800" s="46"/>
      <c r="C800" s="47"/>
      <c r="D800" s="11"/>
      <c r="E800" s="11"/>
      <c r="F800" s="46"/>
      <c r="G800" s="46"/>
      <c r="H800" s="48"/>
      <c r="I800" s="11"/>
      <c r="J800" s="49"/>
      <c r="K800" s="11"/>
      <c r="L800" s="11"/>
      <c r="M800" s="11"/>
      <c r="N800" s="11"/>
      <c r="O800" s="11"/>
      <c r="P800" s="11"/>
      <c r="Q800" s="11"/>
      <c r="R800" s="11"/>
      <c r="S800" s="11"/>
      <c r="T800" s="11"/>
      <c r="U800" s="11"/>
      <c r="V800" s="11"/>
      <c r="W800" s="11"/>
      <c r="X800" s="11"/>
      <c r="Y800" s="11"/>
      <c r="Z800" s="11"/>
    </row>
    <row r="801" spans="1:26" ht="15.75">
      <c r="A801" s="45"/>
      <c r="B801" s="46"/>
      <c r="C801" s="47"/>
      <c r="D801" s="11"/>
      <c r="E801" s="11"/>
      <c r="F801" s="46"/>
      <c r="G801" s="46"/>
      <c r="H801" s="48"/>
      <c r="I801" s="11"/>
      <c r="J801" s="49"/>
      <c r="K801" s="11"/>
      <c r="L801" s="11"/>
      <c r="M801" s="11"/>
      <c r="N801" s="11"/>
      <c r="O801" s="11"/>
      <c r="P801" s="11"/>
      <c r="Q801" s="11"/>
      <c r="R801" s="11"/>
      <c r="S801" s="11"/>
      <c r="T801" s="11"/>
      <c r="U801" s="11"/>
      <c r="V801" s="11"/>
      <c r="W801" s="11"/>
      <c r="X801" s="11"/>
      <c r="Y801" s="11"/>
      <c r="Z801" s="11"/>
    </row>
    <row r="802" spans="1:26" ht="15.75">
      <c r="A802" s="45"/>
      <c r="B802" s="46"/>
      <c r="C802" s="47"/>
      <c r="D802" s="11"/>
      <c r="E802" s="11"/>
      <c r="F802" s="46"/>
      <c r="G802" s="46"/>
      <c r="H802" s="48"/>
      <c r="I802" s="11"/>
      <c r="J802" s="49"/>
      <c r="K802" s="11"/>
      <c r="L802" s="11"/>
      <c r="M802" s="11"/>
      <c r="N802" s="11"/>
      <c r="O802" s="11"/>
      <c r="P802" s="11"/>
      <c r="Q802" s="11"/>
      <c r="R802" s="11"/>
      <c r="S802" s="11"/>
      <c r="T802" s="11"/>
      <c r="U802" s="11"/>
      <c r="V802" s="11"/>
      <c r="W802" s="11"/>
      <c r="X802" s="11"/>
      <c r="Y802" s="11"/>
      <c r="Z802" s="11"/>
    </row>
    <row r="803" spans="1:26" ht="15.75">
      <c r="A803" s="45"/>
      <c r="B803" s="46"/>
      <c r="C803" s="47"/>
      <c r="D803" s="11"/>
      <c r="E803" s="11"/>
      <c r="F803" s="46"/>
      <c r="G803" s="46"/>
      <c r="H803" s="48"/>
      <c r="I803" s="11"/>
      <c r="J803" s="49"/>
      <c r="K803" s="11"/>
      <c r="L803" s="11"/>
      <c r="M803" s="11"/>
      <c r="N803" s="11"/>
      <c r="O803" s="11"/>
      <c r="P803" s="11"/>
      <c r="Q803" s="11"/>
      <c r="R803" s="11"/>
      <c r="S803" s="11"/>
      <c r="T803" s="11"/>
      <c r="U803" s="11"/>
      <c r="V803" s="11"/>
      <c r="W803" s="11"/>
      <c r="X803" s="11"/>
      <c r="Y803" s="11"/>
      <c r="Z803" s="11"/>
    </row>
    <row r="804" spans="1:26" ht="15.75">
      <c r="A804" s="45"/>
      <c r="B804" s="46"/>
      <c r="C804" s="47"/>
      <c r="D804" s="11"/>
      <c r="E804" s="11"/>
      <c r="F804" s="46"/>
      <c r="G804" s="46"/>
      <c r="H804" s="48"/>
      <c r="I804" s="11"/>
      <c r="J804" s="49"/>
      <c r="K804" s="11"/>
      <c r="L804" s="11"/>
      <c r="M804" s="11"/>
      <c r="N804" s="11"/>
      <c r="O804" s="11"/>
      <c r="P804" s="11"/>
      <c r="Q804" s="11"/>
      <c r="R804" s="11"/>
      <c r="S804" s="11"/>
      <c r="T804" s="11"/>
      <c r="U804" s="11"/>
      <c r="V804" s="11"/>
      <c r="W804" s="11"/>
      <c r="X804" s="11"/>
      <c r="Y804" s="11"/>
      <c r="Z804" s="11"/>
    </row>
    <row r="805" spans="1:26" ht="15.75">
      <c r="A805" s="45"/>
      <c r="B805" s="46"/>
      <c r="C805" s="47"/>
      <c r="D805" s="11"/>
      <c r="E805" s="11"/>
      <c r="F805" s="46"/>
      <c r="G805" s="46"/>
      <c r="H805" s="48"/>
      <c r="I805" s="11"/>
      <c r="J805" s="49"/>
      <c r="K805" s="11"/>
      <c r="L805" s="11"/>
      <c r="M805" s="11"/>
      <c r="N805" s="11"/>
      <c r="O805" s="11"/>
      <c r="P805" s="11"/>
      <c r="Q805" s="11"/>
      <c r="R805" s="11"/>
      <c r="S805" s="11"/>
      <c r="T805" s="11"/>
      <c r="U805" s="11"/>
      <c r="V805" s="11"/>
      <c r="W805" s="11"/>
      <c r="X805" s="11"/>
      <c r="Y805" s="11"/>
      <c r="Z805" s="11"/>
    </row>
    <row r="806" spans="1:26" ht="15.75">
      <c r="A806" s="45"/>
      <c r="B806" s="46"/>
      <c r="C806" s="47"/>
      <c r="D806" s="11"/>
      <c r="E806" s="11"/>
      <c r="F806" s="46"/>
      <c r="G806" s="46"/>
      <c r="H806" s="48"/>
      <c r="I806" s="11"/>
      <c r="J806" s="49"/>
      <c r="K806" s="11"/>
      <c r="L806" s="11"/>
      <c r="M806" s="11"/>
      <c r="N806" s="11"/>
      <c r="O806" s="11"/>
      <c r="P806" s="11"/>
      <c r="Q806" s="11"/>
      <c r="R806" s="11"/>
      <c r="S806" s="11"/>
      <c r="T806" s="11"/>
      <c r="U806" s="11"/>
      <c r="V806" s="11"/>
      <c r="W806" s="11"/>
      <c r="X806" s="11"/>
      <c r="Y806" s="11"/>
      <c r="Z806" s="11"/>
    </row>
    <row r="807" spans="1:26" ht="15.75">
      <c r="A807" s="45"/>
      <c r="B807" s="46"/>
      <c r="C807" s="47"/>
      <c r="D807" s="11"/>
      <c r="E807" s="11"/>
      <c r="F807" s="46"/>
      <c r="G807" s="46"/>
      <c r="H807" s="48"/>
      <c r="I807" s="11"/>
      <c r="J807" s="49"/>
      <c r="K807" s="11"/>
      <c r="L807" s="11"/>
      <c r="M807" s="11"/>
      <c r="N807" s="11"/>
      <c r="O807" s="11"/>
      <c r="P807" s="11"/>
      <c r="Q807" s="11"/>
      <c r="R807" s="11"/>
      <c r="S807" s="11"/>
      <c r="T807" s="11"/>
      <c r="U807" s="11"/>
      <c r="V807" s="11"/>
      <c r="W807" s="11"/>
      <c r="X807" s="11"/>
      <c r="Y807" s="11"/>
      <c r="Z807" s="11"/>
    </row>
    <row r="808" spans="1:26" ht="15.75">
      <c r="A808" s="45"/>
      <c r="B808" s="46"/>
      <c r="C808" s="47"/>
      <c r="D808" s="11"/>
      <c r="E808" s="11"/>
      <c r="F808" s="46"/>
      <c r="G808" s="46"/>
      <c r="H808" s="48"/>
      <c r="I808" s="11"/>
      <c r="J808" s="49"/>
      <c r="K808" s="11"/>
      <c r="L808" s="11"/>
      <c r="M808" s="11"/>
      <c r="N808" s="11"/>
      <c r="O808" s="11"/>
      <c r="P808" s="11"/>
      <c r="Q808" s="11"/>
      <c r="R808" s="11"/>
      <c r="S808" s="11"/>
      <c r="T808" s="11"/>
      <c r="U808" s="11"/>
      <c r="V808" s="11"/>
      <c r="W808" s="11"/>
      <c r="X808" s="11"/>
      <c r="Y808" s="11"/>
      <c r="Z808" s="11"/>
    </row>
    <row r="809" spans="1:26" ht="15.75">
      <c r="A809" s="45"/>
      <c r="B809" s="46"/>
      <c r="C809" s="47"/>
      <c r="D809" s="11"/>
      <c r="E809" s="11"/>
      <c r="F809" s="46"/>
      <c r="G809" s="46"/>
      <c r="H809" s="48"/>
      <c r="I809" s="11"/>
      <c r="J809" s="49"/>
      <c r="K809" s="11"/>
      <c r="L809" s="11"/>
      <c r="M809" s="11"/>
      <c r="N809" s="11"/>
      <c r="O809" s="11"/>
      <c r="P809" s="11"/>
      <c r="Q809" s="11"/>
      <c r="R809" s="11"/>
      <c r="S809" s="11"/>
      <c r="T809" s="11"/>
      <c r="U809" s="11"/>
      <c r="V809" s="11"/>
      <c r="W809" s="11"/>
      <c r="X809" s="11"/>
      <c r="Y809" s="11"/>
      <c r="Z809" s="11"/>
    </row>
    <row r="810" spans="1:26" ht="15.75">
      <c r="A810" s="45"/>
      <c r="B810" s="46"/>
      <c r="C810" s="47"/>
      <c r="D810" s="11"/>
      <c r="E810" s="11"/>
      <c r="F810" s="46"/>
      <c r="G810" s="46"/>
      <c r="H810" s="48"/>
      <c r="I810" s="11"/>
      <c r="J810" s="49"/>
      <c r="K810" s="11"/>
      <c r="L810" s="11"/>
      <c r="M810" s="11"/>
      <c r="N810" s="11"/>
      <c r="O810" s="11"/>
      <c r="P810" s="11"/>
      <c r="Q810" s="11"/>
      <c r="R810" s="11"/>
      <c r="S810" s="11"/>
      <c r="T810" s="11"/>
      <c r="U810" s="11"/>
      <c r="V810" s="11"/>
      <c r="W810" s="11"/>
      <c r="X810" s="11"/>
      <c r="Y810" s="11"/>
      <c r="Z810" s="11"/>
    </row>
    <row r="811" spans="1:26" ht="15.75">
      <c r="A811" s="45"/>
      <c r="B811" s="46"/>
      <c r="C811" s="47"/>
      <c r="D811" s="11"/>
      <c r="E811" s="11"/>
      <c r="F811" s="46"/>
      <c r="G811" s="46"/>
      <c r="H811" s="48"/>
      <c r="I811" s="11"/>
      <c r="J811" s="49"/>
      <c r="K811" s="11"/>
      <c r="L811" s="11"/>
      <c r="M811" s="11"/>
      <c r="N811" s="11"/>
      <c r="O811" s="11"/>
      <c r="P811" s="11"/>
      <c r="Q811" s="11"/>
      <c r="R811" s="11"/>
      <c r="S811" s="11"/>
      <c r="T811" s="11"/>
      <c r="U811" s="11"/>
      <c r="V811" s="11"/>
      <c r="W811" s="11"/>
      <c r="X811" s="11"/>
      <c r="Y811" s="11"/>
      <c r="Z811" s="11"/>
    </row>
    <row r="812" spans="1:26" ht="15.75">
      <c r="A812" s="45"/>
      <c r="B812" s="46"/>
      <c r="C812" s="47"/>
      <c r="D812" s="11"/>
      <c r="E812" s="11"/>
      <c r="F812" s="46"/>
      <c r="G812" s="46"/>
      <c r="H812" s="48"/>
      <c r="I812" s="11"/>
      <c r="J812" s="49"/>
      <c r="K812" s="11"/>
      <c r="L812" s="11"/>
      <c r="M812" s="11"/>
      <c r="N812" s="11"/>
      <c r="O812" s="11"/>
      <c r="P812" s="11"/>
      <c r="Q812" s="11"/>
      <c r="R812" s="11"/>
      <c r="S812" s="11"/>
      <c r="T812" s="11"/>
      <c r="U812" s="11"/>
      <c r="V812" s="11"/>
      <c r="W812" s="11"/>
      <c r="X812" s="11"/>
      <c r="Y812" s="11"/>
      <c r="Z812" s="11"/>
    </row>
    <row r="813" spans="1:26" ht="15.75">
      <c r="A813" s="45"/>
      <c r="B813" s="46"/>
      <c r="C813" s="47"/>
      <c r="D813" s="11"/>
      <c r="E813" s="11"/>
      <c r="F813" s="46"/>
      <c r="G813" s="46"/>
      <c r="H813" s="48"/>
      <c r="I813" s="11"/>
      <c r="J813" s="49"/>
      <c r="K813" s="11"/>
      <c r="L813" s="11"/>
      <c r="M813" s="11"/>
      <c r="N813" s="11"/>
      <c r="O813" s="11"/>
      <c r="P813" s="11"/>
      <c r="Q813" s="11"/>
      <c r="R813" s="11"/>
      <c r="S813" s="11"/>
      <c r="T813" s="11"/>
      <c r="U813" s="11"/>
      <c r="V813" s="11"/>
      <c r="W813" s="11"/>
      <c r="X813" s="11"/>
      <c r="Y813" s="11"/>
      <c r="Z813" s="11"/>
    </row>
    <row r="814" spans="1:26" ht="15.75">
      <c r="A814" s="45"/>
      <c r="B814" s="46"/>
      <c r="C814" s="47"/>
      <c r="D814" s="11"/>
      <c r="E814" s="11"/>
      <c r="F814" s="46"/>
      <c r="G814" s="46"/>
      <c r="H814" s="48"/>
      <c r="I814" s="11"/>
      <c r="J814" s="49"/>
      <c r="K814" s="11"/>
      <c r="L814" s="11"/>
      <c r="M814" s="11"/>
      <c r="N814" s="11"/>
      <c r="O814" s="11"/>
      <c r="P814" s="11"/>
      <c r="Q814" s="11"/>
      <c r="R814" s="11"/>
      <c r="S814" s="11"/>
      <c r="T814" s="11"/>
      <c r="U814" s="11"/>
      <c r="V814" s="11"/>
      <c r="W814" s="11"/>
      <c r="X814" s="11"/>
      <c r="Y814" s="11"/>
      <c r="Z814" s="11"/>
    </row>
    <row r="815" spans="1:26" ht="15.75">
      <c r="A815" s="45"/>
      <c r="B815" s="46"/>
      <c r="C815" s="47"/>
      <c r="D815" s="11"/>
      <c r="E815" s="11"/>
      <c r="F815" s="46"/>
      <c r="G815" s="46"/>
      <c r="H815" s="48"/>
      <c r="I815" s="11"/>
      <c r="J815" s="49"/>
      <c r="K815" s="11"/>
      <c r="L815" s="11"/>
      <c r="M815" s="11"/>
      <c r="N815" s="11"/>
      <c r="O815" s="11"/>
      <c r="P815" s="11"/>
      <c r="Q815" s="11"/>
      <c r="R815" s="11"/>
      <c r="S815" s="11"/>
      <c r="T815" s="11"/>
      <c r="U815" s="11"/>
      <c r="V815" s="11"/>
      <c r="W815" s="11"/>
      <c r="X815" s="11"/>
      <c r="Y815" s="11"/>
      <c r="Z815" s="11"/>
    </row>
    <row r="816" spans="1:26" ht="15.75">
      <c r="A816" s="45"/>
      <c r="B816" s="46"/>
      <c r="C816" s="47"/>
      <c r="D816" s="11"/>
      <c r="E816" s="11"/>
      <c r="F816" s="46"/>
      <c r="G816" s="46"/>
      <c r="H816" s="48"/>
      <c r="I816" s="11"/>
      <c r="J816" s="49"/>
      <c r="K816" s="11"/>
      <c r="L816" s="11"/>
      <c r="M816" s="11"/>
      <c r="N816" s="11"/>
      <c r="O816" s="11"/>
      <c r="P816" s="11"/>
      <c r="Q816" s="11"/>
      <c r="R816" s="11"/>
      <c r="S816" s="11"/>
      <c r="T816" s="11"/>
      <c r="U816" s="11"/>
      <c r="V816" s="11"/>
      <c r="W816" s="11"/>
      <c r="X816" s="11"/>
      <c r="Y816" s="11"/>
      <c r="Z816" s="11"/>
    </row>
    <row r="817" spans="1:26" ht="15.75">
      <c r="A817" s="45"/>
      <c r="B817" s="46"/>
      <c r="C817" s="47"/>
      <c r="D817" s="11"/>
      <c r="E817" s="11"/>
      <c r="F817" s="46"/>
      <c r="G817" s="46"/>
      <c r="H817" s="48"/>
      <c r="I817" s="11"/>
      <c r="J817" s="49"/>
      <c r="K817" s="11"/>
      <c r="L817" s="11"/>
      <c r="M817" s="11"/>
      <c r="N817" s="11"/>
      <c r="O817" s="11"/>
      <c r="P817" s="11"/>
      <c r="Q817" s="11"/>
      <c r="R817" s="11"/>
      <c r="S817" s="11"/>
      <c r="T817" s="11"/>
      <c r="U817" s="11"/>
      <c r="V817" s="11"/>
      <c r="W817" s="11"/>
      <c r="X817" s="11"/>
      <c r="Y817" s="11"/>
      <c r="Z817" s="11"/>
    </row>
    <row r="818" spans="1:26" ht="15.75">
      <c r="A818" s="45"/>
      <c r="B818" s="46"/>
      <c r="C818" s="47"/>
      <c r="D818" s="11"/>
      <c r="E818" s="11"/>
      <c r="F818" s="46"/>
      <c r="G818" s="46"/>
      <c r="H818" s="48"/>
      <c r="I818" s="11"/>
      <c r="J818" s="49"/>
      <c r="K818" s="11"/>
      <c r="L818" s="11"/>
      <c r="M818" s="11"/>
      <c r="N818" s="11"/>
      <c r="O818" s="11"/>
      <c r="P818" s="11"/>
      <c r="Q818" s="11"/>
      <c r="R818" s="11"/>
      <c r="S818" s="11"/>
      <c r="T818" s="11"/>
      <c r="U818" s="11"/>
      <c r="V818" s="11"/>
      <c r="W818" s="11"/>
      <c r="X818" s="11"/>
      <c r="Y818" s="11"/>
      <c r="Z818" s="11"/>
    </row>
    <row r="819" spans="1:26" ht="15.75">
      <c r="A819" s="45"/>
      <c r="B819" s="46"/>
      <c r="C819" s="47"/>
      <c r="D819" s="11"/>
      <c r="E819" s="11"/>
      <c r="F819" s="46"/>
      <c r="G819" s="46"/>
      <c r="H819" s="48"/>
      <c r="I819" s="11"/>
      <c r="J819" s="49"/>
      <c r="K819" s="11"/>
      <c r="L819" s="11"/>
      <c r="M819" s="11"/>
      <c r="N819" s="11"/>
      <c r="O819" s="11"/>
      <c r="P819" s="11"/>
      <c r="Q819" s="11"/>
      <c r="R819" s="11"/>
      <c r="S819" s="11"/>
      <c r="T819" s="11"/>
      <c r="U819" s="11"/>
      <c r="V819" s="11"/>
      <c r="W819" s="11"/>
      <c r="X819" s="11"/>
      <c r="Y819" s="11"/>
      <c r="Z819" s="11"/>
    </row>
    <row r="820" spans="1:26" ht="15.75">
      <c r="A820" s="45"/>
      <c r="B820" s="46"/>
      <c r="C820" s="47"/>
      <c r="D820" s="11"/>
      <c r="E820" s="11"/>
      <c r="F820" s="46"/>
      <c r="G820" s="46"/>
      <c r="H820" s="48"/>
      <c r="I820" s="11"/>
      <c r="J820" s="49"/>
      <c r="K820" s="11"/>
      <c r="L820" s="11"/>
      <c r="M820" s="11"/>
      <c r="N820" s="11"/>
      <c r="O820" s="11"/>
      <c r="P820" s="11"/>
      <c r="Q820" s="11"/>
      <c r="R820" s="11"/>
      <c r="S820" s="11"/>
      <c r="T820" s="11"/>
      <c r="U820" s="11"/>
      <c r="V820" s="11"/>
      <c r="W820" s="11"/>
      <c r="X820" s="11"/>
      <c r="Y820" s="11"/>
      <c r="Z820" s="11"/>
    </row>
    <row r="821" spans="1:26" ht="15.75">
      <c r="A821" s="45"/>
      <c r="B821" s="46"/>
      <c r="C821" s="47"/>
      <c r="D821" s="11"/>
      <c r="E821" s="11"/>
      <c r="F821" s="46"/>
      <c r="G821" s="46"/>
      <c r="H821" s="48"/>
      <c r="I821" s="11"/>
      <c r="J821" s="49"/>
      <c r="K821" s="11"/>
      <c r="L821" s="11"/>
      <c r="M821" s="11"/>
      <c r="N821" s="11"/>
      <c r="O821" s="11"/>
      <c r="P821" s="11"/>
      <c r="Q821" s="11"/>
      <c r="R821" s="11"/>
      <c r="S821" s="11"/>
      <c r="T821" s="11"/>
      <c r="U821" s="11"/>
      <c r="V821" s="11"/>
      <c r="W821" s="11"/>
      <c r="X821" s="11"/>
      <c r="Y821" s="11"/>
      <c r="Z821" s="11"/>
    </row>
    <row r="822" spans="1:26" ht="15.75">
      <c r="A822" s="45"/>
      <c r="B822" s="46"/>
      <c r="C822" s="47"/>
      <c r="D822" s="11"/>
      <c r="E822" s="11"/>
      <c r="F822" s="46"/>
      <c r="G822" s="46"/>
      <c r="H822" s="48"/>
      <c r="I822" s="11"/>
      <c r="J822" s="49"/>
      <c r="K822" s="11"/>
      <c r="L822" s="11"/>
      <c r="M822" s="11"/>
      <c r="N822" s="11"/>
      <c r="O822" s="11"/>
      <c r="P822" s="11"/>
      <c r="Q822" s="11"/>
      <c r="R822" s="11"/>
      <c r="S822" s="11"/>
      <c r="T822" s="11"/>
      <c r="U822" s="11"/>
      <c r="V822" s="11"/>
      <c r="W822" s="11"/>
      <c r="X822" s="11"/>
      <c r="Y822" s="11"/>
      <c r="Z822" s="11"/>
    </row>
    <row r="823" spans="1:26" ht="15.75">
      <c r="A823" s="45"/>
      <c r="B823" s="46"/>
      <c r="C823" s="47"/>
      <c r="D823" s="11"/>
      <c r="E823" s="11"/>
      <c r="F823" s="46"/>
      <c r="G823" s="46"/>
      <c r="H823" s="48"/>
      <c r="I823" s="11"/>
      <c r="J823" s="49"/>
      <c r="K823" s="11"/>
      <c r="L823" s="11"/>
      <c r="M823" s="11"/>
      <c r="N823" s="11"/>
      <c r="O823" s="11"/>
      <c r="P823" s="11"/>
      <c r="Q823" s="11"/>
      <c r="R823" s="11"/>
      <c r="S823" s="11"/>
      <c r="T823" s="11"/>
      <c r="U823" s="11"/>
      <c r="V823" s="11"/>
      <c r="W823" s="11"/>
      <c r="X823" s="11"/>
      <c r="Y823" s="11"/>
      <c r="Z823" s="11"/>
    </row>
    <row r="824" spans="1:26" ht="15.75">
      <c r="A824" s="45"/>
      <c r="B824" s="46"/>
      <c r="C824" s="47"/>
      <c r="D824" s="11"/>
      <c r="E824" s="11"/>
      <c r="F824" s="46"/>
      <c r="G824" s="46"/>
      <c r="H824" s="48"/>
      <c r="I824" s="11"/>
      <c r="J824" s="49"/>
      <c r="K824" s="11"/>
      <c r="L824" s="11"/>
      <c r="M824" s="11"/>
      <c r="N824" s="11"/>
      <c r="O824" s="11"/>
      <c r="P824" s="11"/>
      <c r="Q824" s="11"/>
      <c r="R824" s="11"/>
      <c r="S824" s="11"/>
      <c r="T824" s="11"/>
      <c r="U824" s="11"/>
      <c r="V824" s="11"/>
      <c r="W824" s="11"/>
      <c r="X824" s="11"/>
      <c r="Y824" s="11"/>
      <c r="Z824" s="11"/>
    </row>
    <row r="825" spans="1:26" ht="15.75">
      <c r="A825" s="45"/>
      <c r="B825" s="46"/>
      <c r="C825" s="47"/>
      <c r="D825" s="11"/>
      <c r="E825" s="11"/>
      <c r="F825" s="46"/>
      <c r="G825" s="46"/>
      <c r="H825" s="48"/>
      <c r="I825" s="11"/>
      <c r="J825" s="49"/>
      <c r="K825" s="11"/>
      <c r="L825" s="11"/>
      <c r="M825" s="11"/>
      <c r="N825" s="11"/>
      <c r="O825" s="11"/>
      <c r="P825" s="11"/>
      <c r="Q825" s="11"/>
      <c r="R825" s="11"/>
      <c r="S825" s="11"/>
      <c r="T825" s="11"/>
      <c r="U825" s="11"/>
      <c r="V825" s="11"/>
      <c r="W825" s="11"/>
      <c r="X825" s="11"/>
      <c r="Y825" s="11"/>
      <c r="Z825" s="11"/>
    </row>
    <row r="826" spans="1:26" ht="15.75">
      <c r="A826" s="45"/>
      <c r="B826" s="46"/>
      <c r="C826" s="47"/>
      <c r="D826" s="11"/>
      <c r="E826" s="11"/>
      <c r="F826" s="46"/>
      <c r="G826" s="46"/>
      <c r="H826" s="48"/>
      <c r="I826" s="11"/>
      <c r="J826" s="49"/>
      <c r="K826" s="11"/>
      <c r="L826" s="11"/>
      <c r="M826" s="11"/>
      <c r="N826" s="11"/>
      <c r="O826" s="11"/>
      <c r="P826" s="11"/>
      <c r="Q826" s="11"/>
      <c r="R826" s="11"/>
      <c r="S826" s="11"/>
      <c r="T826" s="11"/>
      <c r="U826" s="11"/>
      <c r="V826" s="11"/>
      <c r="W826" s="11"/>
      <c r="X826" s="11"/>
      <c r="Y826" s="11"/>
      <c r="Z826" s="11"/>
    </row>
    <row r="827" spans="1:26" ht="15.75">
      <c r="A827" s="45"/>
      <c r="B827" s="46"/>
      <c r="C827" s="47"/>
      <c r="D827" s="11"/>
      <c r="E827" s="11"/>
      <c r="F827" s="46"/>
      <c r="G827" s="46"/>
      <c r="H827" s="48"/>
      <c r="I827" s="11"/>
      <c r="J827" s="49"/>
      <c r="K827" s="11"/>
      <c r="L827" s="11"/>
      <c r="M827" s="11"/>
      <c r="N827" s="11"/>
      <c r="O827" s="11"/>
      <c r="P827" s="11"/>
      <c r="Q827" s="11"/>
      <c r="R827" s="11"/>
      <c r="S827" s="11"/>
      <c r="T827" s="11"/>
      <c r="U827" s="11"/>
      <c r="V827" s="11"/>
      <c r="W827" s="11"/>
      <c r="X827" s="11"/>
      <c r="Y827" s="11"/>
      <c r="Z827" s="11"/>
    </row>
    <row r="828" spans="1:26" ht="15.75">
      <c r="A828" s="45"/>
      <c r="B828" s="46"/>
      <c r="C828" s="47"/>
      <c r="D828" s="11"/>
      <c r="E828" s="11"/>
      <c r="F828" s="46"/>
      <c r="G828" s="46"/>
      <c r="H828" s="48"/>
      <c r="I828" s="11"/>
      <c r="J828" s="49"/>
      <c r="K828" s="11"/>
      <c r="L828" s="11"/>
      <c r="M828" s="11"/>
      <c r="N828" s="11"/>
      <c r="O828" s="11"/>
      <c r="P828" s="11"/>
      <c r="Q828" s="11"/>
      <c r="R828" s="11"/>
      <c r="S828" s="11"/>
      <c r="T828" s="11"/>
      <c r="U828" s="11"/>
      <c r="V828" s="11"/>
      <c r="W828" s="11"/>
      <c r="X828" s="11"/>
      <c r="Y828" s="11"/>
      <c r="Z828" s="11"/>
    </row>
    <row r="829" spans="1:26" ht="15.75">
      <c r="A829" s="45"/>
      <c r="B829" s="46"/>
      <c r="C829" s="47"/>
      <c r="D829" s="11"/>
      <c r="E829" s="11"/>
      <c r="F829" s="46"/>
      <c r="G829" s="46"/>
      <c r="H829" s="48"/>
      <c r="I829" s="11"/>
      <c r="J829" s="49"/>
      <c r="K829" s="11"/>
      <c r="L829" s="11"/>
      <c r="M829" s="11"/>
      <c r="N829" s="11"/>
      <c r="O829" s="11"/>
      <c r="P829" s="11"/>
      <c r="Q829" s="11"/>
      <c r="R829" s="11"/>
      <c r="S829" s="11"/>
      <c r="T829" s="11"/>
      <c r="U829" s="11"/>
      <c r="V829" s="11"/>
      <c r="W829" s="11"/>
      <c r="X829" s="11"/>
      <c r="Y829" s="11"/>
      <c r="Z829" s="11"/>
    </row>
    <row r="830" spans="1:26" ht="15.75">
      <c r="A830" s="45"/>
      <c r="B830" s="46"/>
      <c r="C830" s="47"/>
      <c r="D830" s="11"/>
      <c r="E830" s="11"/>
      <c r="F830" s="46"/>
      <c r="G830" s="46"/>
      <c r="H830" s="48"/>
      <c r="I830" s="11"/>
      <c r="J830" s="49"/>
      <c r="K830" s="11"/>
      <c r="L830" s="11"/>
      <c r="M830" s="11"/>
      <c r="N830" s="11"/>
      <c r="O830" s="11"/>
      <c r="P830" s="11"/>
      <c r="Q830" s="11"/>
      <c r="R830" s="11"/>
      <c r="S830" s="11"/>
      <c r="T830" s="11"/>
      <c r="U830" s="11"/>
      <c r="V830" s="11"/>
      <c r="W830" s="11"/>
      <c r="X830" s="11"/>
      <c r="Y830" s="11"/>
      <c r="Z830" s="11"/>
    </row>
    <row r="831" spans="1:26" ht="15.75">
      <c r="A831" s="45"/>
      <c r="B831" s="46"/>
      <c r="C831" s="47"/>
      <c r="D831" s="11"/>
      <c r="E831" s="11"/>
      <c r="F831" s="46"/>
      <c r="G831" s="46"/>
      <c r="H831" s="48"/>
      <c r="I831" s="11"/>
      <c r="J831" s="49"/>
      <c r="K831" s="11"/>
      <c r="L831" s="11"/>
      <c r="M831" s="11"/>
      <c r="N831" s="11"/>
      <c r="O831" s="11"/>
      <c r="P831" s="11"/>
      <c r="Q831" s="11"/>
      <c r="R831" s="11"/>
      <c r="S831" s="11"/>
      <c r="T831" s="11"/>
      <c r="U831" s="11"/>
      <c r="V831" s="11"/>
      <c r="W831" s="11"/>
      <c r="X831" s="11"/>
      <c r="Y831" s="11"/>
      <c r="Z831" s="11"/>
    </row>
    <row r="832" spans="1:26" ht="15.75">
      <c r="A832" s="45"/>
      <c r="B832" s="46"/>
      <c r="C832" s="47"/>
      <c r="D832" s="11"/>
      <c r="E832" s="11"/>
      <c r="F832" s="46"/>
      <c r="G832" s="46"/>
      <c r="H832" s="48"/>
      <c r="I832" s="11"/>
      <c r="J832" s="49"/>
      <c r="K832" s="11"/>
      <c r="L832" s="11"/>
      <c r="M832" s="11"/>
      <c r="N832" s="11"/>
      <c r="O832" s="11"/>
      <c r="P832" s="11"/>
      <c r="Q832" s="11"/>
      <c r="R832" s="11"/>
      <c r="S832" s="11"/>
      <c r="T832" s="11"/>
      <c r="U832" s="11"/>
      <c r="V832" s="11"/>
      <c r="W832" s="11"/>
      <c r="X832" s="11"/>
      <c r="Y832" s="11"/>
      <c r="Z832" s="11"/>
    </row>
    <row r="833" spans="1:26" ht="15.75">
      <c r="A833" s="45"/>
      <c r="B833" s="46"/>
      <c r="C833" s="47"/>
      <c r="D833" s="11"/>
      <c r="E833" s="11"/>
      <c r="F833" s="46"/>
      <c r="G833" s="46"/>
      <c r="H833" s="48"/>
      <c r="I833" s="11"/>
      <c r="J833" s="49"/>
      <c r="K833" s="11"/>
      <c r="L833" s="11"/>
      <c r="M833" s="11"/>
      <c r="N833" s="11"/>
      <c r="O833" s="11"/>
      <c r="P833" s="11"/>
      <c r="Q833" s="11"/>
      <c r="R833" s="11"/>
      <c r="S833" s="11"/>
      <c r="T833" s="11"/>
      <c r="U833" s="11"/>
      <c r="V833" s="11"/>
      <c r="W833" s="11"/>
      <c r="X833" s="11"/>
      <c r="Y833" s="11"/>
      <c r="Z833" s="11"/>
    </row>
    <row r="834" spans="1:26" ht="15.75">
      <c r="A834" s="45"/>
      <c r="B834" s="46"/>
      <c r="C834" s="47"/>
      <c r="D834" s="11"/>
      <c r="E834" s="11"/>
      <c r="F834" s="46"/>
      <c r="G834" s="46"/>
      <c r="H834" s="48"/>
      <c r="I834" s="11"/>
      <c r="J834" s="49"/>
      <c r="K834" s="11"/>
      <c r="L834" s="11"/>
      <c r="M834" s="11"/>
      <c r="N834" s="11"/>
      <c r="O834" s="11"/>
      <c r="P834" s="11"/>
      <c r="Q834" s="11"/>
      <c r="R834" s="11"/>
      <c r="S834" s="11"/>
      <c r="T834" s="11"/>
      <c r="U834" s="11"/>
      <c r="V834" s="11"/>
      <c r="W834" s="11"/>
      <c r="X834" s="11"/>
      <c r="Y834" s="11"/>
      <c r="Z834" s="11"/>
    </row>
    <row r="835" spans="1:26" ht="15.75">
      <c r="A835" s="45"/>
      <c r="B835" s="46"/>
      <c r="C835" s="47"/>
      <c r="D835" s="11"/>
      <c r="E835" s="11"/>
      <c r="F835" s="46"/>
      <c r="G835" s="46"/>
      <c r="H835" s="48"/>
      <c r="I835" s="11"/>
      <c r="J835" s="49"/>
      <c r="K835" s="11"/>
      <c r="L835" s="11"/>
      <c r="M835" s="11"/>
      <c r="N835" s="11"/>
      <c r="O835" s="11"/>
      <c r="P835" s="11"/>
      <c r="Q835" s="11"/>
      <c r="R835" s="11"/>
      <c r="S835" s="11"/>
      <c r="T835" s="11"/>
      <c r="U835" s="11"/>
      <c r="V835" s="11"/>
      <c r="W835" s="11"/>
      <c r="X835" s="11"/>
      <c r="Y835" s="11"/>
      <c r="Z835" s="11"/>
    </row>
    <row r="836" spans="1:26" ht="15.75">
      <c r="A836" s="45"/>
      <c r="B836" s="46"/>
      <c r="C836" s="47"/>
      <c r="D836" s="11"/>
      <c r="E836" s="11"/>
      <c r="F836" s="46"/>
      <c r="G836" s="46"/>
      <c r="H836" s="48"/>
      <c r="I836" s="11"/>
      <c r="J836" s="49"/>
      <c r="K836" s="11"/>
      <c r="L836" s="11"/>
      <c r="M836" s="11"/>
      <c r="N836" s="11"/>
      <c r="O836" s="11"/>
      <c r="P836" s="11"/>
      <c r="Q836" s="11"/>
      <c r="R836" s="11"/>
      <c r="S836" s="11"/>
      <c r="T836" s="11"/>
      <c r="U836" s="11"/>
      <c r="V836" s="11"/>
      <c r="W836" s="11"/>
      <c r="X836" s="11"/>
      <c r="Y836" s="11"/>
      <c r="Z836" s="11"/>
    </row>
    <row r="837" spans="1:26" ht="15.75">
      <c r="A837" s="45"/>
      <c r="B837" s="46"/>
      <c r="C837" s="47"/>
      <c r="D837" s="11"/>
      <c r="E837" s="11"/>
      <c r="F837" s="46"/>
      <c r="G837" s="46"/>
      <c r="H837" s="48"/>
      <c r="I837" s="11"/>
      <c r="J837" s="49"/>
      <c r="K837" s="11"/>
      <c r="L837" s="11"/>
      <c r="M837" s="11"/>
      <c r="N837" s="11"/>
      <c r="O837" s="11"/>
      <c r="P837" s="11"/>
      <c r="Q837" s="11"/>
      <c r="R837" s="11"/>
      <c r="S837" s="11"/>
      <c r="T837" s="11"/>
      <c r="U837" s="11"/>
      <c r="V837" s="11"/>
      <c r="W837" s="11"/>
      <c r="X837" s="11"/>
      <c r="Y837" s="11"/>
      <c r="Z837" s="11"/>
    </row>
    <row r="838" spans="1:26" ht="15.75">
      <c r="A838" s="45"/>
      <c r="B838" s="46"/>
      <c r="C838" s="47"/>
      <c r="D838" s="11"/>
      <c r="E838" s="11"/>
      <c r="F838" s="46"/>
      <c r="G838" s="46"/>
      <c r="H838" s="48"/>
      <c r="I838" s="11"/>
      <c r="J838" s="49"/>
      <c r="K838" s="11"/>
      <c r="L838" s="11"/>
      <c r="M838" s="11"/>
      <c r="N838" s="11"/>
      <c r="O838" s="11"/>
      <c r="P838" s="11"/>
      <c r="Q838" s="11"/>
      <c r="R838" s="11"/>
      <c r="S838" s="11"/>
      <c r="T838" s="11"/>
      <c r="U838" s="11"/>
      <c r="V838" s="11"/>
      <c r="W838" s="11"/>
      <c r="X838" s="11"/>
      <c r="Y838" s="11"/>
      <c r="Z838" s="11"/>
    </row>
    <row r="839" spans="1:26" ht="15.75">
      <c r="A839" s="45"/>
      <c r="B839" s="46"/>
      <c r="C839" s="47"/>
      <c r="D839" s="11"/>
      <c r="E839" s="11"/>
      <c r="F839" s="46"/>
      <c r="G839" s="46"/>
      <c r="H839" s="48"/>
      <c r="I839" s="11"/>
      <c r="J839" s="49"/>
      <c r="K839" s="11"/>
      <c r="L839" s="11"/>
      <c r="M839" s="11"/>
      <c r="N839" s="11"/>
      <c r="O839" s="11"/>
      <c r="P839" s="11"/>
      <c r="Q839" s="11"/>
      <c r="R839" s="11"/>
      <c r="S839" s="11"/>
      <c r="T839" s="11"/>
      <c r="U839" s="11"/>
      <c r="V839" s="11"/>
      <c r="W839" s="11"/>
      <c r="X839" s="11"/>
      <c r="Y839" s="11"/>
      <c r="Z839" s="11"/>
    </row>
    <row r="840" spans="1:26" ht="15.75">
      <c r="A840" s="45"/>
      <c r="B840" s="46"/>
      <c r="C840" s="47"/>
      <c r="D840" s="11"/>
      <c r="E840" s="11"/>
      <c r="F840" s="46"/>
      <c r="G840" s="46"/>
      <c r="H840" s="48"/>
      <c r="I840" s="11"/>
      <c r="J840" s="49"/>
      <c r="K840" s="11"/>
      <c r="L840" s="11"/>
      <c r="M840" s="11"/>
      <c r="N840" s="11"/>
      <c r="O840" s="11"/>
      <c r="P840" s="11"/>
      <c r="Q840" s="11"/>
      <c r="R840" s="11"/>
      <c r="S840" s="11"/>
      <c r="T840" s="11"/>
      <c r="U840" s="11"/>
      <c r="V840" s="11"/>
      <c r="W840" s="11"/>
      <c r="X840" s="11"/>
      <c r="Y840" s="11"/>
      <c r="Z840" s="11"/>
    </row>
    <row r="841" spans="1:26" ht="15.75">
      <c r="A841" s="45"/>
      <c r="B841" s="46"/>
      <c r="C841" s="47"/>
      <c r="D841" s="11"/>
      <c r="E841" s="11"/>
      <c r="F841" s="46"/>
      <c r="G841" s="46"/>
      <c r="H841" s="48"/>
      <c r="I841" s="11"/>
      <c r="J841" s="49"/>
      <c r="K841" s="11"/>
      <c r="L841" s="11"/>
      <c r="M841" s="11"/>
      <c r="N841" s="11"/>
      <c r="O841" s="11"/>
      <c r="P841" s="11"/>
      <c r="Q841" s="11"/>
      <c r="R841" s="11"/>
      <c r="S841" s="11"/>
      <c r="T841" s="11"/>
      <c r="U841" s="11"/>
      <c r="V841" s="11"/>
      <c r="W841" s="11"/>
      <c r="X841" s="11"/>
      <c r="Y841" s="11"/>
      <c r="Z841" s="11"/>
    </row>
    <row r="842" spans="1:26" ht="15.75">
      <c r="A842" s="45"/>
      <c r="B842" s="46"/>
      <c r="C842" s="47"/>
      <c r="D842" s="11"/>
      <c r="E842" s="11"/>
      <c r="F842" s="46"/>
      <c r="G842" s="46"/>
      <c r="H842" s="48"/>
      <c r="I842" s="11"/>
      <c r="J842" s="49"/>
      <c r="K842" s="11"/>
      <c r="L842" s="11"/>
      <c r="M842" s="11"/>
      <c r="N842" s="11"/>
      <c r="O842" s="11"/>
      <c r="P842" s="11"/>
      <c r="Q842" s="11"/>
      <c r="R842" s="11"/>
      <c r="S842" s="11"/>
      <c r="T842" s="11"/>
      <c r="U842" s="11"/>
      <c r="V842" s="11"/>
      <c r="W842" s="11"/>
      <c r="X842" s="11"/>
      <c r="Y842" s="11"/>
      <c r="Z842" s="11"/>
    </row>
    <row r="843" spans="1:26" ht="15.75">
      <c r="A843" s="45"/>
      <c r="B843" s="46"/>
      <c r="C843" s="47"/>
      <c r="D843" s="11"/>
      <c r="E843" s="11"/>
      <c r="F843" s="46"/>
      <c r="G843" s="46"/>
      <c r="H843" s="48"/>
      <c r="I843" s="11"/>
      <c r="J843" s="49"/>
      <c r="K843" s="11"/>
      <c r="L843" s="11"/>
      <c r="M843" s="11"/>
      <c r="N843" s="11"/>
      <c r="O843" s="11"/>
      <c r="P843" s="11"/>
      <c r="Q843" s="11"/>
      <c r="R843" s="11"/>
      <c r="S843" s="11"/>
      <c r="T843" s="11"/>
      <c r="U843" s="11"/>
      <c r="V843" s="11"/>
      <c r="W843" s="11"/>
      <c r="X843" s="11"/>
      <c r="Y843" s="11"/>
      <c r="Z843" s="11"/>
    </row>
    <row r="844" spans="1:26" ht="15.75">
      <c r="A844" s="45"/>
      <c r="B844" s="46"/>
      <c r="C844" s="47"/>
      <c r="D844" s="11"/>
      <c r="E844" s="11"/>
      <c r="F844" s="46"/>
      <c r="G844" s="46"/>
      <c r="H844" s="48"/>
      <c r="I844" s="11"/>
      <c r="J844" s="49"/>
      <c r="K844" s="11"/>
      <c r="L844" s="11"/>
      <c r="M844" s="11"/>
      <c r="N844" s="11"/>
      <c r="O844" s="11"/>
      <c r="P844" s="11"/>
      <c r="Q844" s="11"/>
      <c r="R844" s="11"/>
      <c r="S844" s="11"/>
      <c r="T844" s="11"/>
      <c r="U844" s="11"/>
      <c r="V844" s="11"/>
      <c r="W844" s="11"/>
      <c r="X844" s="11"/>
      <c r="Y844" s="11"/>
      <c r="Z844" s="11"/>
    </row>
    <row r="845" spans="1:26" ht="15.75">
      <c r="A845" s="45"/>
      <c r="B845" s="46"/>
      <c r="C845" s="47"/>
      <c r="D845" s="11"/>
      <c r="E845" s="11"/>
      <c r="F845" s="46"/>
      <c r="G845" s="46"/>
      <c r="H845" s="48"/>
      <c r="I845" s="11"/>
      <c r="J845" s="49"/>
      <c r="K845" s="11"/>
      <c r="L845" s="11"/>
      <c r="M845" s="11"/>
      <c r="N845" s="11"/>
      <c r="O845" s="11"/>
      <c r="P845" s="11"/>
      <c r="Q845" s="11"/>
      <c r="R845" s="11"/>
      <c r="S845" s="11"/>
      <c r="T845" s="11"/>
      <c r="U845" s="11"/>
      <c r="V845" s="11"/>
      <c r="W845" s="11"/>
      <c r="X845" s="11"/>
      <c r="Y845" s="11"/>
      <c r="Z845" s="11"/>
    </row>
    <row r="846" spans="1:26" ht="15.75">
      <c r="A846" s="45"/>
      <c r="B846" s="46"/>
      <c r="C846" s="47"/>
      <c r="D846" s="11"/>
      <c r="E846" s="11"/>
      <c r="F846" s="46"/>
      <c r="G846" s="46"/>
      <c r="H846" s="48"/>
      <c r="I846" s="11"/>
      <c r="J846" s="49"/>
      <c r="K846" s="11"/>
      <c r="L846" s="11"/>
      <c r="M846" s="11"/>
      <c r="N846" s="11"/>
      <c r="O846" s="11"/>
      <c r="P846" s="11"/>
      <c r="Q846" s="11"/>
      <c r="R846" s="11"/>
      <c r="S846" s="11"/>
      <c r="T846" s="11"/>
      <c r="U846" s="11"/>
      <c r="V846" s="11"/>
      <c r="W846" s="11"/>
      <c r="X846" s="11"/>
      <c r="Y846" s="11"/>
      <c r="Z846" s="11"/>
    </row>
    <row r="847" spans="1:26" ht="15.75">
      <c r="A847" s="45"/>
      <c r="B847" s="46"/>
      <c r="C847" s="47"/>
      <c r="D847" s="11"/>
      <c r="E847" s="11"/>
      <c r="F847" s="46"/>
      <c r="G847" s="46"/>
      <c r="H847" s="48"/>
      <c r="I847" s="11"/>
      <c r="J847" s="49"/>
      <c r="K847" s="11"/>
      <c r="L847" s="11"/>
      <c r="M847" s="11"/>
      <c r="N847" s="11"/>
      <c r="O847" s="11"/>
      <c r="P847" s="11"/>
      <c r="Q847" s="11"/>
      <c r="R847" s="11"/>
      <c r="S847" s="11"/>
      <c r="T847" s="11"/>
      <c r="U847" s="11"/>
      <c r="V847" s="11"/>
      <c r="W847" s="11"/>
      <c r="X847" s="11"/>
      <c r="Y847" s="11"/>
      <c r="Z847" s="11"/>
    </row>
    <row r="848" spans="1:26" ht="15.75">
      <c r="A848" s="45"/>
      <c r="B848" s="46"/>
      <c r="C848" s="47"/>
      <c r="D848" s="11"/>
      <c r="E848" s="11"/>
      <c r="F848" s="46"/>
      <c r="G848" s="46"/>
      <c r="H848" s="48"/>
      <c r="I848" s="11"/>
      <c r="J848" s="49"/>
      <c r="K848" s="11"/>
      <c r="L848" s="11"/>
      <c r="M848" s="11"/>
      <c r="N848" s="11"/>
      <c r="O848" s="11"/>
      <c r="P848" s="11"/>
      <c r="Q848" s="11"/>
      <c r="R848" s="11"/>
      <c r="S848" s="11"/>
      <c r="T848" s="11"/>
      <c r="U848" s="11"/>
      <c r="V848" s="11"/>
      <c r="W848" s="11"/>
      <c r="X848" s="11"/>
      <c r="Y848" s="11"/>
      <c r="Z848" s="11"/>
    </row>
    <row r="849" spans="1:26" ht="15.75">
      <c r="A849" s="45"/>
      <c r="B849" s="46"/>
      <c r="C849" s="47"/>
      <c r="D849" s="11"/>
      <c r="E849" s="11"/>
      <c r="F849" s="46"/>
      <c r="G849" s="46"/>
      <c r="H849" s="48"/>
      <c r="I849" s="11"/>
      <c r="J849" s="49"/>
      <c r="K849" s="11"/>
      <c r="L849" s="11"/>
      <c r="M849" s="11"/>
      <c r="N849" s="11"/>
      <c r="O849" s="11"/>
      <c r="P849" s="11"/>
      <c r="Q849" s="11"/>
      <c r="R849" s="11"/>
      <c r="S849" s="11"/>
      <c r="T849" s="11"/>
      <c r="U849" s="11"/>
      <c r="V849" s="11"/>
      <c r="W849" s="11"/>
      <c r="X849" s="11"/>
      <c r="Y849" s="11"/>
      <c r="Z849" s="11"/>
    </row>
    <row r="850" spans="1:26" ht="15.75">
      <c r="A850" s="45"/>
      <c r="B850" s="46"/>
      <c r="C850" s="47"/>
      <c r="D850" s="11"/>
      <c r="E850" s="11"/>
      <c r="F850" s="46"/>
      <c r="G850" s="46"/>
      <c r="H850" s="48"/>
      <c r="I850" s="11"/>
      <c r="J850" s="49"/>
      <c r="K850" s="11"/>
      <c r="L850" s="11"/>
      <c r="M850" s="11"/>
      <c r="N850" s="11"/>
      <c r="O850" s="11"/>
      <c r="P850" s="11"/>
      <c r="Q850" s="11"/>
      <c r="R850" s="11"/>
      <c r="S850" s="11"/>
      <c r="T850" s="11"/>
      <c r="U850" s="11"/>
      <c r="V850" s="11"/>
      <c r="W850" s="11"/>
      <c r="X850" s="11"/>
      <c r="Y850" s="11"/>
      <c r="Z850" s="11"/>
    </row>
    <row r="851" spans="1:26" ht="15.75">
      <c r="A851" s="45"/>
      <c r="B851" s="46"/>
      <c r="C851" s="47"/>
      <c r="D851" s="11"/>
      <c r="E851" s="11"/>
      <c r="F851" s="46"/>
      <c r="G851" s="46"/>
      <c r="H851" s="48"/>
      <c r="I851" s="11"/>
      <c r="J851" s="49"/>
      <c r="K851" s="11"/>
      <c r="L851" s="11"/>
      <c r="M851" s="11"/>
      <c r="N851" s="11"/>
      <c r="O851" s="11"/>
      <c r="P851" s="11"/>
      <c r="Q851" s="11"/>
      <c r="R851" s="11"/>
      <c r="S851" s="11"/>
      <c r="T851" s="11"/>
      <c r="U851" s="11"/>
      <c r="V851" s="11"/>
      <c r="W851" s="11"/>
      <c r="X851" s="11"/>
      <c r="Y851" s="11"/>
      <c r="Z851" s="11"/>
    </row>
    <row r="852" spans="1:26" ht="15.75">
      <c r="A852" s="45"/>
      <c r="B852" s="46"/>
      <c r="C852" s="47"/>
      <c r="D852" s="11"/>
      <c r="E852" s="11"/>
      <c r="F852" s="46"/>
      <c r="G852" s="46"/>
      <c r="H852" s="48"/>
      <c r="I852" s="11"/>
      <c r="J852" s="49"/>
      <c r="K852" s="11"/>
      <c r="L852" s="11"/>
      <c r="M852" s="11"/>
      <c r="N852" s="11"/>
      <c r="O852" s="11"/>
      <c r="P852" s="11"/>
      <c r="Q852" s="11"/>
      <c r="R852" s="11"/>
      <c r="S852" s="11"/>
      <c r="T852" s="11"/>
      <c r="U852" s="11"/>
      <c r="V852" s="11"/>
      <c r="W852" s="11"/>
      <c r="X852" s="11"/>
      <c r="Y852" s="11"/>
      <c r="Z852" s="11"/>
    </row>
    <row r="853" spans="1:26" ht="15.75">
      <c r="A853" s="45"/>
      <c r="B853" s="46"/>
      <c r="C853" s="47"/>
      <c r="D853" s="11"/>
      <c r="E853" s="11"/>
      <c r="F853" s="46"/>
      <c r="G853" s="46"/>
      <c r="H853" s="48"/>
      <c r="I853" s="11"/>
      <c r="J853" s="49"/>
      <c r="K853" s="11"/>
      <c r="L853" s="11"/>
      <c r="M853" s="11"/>
      <c r="N853" s="11"/>
      <c r="O853" s="11"/>
      <c r="P853" s="11"/>
      <c r="Q853" s="11"/>
      <c r="R853" s="11"/>
      <c r="S853" s="11"/>
      <c r="T853" s="11"/>
      <c r="U853" s="11"/>
      <c r="V853" s="11"/>
      <c r="W853" s="11"/>
      <c r="X853" s="11"/>
      <c r="Y853" s="11"/>
      <c r="Z853" s="11"/>
    </row>
    <row r="854" spans="1:26" ht="15.75">
      <c r="A854" s="45"/>
      <c r="B854" s="46"/>
      <c r="C854" s="47"/>
      <c r="D854" s="11"/>
      <c r="E854" s="11"/>
      <c r="F854" s="46"/>
      <c r="G854" s="46"/>
      <c r="H854" s="48"/>
      <c r="I854" s="11"/>
      <c r="J854" s="49"/>
      <c r="K854" s="11"/>
      <c r="L854" s="11"/>
      <c r="M854" s="11"/>
      <c r="N854" s="11"/>
      <c r="O854" s="11"/>
      <c r="P854" s="11"/>
      <c r="Q854" s="11"/>
      <c r="R854" s="11"/>
      <c r="S854" s="11"/>
      <c r="T854" s="11"/>
      <c r="U854" s="11"/>
      <c r="V854" s="11"/>
      <c r="W854" s="11"/>
      <c r="X854" s="11"/>
      <c r="Y854" s="11"/>
      <c r="Z854" s="11"/>
    </row>
    <row r="855" spans="1:26" ht="15.75">
      <c r="A855" s="45"/>
      <c r="B855" s="46"/>
      <c r="C855" s="47"/>
      <c r="D855" s="11"/>
      <c r="E855" s="11"/>
      <c r="F855" s="46"/>
      <c r="G855" s="46"/>
      <c r="H855" s="48"/>
      <c r="I855" s="11"/>
      <c r="J855" s="49"/>
      <c r="K855" s="11"/>
      <c r="L855" s="11"/>
      <c r="M855" s="11"/>
      <c r="N855" s="11"/>
      <c r="O855" s="11"/>
      <c r="P855" s="11"/>
      <c r="Q855" s="11"/>
      <c r="R855" s="11"/>
      <c r="S855" s="11"/>
      <c r="T855" s="11"/>
      <c r="U855" s="11"/>
      <c r="V855" s="11"/>
      <c r="W855" s="11"/>
      <c r="X855" s="11"/>
      <c r="Y855" s="11"/>
      <c r="Z855" s="11"/>
    </row>
    <row r="856" spans="1:26" ht="15.75">
      <c r="A856" s="45"/>
      <c r="B856" s="46"/>
      <c r="C856" s="47"/>
      <c r="D856" s="11"/>
      <c r="E856" s="11"/>
      <c r="F856" s="46"/>
      <c r="G856" s="46"/>
      <c r="H856" s="48"/>
      <c r="I856" s="11"/>
      <c r="J856" s="49"/>
      <c r="K856" s="11"/>
      <c r="L856" s="11"/>
      <c r="M856" s="11"/>
      <c r="N856" s="11"/>
      <c r="O856" s="11"/>
      <c r="P856" s="11"/>
      <c r="Q856" s="11"/>
      <c r="R856" s="11"/>
      <c r="S856" s="11"/>
      <c r="T856" s="11"/>
      <c r="U856" s="11"/>
      <c r="V856" s="11"/>
      <c r="W856" s="11"/>
      <c r="X856" s="11"/>
      <c r="Y856" s="11"/>
      <c r="Z856" s="11"/>
    </row>
    <row r="857" spans="1:26" ht="15.75">
      <c r="A857" s="45"/>
      <c r="B857" s="46"/>
      <c r="C857" s="47"/>
      <c r="D857" s="11"/>
      <c r="E857" s="11"/>
      <c r="F857" s="46"/>
      <c r="G857" s="46"/>
      <c r="H857" s="48"/>
      <c r="I857" s="11"/>
      <c r="J857" s="49"/>
      <c r="K857" s="11"/>
      <c r="L857" s="11"/>
      <c r="M857" s="11"/>
      <c r="N857" s="11"/>
      <c r="O857" s="11"/>
      <c r="P857" s="11"/>
      <c r="Q857" s="11"/>
      <c r="R857" s="11"/>
      <c r="S857" s="11"/>
      <c r="T857" s="11"/>
      <c r="U857" s="11"/>
      <c r="V857" s="11"/>
      <c r="W857" s="11"/>
      <c r="X857" s="11"/>
      <c r="Y857" s="11"/>
      <c r="Z857" s="11"/>
    </row>
    <row r="858" spans="1:26" ht="15.75">
      <c r="A858" s="45"/>
      <c r="B858" s="46"/>
      <c r="C858" s="47"/>
      <c r="D858" s="11"/>
      <c r="E858" s="11"/>
      <c r="F858" s="46"/>
      <c r="G858" s="46"/>
      <c r="H858" s="48"/>
      <c r="I858" s="11"/>
      <c r="J858" s="49"/>
      <c r="K858" s="11"/>
      <c r="L858" s="11"/>
      <c r="M858" s="11"/>
      <c r="N858" s="11"/>
      <c r="O858" s="11"/>
      <c r="P858" s="11"/>
      <c r="Q858" s="11"/>
      <c r="R858" s="11"/>
      <c r="S858" s="11"/>
      <c r="T858" s="11"/>
      <c r="U858" s="11"/>
      <c r="V858" s="11"/>
      <c r="W858" s="11"/>
      <c r="X858" s="11"/>
      <c r="Y858" s="11"/>
      <c r="Z858" s="11"/>
    </row>
    <row r="859" spans="1:26" ht="15.75">
      <c r="A859" s="45"/>
      <c r="B859" s="46"/>
      <c r="C859" s="47"/>
      <c r="D859" s="11"/>
      <c r="E859" s="11"/>
      <c r="F859" s="46"/>
      <c r="G859" s="46"/>
      <c r="H859" s="48"/>
      <c r="I859" s="11"/>
      <c r="J859" s="49"/>
      <c r="K859" s="11"/>
      <c r="L859" s="11"/>
      <c r="M859" s="11"/>
      <c r="N859" s="11"/>
      <c r="O859" s="11"/>
      <c r="P859" s="11"/>
      <c r="Q859" s="11"/>
      <c r="R859" s="11"/>
      <c r="S859" s="11"/>
      <c r="T859" s="11"/>
      <c r="U859" s="11"/>
      <c r="V859" s="11"/>
      <c r="W859" s="11"/>
      <c r="X859" s="11"/>
      <c r="Y859" s="11"/>
      <c r="Z859" s="11"/>
    </row>
    <row r="860" spans="1:26" ht="15.75">
      <c r="A860" s="45"/>
      <c r="B860" s="46"/>
      <c r="C860" s="47"/>
      <c r="D860" s="11"/>
      <c r="E860" s="11"/>
      <c r="F860" s="46"/>
      <c r="G860" s="46"/>
      <c r="H860" s="48"/>
      <c r="I860" s="11"/>
      <c r="J860" s="49"/>
      <c r="K860" s="11"/>
      <c r="L860" s="11"/>
      <c r="M860" s="11"/>
      <c r="N860" s="11"/>
      <c r="O860" s="11"/>
      <c r="P860" s="11"/>
      <c r="Q860" s="11"/>
      <c r="R860" s="11"/>
      <c r="S860" s="11"/>
      <c r="T860" s="11"/>
      <c r="U860" s="11"/>
      <c r="V860" s="11"/>
      <c r="W860" s="11"/>
      <c r="X860" s="11"/>
      <c r="Y860" s="11"/>
      <c r="Z860" s="11"/>
    </row>
    <row r="861" spans="1:26" ht="15.75">
      <c r="A861" s="45"/>
      <c r="B861" s="46"/>
      <c r="C861" s="47"/>
      <c r="D861" s="11"/>
      <c r="E861" s="11"/>
      <c r="F861" s="46"/>
      <c r="G861" s="46"/>
      <c r="H861" s="48"/>
      <c r="I861" s="11"/>
      <c r="J861" s="49"/>
      <c r="K861" s="11"/>
      <c r="L861" s="11"/>
      <c r="M861" s="11"/>
      <c r="N861" s="11"/>
      <c r="O861" s="11"/>
      <c r="P861" s="11"/>
      <c r="Q861" s="11"/>
      <c r="R861" s="11"/>
      <c r="S861" s="11"/>
      <c r="T861" s="11"/>
      <c r="U861" s="11"/>
      <c r="V861" s="11"/>
      <c r="W861" s="11"/>
      <c r="X861" s="11"/>
      <c r="Y861" s="11"/>
      <c r="Z861" s="11"/>
    </row>
    <row r="862" spans="1:26" ht="15.75">
      <c r="A862" s="45"/>
      <c r="B862" s="46"/>
      <c r="C862" s="47"/>
      <c r="D862" s="11"/>
      <c r="E862" s="11"/>
      <c r="F862" s="46"/>
      <c r="G862" s="46"/>
      <c r="H862" s="48"/>
      <c r="I862" s="11"/>
      <c r="J862" s="49"/>
      <c r="K862" s="11"/>
      <c r="L862" s="11"/>
      <c r="M862" s="11"/>
      <c r="N862" s="11"/>
      <c r="O862" s="11"/>
      <c r="P862" s="11"/>
      <c r="Q862" s="11"/>
      <c r="R862" s="11"/>
      <c r="S862" s="11"/>
      <c r="T862" s="11"/>
      <c r="U862" s="11"/>
      <c r="V862" s="11"/>
      <c r="W862" s="11"/>
      <c r="X862" s="11"/>
      <c r="Y862" s="11"/>
      <c r="Z862" s="11"/>
    </row>
    <row r="863" spans="1:26" ht="15.75">
      <c r="A863" s="45"/>
      <c r="B863" s="46"/>
      <c r="C863" s="47"/>
      <c r="D863" s="11"/>
      <c r="E863" s="11"/>
      <c r="F863" s="46"/>
      <c r="G863" s="46"/>
      <c r="H863" s="48"/>
      <c r="I863" s="11"/>
      <c r="J863" s="49"/>
      <c r="K863" s="11"/>
      <c r="L863" s="11"/>
      <c r="M863" s="11"/>
      <c r="N863" s="11"/>
      <c r="O863" s="11"/>
      <c r="P863" s="11"/>
      <c r="Q863" s="11"/>
      <c r="R863" s="11"/>
      <c r="S863" s="11"/>
      <c r="T863" s="11"/>
      <c r="U863" s="11"/>
      <c r="V863" s="11"/>
      <c r="W863" s="11"/>
      <c r="X863" s="11"/>
      <c r="Y863" s="11"/>
      <c r="Z863" s="11"/>
    </row>
    <row r="864" spans="1:26" ht="15.75">
      <c r="A864" s="45"/>
      <c r="B864" s="46"/>
      <c r="C864" s="47"/>
      <c r="D864" s="11"/>
      <c r="E864" s="11"/>
      <c r="F864" s="46"/>
      <c r="G864" s="46"/>
      <c r="H864" s="48"/>
      <c r="I864" s="11"/>
      <c r="J864" s="49"/>
      <c r="K864" s="11"/>
      <c r="L864" s="11"/>
      <c r="M864" s="11"/>
      <c r="N864" s="11"/>
      <c r="O864" s="11"/>
      <c r="P864" s="11"/>
      <c r="Q864" s="11"/>
      <c r="R864" s="11"/>
      <c r="S864" s="11"/>
      <c r="T864" s="11"/>
      <c r="U864" s="11"/>
      <c r="V864" s="11"/>
      <c r="W864" s="11"/>
      <c r="X864" s="11"/>
      <c r="Y864" s="11"/>
      <c r="Z864" s="11"/>
    </row>
    <row r="865" spans="1:26" ht="15.75">
      <c r="A865" s="45"/>
      <c r="B865" s="46"/>
      <c r="C865" s="47"/>
      <c r="D865" s="11"/>
      <c r="E865" s="11"/>
      <c r="F865" s="46"/>
      <c r="G865" s="46"/>
      <c r="H865" s="48"/>
      <c r="I865" s="11"/>
      <c r="J865" s="49"/>
      <c r="K865" s="11"/>
      <c r="L865" s="11"/>
      <c r="M865" s="11"/>
      <c r="N865" s="11"/>
      <c r="O865" s="11"/>
      <c r="P865" s="11"/>
      <c r="Q865" s="11"/>
      <c r="R865" s="11"/>
      <c r="S865" s="11"/>
      <c r="T865" s="11"/>
      <c r="U865" s="11"/>
      <c r="V865" s="11"/>
      <c r="W865" s="11"/>
      <c r="X865" s="11"/>
      <c r="Y865" s="11"/>
      <c r="Z865" s="11"/>
    </row>
    <row r="866" spans="1:26" ht="15.75">
      <c r="A866" s="45"/>
      <c r="B866" s="46"/>
      <c r="C866" s="47"/>
      <c r="D866" s="11"/>
      <c r="E866" s="11"/>
      <c r="F866" s="46"/>
      <c r="G866" s="46"/>
      <c r="H866" s="48"/>
      <c r="I866" s="11"/>
      <c r="J866" s="49"/>
      <c r="K866" s="11"/>
      <c r="L866" s="11"/>
      <c r="M866" s="11"/>
      <c r="N866" s="11"/>
      <c r="O866" s="11"/>
      <c r="P866" s="11"/>
      <c r="Q866" s="11"/>
      <c r="R866" s="11"/>
      <c r="S866" s="11"/>
      <c r="T866" s="11"/>
      <c r="U866" s="11"/>
      <c r="V866" s="11"/>
      <c r="W866" s="11"/>
      <c r="X866" s="11"/>
      <c r="Y866" s="11"/>
      <c r="Z866" s="11"/>
    </row>
    <row r="867" spans="1:26" ht="15.75">
      <c r="A867" s="45"/>
      <c r="B867" s="46"/>
      <c r="C867" s="47"/>
      <c r="D867" s="11"/>
      <c r="E867" s="11"/>
      <c r="F867" s="46"/>
      <c r="G867" s="46"/>
      <c r="H867" s="48"/>
      <c r="I867" s="11"/>
      <c r="J867" s="49"/>
      <c r="K867" s="11"/>
      <c r="L867" s="11"/>
      <c r="M867" s="11"/>
      <c r="N867" s="11"/>
      <c r="O867" s="11"/>
      <c r="P867" s="11"/>
      <c r="Q867" s="11"/>
      <c r="R867" s="11"/>
      <c r="S867" s="11"/>
      <c r="T867" s="11"/>
      <c r="U867" s="11"/>
      <c r="V867" s="11"/>
      <c r="W867" s="11"/>
      <c r="X867" s="11"/>
      <c r="Y867" s="11"/>
      <c r="Z867" s="11"/>
    </row>
    <row r="868" spans="1:26" ht="15.75">
      <c r="A868" s="45"/>
      <c r="B868" s="46"/>
      <c r="C868" s="47"/>
      <c r="D868" s="11"/>
      <c r="E868" s="11"/>
      <c r="F868" s="46"/>
      <c r="G868" s="46"/>
      <c r="H868" s="48"/>
      <c r="I868" s="11"/>
      <c r="J868" s="49"/>
      <c r="K868" s="11"/>
      <c r="L868" s="11"/>
      <c r="M868" s="11"/>
      <c r="N868" s="11"/>
      <c r="O868" s="11"/>
      <c r="P868" s="11"/>
      <c r="Q868" s="11"/>
      <c r="R868" s="11"/>
      <c r="S868" s="11"/>
      <c r="T868" s="11"/>
      <c r="U868" s="11"/>
      <c r="V868" s="11"/>
      <c r="W868" s="11"/>
      <c r="X868" s="11"/>
      <c r="Y868" s="11"/>
      <c r="Z868" s="11"/>
    </row>
    <row r="869" spans="1:26" ht="15.75">
      <c r="A869" s="45"/>
      <c r="B869" s="46"/>
      <c r="C869" s="47"/>
      <c r="D869" s="11"/>
      <c r="E869" s="11"/>
      <c r="F869" s="46"/>
      <c r="G869" s="46"/>
      <c r="H869" s="48"/>
      <c r="I869" s="11"/>
      <c r="J869" s="49"/>
      <c r="K869" s="11"/>
      <c r="L869" s="11"/>
      <c r="M869" s="11"/>
      <c r="N869" s="11"/>
      <c r="O869" s="11"/>
      <c r="P869" s="11"/>
      <c r="Q869" s="11"/>
      <c r="R869" s="11"/>
      <c r="S869" s="11"/>
      <c r="T869" s="11"/>
      <c r="U869" s="11"/>
      <c r="V869" s="11"/>
      <c r="W869" s="11"/>
      <c r="X869" s="11"/>
      <c r="Y869" s="11"/>
      <c r="Z869" s="11"/>
    </row>
    <row r="870" spans="1:26" ht="15.75">
      <c r="A870" s="45"/>
      <c r="B870" s="46"/>
      <c r="C870" s="47"/>
      <c r="D870" s="11"/>
      <c r="E870" s="11"/>
      <c r="F870" s="46"/>
      <c r="G870" s="46"/>
      <c r="H870" s="48"/>
      <c r="I870" s="11"/>
      <c r="J870" s="49"/>
      <c r="K870" s="11"/>
      <c r="L870" s="11"/>
      <c r="M870" s="11"/>
      <c r="N870" s="11"/>
      <c r="O870" s="11"/>
      <c r="P870" s="11"/>
      <c r="Q870" s="11"/>
      <c r="R870" s="11"/>
      <c r="S870" s="11"/>
      <c r="T870" s="11"/>
      <c r="U870" s="11"/>
      <c r="V870" s="11"/>
      <c r="W870" s="11"/>
      <c r="X870" s="11"/>
      <c r="Y870" s="11"/>
      <c r="Z870" s="11"/>
    </row>
    <row r="871" spans="1:26" ht="15.75">
      <c r="A871" s="45"/>
      <c r="B871" s="46"/>
      <c r="C871" s="47"/>
      <c r="D871" s="11"/>
      <c r="E871" s="11"/>
      <c r="F871" s="46"/>
      <c r="G871" s="46"/>
      <c r="H871" s="48"/>
      <c r="I871" s="11"/>
      <c r="J871" s="49"/>
      <c r="K871" s="11"/>
      <c r="L871" s="11"/>
      <c r="M871" s="11"/>
      <c r="N871" s="11"/>
      <c r="O871" s="11"/>
      <c r="P871" s="11"/>
      <c r="Q871" s="11"/>
      <c r="R871" s="11"/>
      <c r="S871" s="11"/>
      <c r="T871" s="11"/>
      <c r="U871" s="11"/>
      <c r="V871" s="11"/>
      <c r="W871" s="11"/>
      <c r="X871" s="11"/>
      <c r="Y871" s="11"/>
      <c r="Z871" s="11"/>
    </row>
    <row r="872" spans="1:26" ht="15.75">
      <c r="A872" s="45"/>
      <c r="B872" s="46"/>
      <c r="C872" s="47"/>
      <c r="D872" s="11"/>
      <c r="E872" s="11"/>
      <c r="F872" s="46"/>
      <c r="G872" s="46"/>
      <c r="H872" s="48"/>
      <c r="I872" s="11"/>
      <c r="J872" s="49"/>
      <c r="K872" s="11"/>
      <c r="L872" s="11"/>
      <c r="M872" s="11"/>
      <c r="N872" s="11"/>
      <c r="O872" s="11"/>
      <c r="P872" s="11"/>
      <c r="Q872" s="11"/>
      <c r="R872" s="11"/>
      <c r="S872" s="11"/>
      <c r="T872" s="11"/>
      <c r="U872" s="11"/>
      <c r="V872" s="11"/>
      <c r="W872" s="11"/>
      <c r="X872" s="11"/>
      <c r="Y872" s="11"/>
      <c r="Z872" s="11"/>
    </row>
    <row r="873" spans="1:26" ht="15.75">
      <c r="A873" s="45"/>
      <c r="B873" s="46"/>
      <c r="C873" s="47"/>
      <c r="D873" s="11"/>
      <c r="E873" s="11"/>
      <c r="F873" s="46"/>
      <c r="G873" s="46"/>
      <c r="H873" s="48"/>
      <c r="I873" s="11"/>
      <c r="J873" s="49"/>
      <c r="K873" s="11"/>
      <c r="L873" s="11"/>
      <c r="M873" s="11"/>
      <c r="N873" s="11"/>
      <c r="O873" s="11"/>
      <c r="P873" s="11"/>
      <c r="Q873" s="11"/>
      <c r="R873" s="11"/>
      <c r="S873" s="11"/>
      <c r="T873" s="11"/>
      <c r="U873" s="11"/>
      <c r="V873" s="11"/>
      <c r="W873" s="11"/>
      <c r="X873" s="11"/>
      <c r="Y873" s="11"/>
      <c r="Z873" s="11"/>
    </row>
    <row r="874" spans="1:26" ht="15.75">
      <c r="A874" s="45"/>
      <c r="B874" s="46"/>
      <c r="C874" s="47"/>
      <c r="D874" s="11"/>
      <c r="E874" s="11"/>
      <c r="F874" s="46"/>
      <c r="G874" s="46"/>
      <c r="H874" s="48"/>
      <c r="I874" s="11"/>
      <c r="J874" s="49"/>
      <c r="K874" s="11"/>
      <c r="L874" s="11"/>
      <c r="M874" s="11"/>
      <c r="N874" s="11"/>
      <c r="O874" s="11"/>
      <c r="P874" s="11"/>
      <c r="Q874" s="11"/>
      <c r="R874" s="11"/>
      <c r="S874" s="11"/>
      <c r="T874" s="11"/>
      <c r="U874" s="11"/>
      <c r="V874" s="11"/>
      <c r="W874" s="11"/>
      <c r="X874" s="11"/>
      <c r="Y874" s="11"/>
      <c r="Z874" s="11"/>
    </row>
    <row r="875" spans="1:26" ht="15.75">
      <c r="A875" s="45"/>
      <c r="B875" s="46"/>
      <c r="C875" s="47"/>
      <c r="D875" s="11"/>
      <c r="E875" s="11"/>
      <c r="F875" s="46"/>
      <c r="G875" s="46"/>
      <c r="H875" s="48"/>
      <c r="I875" s="11"/>
      <c r="J875" s="49"/>
      <c r="K875" s="11"/>
      <c r="L875" s="11"/>
      <c r="M875" s="11"/>
      <c r="N875" s="11"/>
      <c r="O875" s="11"/>
      <c r="P875" s="11"/>
      <c r="Q875" s="11"/>
      <c r="R875" s="11"/>
      <c r="S875" s="11"/>
      <c r="T875" s="11"/>
      <c r="U875" s="11"/>
      <c r="V875" s="11"/>
      <c r="W875" s="11"/>
      <c r="X875" s="11"/>
      <c r="Y875" s="11"/>
      <c r="Z875" s="11"/>
    </row>
    <row r="876" spans="1:26" ht="15.75">
      <c r="A876" s="45"/>
      <c r="B876" s="46"/>
      <c r="C876" s="47"/>
      <c r="D876" s="11"/>
      <c r="E876" s="11"/>
      <c r="F876" s="46"/>
      <c r="G876" s="46"/>
      <c r="H876" s="48"/>
      <c r="I876" s="11"/>
      <c r="J876" s="49"/>
      <c r="K876" s="11"/>
      <c r="L876" s="11"/>
      <c r="M876" s="11"/>
      <c r="N876" s="11"/>
      <c r="O876" s="11"/>
      <c r="P876" s="11"/>
      <c r="Q876" s="11"/>
      <c r="R876" s="11"/>
      <c r="S876" s="11"/>
      <c r="T876" s="11"/>
      <c r="U876" s="11"/>
      <c r="V876" s="11"/>
      <c r="W876" s="11"/>
      <c r="X876" s="11"/>
      <c r="Y876" s="11"/>
      <c r="Z876" s="11"/>
    </row>
    <row r="877" spans="1:26" ht="15.75">
      <c r="A877" s="45"/>
      <c r="B877" s="46"/>
      <c r="C877" s="47"/>
      <c r="D877" s="11"/>
      <c r="E877" s="11"/>
      <c r="F877" s="46"/>
      <c r="G877" s="46"/>
      <c r="H877" s="48"/>
      <c r="I877" s="11"/>
      <c r="J877" s="49"/>
      <c r="K877" s="11"/>
      <c r="L877" s="11"/>
      <c r="M877" s="11"/>
      <c r="N877" s="11"/>
      <c r="O877" s="11"/>
      <c r="P877" s="11"/>
      <c r="Q877" s="11"/>
      <c r="R877" s="11"/>
      <c r="S877" s="11"/>
      <c r="T877" s="11"/>
      <c r="U877" s="11"/>
      <c r="V877" s="11"/>
      <c r="W877" s="11"/>
      <c r="X877" s="11"/>
      <c r="Y877" s="11"/>
      <c r="Z877" s="11"/>
    </row>
    <row r="878" spans="1:26" ht="15.75">
      <c r="A878" s="45"/>
      <c r="B878" s="46"/>
      <c r="C878" s="47"/>
      <c r="D878" s="11"/>
      <c r="E878" s="11"/>
      <c r="F878" s="46"/>
      <c r="G878" s="46"/>
      <c r="H878" s="48"/>
      <c r="I878" s="11"/>
      <c r="J878" s="49"/>
      <c r="K878" s="11"/>
      <c r="L878" s="11"/>
      <c r="M878" s="11"/>
      <c r="N878" s="11"/>
      <c r="O878" s="11"/>
      <c r="P878" s="11"/>
      <c r="Q878" s="11"/>
      <c r="R878" s="11"/>
      <c r="S878" s="11"/>
      <c r="T878" s="11"/>
      <c r="U878" s="11"/>
      <c r="V878" s="11"/>
      <c r="W878" s="11"/>
      <c r="X878" s="11"/>
      <c r="Y878" s="11"/>
      <c r="Z878" s="11"/>
    </row>
    <row r="879" spans="1:26" ht="15.75">
      <c r="A879" s="45"/>
      <c r="B879" s="46"/>
      <c r="C879" s="47"/>
      <c r="D879" s="11"/>
      <c r="E879" s="11"/>
      <c r="F879" s="46"/>
      <c r="G879" s="46"/>
      <c r="H879" s="48"/>
      <c r="I879" s="11"/>
      <c r="J879" s="49"/>
      <c r="K879" s="11"/>
      <c r="L879" s="11"/>
      <c r="M879" s="11"/>
      <c r="N879" s="11"/>
      <c r="O879" s="11"/>
      <c r="P879" s="11"/>
      <c r="Q879" s="11"/>
      <c r="R879" s="11"/>
      <c r="S879" s="11"/>
      <c r="T879" s="11"/>
      <c r="U879" s="11"/>
      <c r="V879" s="11"/>
      <c r="W879" s="11"/>
      <c r="X879" s="11"/>
      <c r="Y879" s="11"/>
      <c r="Z879" s="11"/>
    </row>
    <row r="880" spans="1:26" ht="15.75">
      <c r="A880" s="45"/>
      <c r="B880" s="46"/>
      <c r="C880" s="47"/>
      <c r="D880" s="11"/>
      <c r="E880" s="11"/>
      <c r="F880" s="46"/>
      <c r="G880" s="46"/>
      <c r="H880" s="48"/>
      <c r="I880" s="11"/>
      <c r="J880" s="49"/>
      <c r="K880" s="11"/>
      <c r="L880" s="11"/>
      <c r="M880" s="11"/>
      <c r="N880" s="11"/>
      <c r="O880" s="11"/>
      <c r="P880" s="11"/>
      <c r="Q880" s="11"/>
      <c r="R880" s="11"/>
      <c r="S880" s="11"/>
      <c r="T880" s="11"/>
      <c r="U880" s="11"/>
      <c r="V880" s="11"/>
      <c r="W880" s="11"/>
      <c r="X880" s="11"/>
      <c r="Y880" s="11"/>
      <c r="Z880" s="11"/>
    </row>
    <row r="881" spans="1:26" ht="15.75">
      <c r="A881" s="45"/>
      <c r="B881" s="46"/>
      <c r="C881" s="47"/>
      <c r="D881" s="11"/>
      <c r="E881" s="11"/>
      <c r="F881" s="46"/>
      <c r="G881" s="46"/>
      <c r="H881" s="48"/>
      <c r="I881" s="11"/>
      <c r="J881" s="49"/>
      <c r="K881" s="11"/>
      <c r="L881" s="11"/>
      <c r="M881" s="11"/>
      <c r="N881" s="11"/>
      <c r="O881" s="11"/>
      <c r="P881" s="11"/>
      <c r="Q881" s="11"/>
      <c r="R881" s="11"/>
      <c r="S881" s="11"/>
      <c r="T881" s="11"/>
      <c r="U881" s="11"/>
      <c r="V881" s="11"/>
      <c r="W881" s="11"/>
      <c r="X881" s="11"/>
      <c r="Y881" s="11"/>
      <c r="Z881" s="11"/>
    </row>
    <row r="882" spans="1:26" ht="15.75">
      <c r="A882" s="45"/>
      <c r="B882" s="46"/>
      <c r="C882" s="47"/>
      <c r="D882" s="11"/>
      <c r="E882" s="11"/>
      <c r="F882" s="46"/>
      <c r="G882" s="46"/>
      <c r="H882" s="48"/>
      <c r="I882" s="11"/>
      <c r="J882" s="49"/>
      <c r="K882" s="11"/>
      <c r="L882" s="11"/>
      <c r="M882" s="11"/>
      <c r="N882" s="11"/>
      <c r="O882" s="11"/>
      <c r="P882" s="11"/>
      <c r="Q882" s="11"/>
      <c r="R882" s="11"/>
      <c r="S882" s="11"/>
      <c r="T882" s="11"/>
      <c r="U882" s="11"/>
      <c r="V882" s="11"/>
      <c r="W882" s="11"/>
      <c r="X882" s="11"/>
      <c r="Y882" s="11"/>
      <c r="Z882" s="11"/>
    </row>
    <row r="883" spans="1:26" ht="15.75">
      <c r="A883" s="45"/>
      <c r="B883" s="46"/>
      <c r="C883" s="47"/>
      <c r="D883" s="11"/>
      <c r="E883" s="11"/>
      <c r="F883" s="46"/>
      <c r="G883" s="46"/>
      <c r="H883" s="48"/>
      <c r="I883" s="11"/>
      <c r="J883" s="49"/>
      <c r="K883" s="11"/>
      <c r="L883" s="11"/>
      <c r="M883" s="11"/>
      <c r="N883" s="11"/>
      <c r="O883" s="11"/>
      <c r="P883" s="11"/>
      <c r="Q883" s="11"/>
      <c r="R883" s="11"/>
      <c r="S883" s="11"/>
      <c r="T883" s="11"/>
      <c r="U883" s="11"/>
      <c r="V883" s="11"/>
      <c r="W883" s="11"/>
      <c r="X883" s="11"/>
      <c r="Y883" s="11"/>
      <c r="Z883" s="11"/>
    </row>
    <row r="884" spans="1:26" ht="15.75">
      <c r="A884" s="45"/>
      <c r="B884" s="46"/>
      <c r="C884" s="47"/>
      <c r="D884" s="11"/>
      <c r="E884" s="11"/>
      <c r="F884" s="46"/>
      <c r="G884" s="46"/>
      <c r="H884" s="48"/>
      <c r="I884" s="11"/>
      <c r="J884" s="49"/>
      <c r="K884" s="11"/>
      <c r="L884" s="11"/>
      <c r="M884" s="11"/>
      <c r="N884" s="11"/>
      <c r="O884" s="11"/>
      <c r="P884" s="11"/>
      <c r="Q884" s="11"/>
      <c r="R884" s="11"/>
      <c r="S884" s="11"/>
      <c r="T884" s="11"/>
      <c r="U884" s="11"/>
      <c r="V884" s="11"/>
      <c r="W884" s="11"/>
      <c r="X884" s="11"/>
      <c r="Y884" s="11"/>
      <c r="Z884" s="11"/>
    </row>
    <row r="885" spans="1:26" ht="15.75">
      <c r="A885" s="45"/>
      <c r="B885" s="46"/>
      <c r="C885" s="47"/>
      <c r="D885" s="11"/>
      <c r="E885" s="11"/>
      <c r="F885" s="46"/>
      <c r="G885" s="46"/>
      <c r="H885" s="48"/>
      <c r="I885" s="11"/>
      <c r="J885" s="49"/>
      <c r="K885" s="11"/>
      <c r="L885" s="11"/>
      <c r="M885" s="11"/>
      <c r="N885" s="11"/>
      <c r="O885" s="11"/>
      <c r="P885" s="11"/>
      <c r="Q885" s="11"/>
      <c r="R885" s="11"/>
      <c r="S885" s="11"/>
      <c r="T885" s="11"/>
      <c r="U885" s="11"/>
      <c r="V885" s="11"/>
      <c r="W885" s="11"/>
      <c r="X885" s="11"/>
      <c r="Y885" s="11"/>
      <c r="Z885" s="11"/>
    </row>
    <row r="886" spans="1:26" ht="15.75">
      <c r="A886" s="45"/>
      <c r="B886" s="46"/>
      <c r="C886" s="47"/>
      <c r="D886" s="11"/>
      <c r="E886" s="11"/>
      <c r="F886" s="46"/>
      <c r="G886" s="46"/>
      <c r="H886" s="48"/>
      <c r="I886" s="11"/>
      <c r="J886" s="49"/>
      <c r="K886" s="11"/>
      <c r="L886" s="11"/>
      <c r="M886" s="11"/>
      <c r="N886" s="11"/>
      <c r="O886" s="11"/>
      <c r="P886" s="11"/>
      <c r="Q886" s="11"/>
      <c r="R886" s="11"/>
      <c r="S886" s="11"/>
      <c r="T886" s="11"/>
      <c r="U886" s="11"/>
      <c r="V886" s="11"/>
      <c r="W886" s="11"/>
      <c r="X886" s="11"/>
      <c r="Y886" s="11"/>
      <c r="Z886" s="11"/>
    </row>
    <row r="887" spans="1:26" ht="15.75">
      <c r="A887" s="45"/>
      <c r="B887" s="46"/>
      <c r="C887" s="47"/>
      <c r="D887" s="11"/>
      <c r="E887" s="11"/>
      <c r="F887" s="46"/>
      <c r="G887" s="46"/>
      <c r="H887" s="48"/>
      <c r="I887" s="11"/>
      <c r="J887" s="49"/>
      <c r="K887" s="11"/>
      <c r="L887" s="11"/>
      <c r="M887" s="11"/>
      <c r="N887" s="11"/>
      <c r="O887" s="11"/>
      <c r="P887" s="11"/>
      <c r="Q887" s="11"/>
      <c r="R887" s="11"/>
      <c r="S887" s="11"/>
      <c r="T887" s="11"/>
      <c r="U887" s="11"/>
      <c r="V887" s="11"/>
      <c r="W887" s="11"/>
      <c r="X887" s="11"/>
      <c r="Y887" s="11"/>
      <c r="Z887" s="11"/>
    </row>
    <row r="888" spans="1:26" ht="15.75">
      <c r="A888" s="45"/>
      <c r="B888" s="46"/>
      <c r="C888" s="47"/>
      <c r="D888" s="11"/>
      <c r="E888" s="11"/>
      <c r="F888" s="46"/>
      <c r="G888" s="46"/>
      <c r="H888" s="48"/>
      <c r="I888" s="11"/>
      <c r="J888" s="49"/>
      <c r="K888" s="11"/>
      <c r="L888" s="11"/>
      <c r="M888" s="11"/>
      <c r="N888" s="11"/>
      <c r="O888" s="11"/>
      <c r="P888" s="11"/>
      <c r="Q888" s="11"/>
      <c r="R888" s="11"/>
      <c r="S888" s="11"/>
      <c r="T888" s="11"/>
      <c r="U888" s="11"/>
      <c r="V888" s="11"/>
      <c r="W888" s="11"/>
      <c r="X888" s="11"/>
      <c r="Y888" s="11"/>
      <c r="Z888" s="11"/>
    </row>
    <row r="889" spans="1:26" ht="15.75">
      <c r="A889" s="45"/>
      <c r="B889" s="46"/>
      <c r="C889" s="47"/>
      <c r="D889" s="11"/>
      <c r="E889" s="11"/>
      <c r="F889" s="46"/>
      <c r="G889" s="46"/>
      <c r="H889" s="48"/>
      <c r="I889" s="11"/>
      <c r="J889" s="49"/>
      <c r="K889" s="11"/>
      <c r="L889" s="11"/>
      <c r="M889" s="11"/>
      <c r="N889" s="11"/>
      <c r="O889" s="11"/>
      <c r="P889" s="11"/>
      <c r="Q889" s="11"/>
      <c r="R889" s="11"/>
      <c r="S889" s="11"/>
      <c r="T889" s="11"/>
      <c r="U889" s="11"/>
      <c r="V889" s="11"/>
      <c r="W889" s="11"/>
      <c r="X889" s="11"/>
      <c r="Y889" s="11"/>
      <c r="Z889" s="11"/>
    </row>
    <row r="890" spans="1:26" ht="15.75">
      <c r="A890" s="45"/>
      <c r="B890" s="46"/>
      <c r="C890" s="47"/>
      <c r="D890" s="11"/>
      <c r="E890" s="11"/>
      <c r="F890" s="46"/>
      <c r="G890" s="46"/>
      <c r="H890" s="48"/>
      <c r="I890" s="11"/>
      <c r="J890" s="49"/>
      <c r="K890" s="11"/>
      <c r="L890" s="11"/>
      <c r="M890" s="11"/>
      <c r="N890" s="11"/>
      <c r="O890" s="11"/>
      <c r="P890" s="11"/>
      <c r="Q890" s="11"/>
      <c r="R890" s="11"/>
      <c r="S890" s="11"/>
      <c r="T890" s="11"/>
      <c r="U890" s="11"/>
      <c r="V890" s="11"/>
      <c r="W890" s="11"/>
      <c r="X890" s="11"/>
      <c r="Y890" s="11"/>
      <c r="Z890" s="11"/>
    </row>
    <row r="891" spans="1:26" ht="15.75">
      <c r="A891" s="45"/>
      <c r="B891" s="46"/>
      <c r="C891" s="47"/>
      <c r="D891" s="11"/>
      <c r="E891" s="11"/>
      <c r="F891" s="46"/>
      <c r="G891" s="46"/>
      <c r="H891" s="48"/>
      <c r="I891" s="11"/>
      <c r="J891" s="49"/>
      <c r="K891" s="11"/>
      <c r="L891" s="11"/>
      <c r="M891" s="11"/>
      <c r="N891" s="11"/>
      <c r="O891" s="11"/>
      <c r="P891" s="11"/>
      <c r="Q891" s="11"/>
      <c r="R891" s="11"/>
      <c r="S891" s="11"/>
      <c r="T891" s="11"/>
      <c r="U891" s="11"/>
      <c r="V891" s="11"/>
      <c r="W891" s="11"/>
      <c r="X891" s="11"/>
      <c r="Y891" s="11"/>
      <c r="Z891" s="11"/>
    </row>
    <row r="892" spans="1:26" ht="15.75">
      <c r="A892" s="45"/>
      <c r="B892" s="46"/>
      <c r="C892" s="47"/>
      <c r="D892" s="11"/>
      <c r="E892" s="11"/>
      <c r="F892" s="46"/>
      <c r="G892" s="46"/>
      <c r="H892" s="48"/>
      <c r="I892" s="11"/>
      <c r="J892" s="49"/>
      <c r="K892" s="11"/>
      <c r="L892" s="11"/>
      <c r="M892" s="11"/>
      <c r="N892" s="11"/>
      <c r="O892" s="11"/>
      <c r="P892" s="11"/>
      <c r="Q892" s="11"/>
      <c r="R892" s="11"/>
      <c r="S892" s="11"/>
      <c r="T892" s="11"/>
      <c r="U892" s="11"/>
      <c r="V892" s="11"/>
      <c r="W892" s="11"/>
      <c r="X892" s="11"/>
      <c r="Y892" s="11"/>
      <c r="Z892" s="11"/>
    </row>
    <row r="893" spans="1:26" ht="15.75">
      <c r="A893" s="45"/>
      <c r="B893" s="46"/>
      <c r="C893" s="47"/>
      <c r="D893" s="11"/>
      <c r="E893" s="11"/>
      <c r="F893" s="46"/>
      <c r="G893" s="46"/>
      <c r="H893" s="48"/>
      <c r="I893" s="11"/>
      <c r="J893" s="49"/>
      <c r="K893" s="11"/>
      <c r="L893" s="11"/>
      <c r="M893" s="11"/>
      <c r="N893" s="11"/>
      <c r="O893" s="11"/>
      <c r="P893" s="11"/>
      <c r="Q893" s="11"/>
      <c r="R893" s="11"/>
      <c r="S893" s="11"/>
      <c r="T893" s="11"/>
      <c r="U893" s="11"/>
      <c r="V893" s="11"/>
      <c r="W893" s="11"/>
      <c r="X893" s="11"/>
      <c r="Y893" s="11"/>
      <c r="Z893" s="11"/>
    </row>
    <row r="894" spans="1:26" ht="15.75">
      <c r="A894" s="45"/>
      <c r="B894" s="46"/>
      <c r="C894" s="47"/>
      <c r="D894" s="11"/>
      <c r="E894" s="11"/>
      <c r="F894" s="46"/>
      <c r="G894" s="46"/>
      <c r="H894" s="48"/>
      <c r="I894" s="11"/>
      <c r="J894" s="49"/>
      <c r="K894" s="11"/>
      <c r="L894" s="11"/>
      <c r="M894" s="11"/>
      <c r="N894" s="11"/>
      <c r="O894" s="11"/>
      <c r="P894" s="11"/>
      <c r="Q894" s="11"/>
      <c r="R894" s="11"/>
      <c r="S894" s="11"/>
      <c r="T894" s="11"/>
      <c r="U894" s="11"/>
      <c r="V894" s="11"/>
      <c r="W894" s="11"/>
      <c r="X894" s="11"/>
      <c r="Y894" s="11"/>
      <c r="Z894" s="11"/>
    </row>
    <row r="895" spans="1:26" ht="15.75">
      <c r="A895" s="45"/>
      <c r="B895" s="46"/>
      <c r="C895" s="47"/>
      <c r="D895" s="11"/>
      <c r="E895" s="11"/>
      <c r="F895" s="46"/>
      <c r="G895" s="46"/>
      <c r="H895" s="48"/>
      <c r="I895" s="11"/>
      <c r="J895" s="49"/>
      <c r="K895" s="11"/>
      <c r="L895" s="11"/>
      <c r="M895" s="11"/>
      <c r="N895" s="11"/>
      <c r="O895" s="11"/>
      <c r="P895" s="11"/>
      <c r="Q895" s="11"/>
      <c r="R895" s="11"/>
      <c r="S895" s="11"/>
      <c r="T895" s="11"/>
      <c r="U895" s="11"/>
      <c r="V895" s="11"/>
      <c r="W895" s="11"/>
      <c r="X895" s="11"/>
      <c r="Y895" s="11"/>
      <c r="Z895" s="11"/>
    </row>
    <row r="896" spans="1:26" ht="15.75">
      <c r="A896" s="45"/>
      <c r="B896" s="46"/>
      <c r="C896" s="47"/>
      <c r="D896" s="11"/>
      <c r="E896" s="11"/>
      <c r="F896" s="46"/>
      <c r="G896" s="46"/>
      <c r="H896" s="48"/>
      <c r="I896" s="11"/>
      <c r="J896" s="49"/>
      <c r="K896" s="11"/>
      <c r="L896" s="11"/>
      <c r="M896" s="11"/>
      <c r="N896" s="11"/>
      <c r="O896" s="11"/>
      <c r="P896" s="11"/>
      <c r="Q896" s="11"/>
      <c r="R896" s="11"/>
      <c r="S896" s="11"/>
      <c r="T896" s="11"/>
      <c r="U896" s="11"/>
      <c r="V896" s="11"/>
      <c r="W896" s="11"/>
      <c r="X896" s="11"/>
      <c r="Y896" s="11"/>
      <c r="Z896" s="11"/>
    </row>
    <row r="897" spans="1:26" ht="15.75">
      <c r="A897" s="45"/>
      <c r="B897" s="46"/>
      <c r="C897" s="47"/>
      <c r="D897" s="11"/>
      <c r="E897" s="11"/>
      <c r="F897" s="46"/>
      <c r="G897" s="46"/>
      <c r="H897" s="48"/>
      <c r="I897" s="11"/>
      <c r="J897" s="49"/>
      <c r="K897" s="11"/>
      <c r="L897" s="11"/>
      <c r="M897" s="11"/>
      <c r="N897" s="11"/>
      <c r="O897" s="11"/>
      <c r="P897" s="11"/>
      <c r="Q897" s="11"/>
      <c r="R897" s="11"/>
      <c r="S897" s="11"/>
      <c r="T897" s="11"/>
      <c r="U897" s="11"/>
      <c r="V897" s="11"/>
      <c r="W897" s="11"/>
      <c r="X897" s="11"/>
      <c r="Y897" s="11"/>
      <c r="Z897" s="11"/>
    </row>
    <row r="898" spans="1:26" ht="15.75">
      <c r="A898" s="45"/>
      <c r="B898" s="46"/>
      <c r="C898" s="47"/>
      <c r="D898" s="11"/>
      <c r="E898" s="11"/>
      <c r="F898" s="46"/>
      <c r="G898" s="46"/>
      <c r="H898" s="48"/>
      <c r="I898" s="11"/>
      <c r="J898" s="49"/>
      <c r="K898" s="11"/>
      <c r="L898" s="11"/>
      <c r="M898" s="11"/>
      <c r="N898" s="11"/>
      <c r="O898" s="11"/>
      <c r="P898" s="11"/>
      <c r="Q898" s="11"/>
      <c r="R898" s="11"/>
      <c r="S898" s="11"/>
      <c r="T898" s="11"/>
      <c r="U898" s="11"/>
      <c r="V898" s="11"/>
      <c r="W898" s="11"/>
      <c r="X898" s="11"/>
      <c r="Y898" s="11"/>
      <c r="Z898" s="11"/>
    </row>
    <row r="899" spans="1:26" ht="15.75">
      <c r="A899" s="45"/>
      <c r="B899" s="46"/>
      <c r="C899" s="47"/>
      <c r="D899" s="11"/>
      <c r="E899" s="11"/>
      <c r="F899" s="46"/>
      <c r="G899" s="46"/>
      <c r="H899" s="48"/>
      <c r="I899" s="11"/>
      <c r="J899" s="49"/>
      <c r="K899" s="11"/>
      <c r="L899" s="11"/>
      <c r="M899" s="11"/>
      <c r="N899" s="11"/>
      <c r="O899" s="11"/>
      <c r="P899" s="11"/>
      <c r="Q899" s="11"/>
      <c r="R899" s="11"/>
      <c r="S899" s="11"/>
      <c r="T899" s="11"/>
      <c r="U899" s="11"/>
      <c r="V899" s="11"/>
      <c r="W899" s="11"/>
      <c r="X899" s="11"/>
      <c r="Y899" s="11"/>
      <c r="Z899" s="11"/>
    </row>
    <row r="900" spans="1:26" ht="15.75">
      <c r="A900" s="45"/>
      <c r="B900" s="46"/>
      <c r="C900" s="47"/>
      <c r="D900" s="11"/>
      <c r="E900" s="11"/>
      <c r="F900" s="46"/>
      <c r="G900" s="46"/>
      <c r="H900" s="48"/>
      <c r="I900" s="11"/>
      <c r="J900" s="49"/>
      <c r="K900" s="11"/>
      <c r="L900" s="11"/>
      <c r="M900" s="11"/>
      <c r="N900" s="11"/>
      <c r="O900" s="11"/>
      <c r="P900" s="11"/>
      <c r="Q900" s="11"/>
      <c r="R900" s="11"/>
      <c r="S900" s="11"/>
      <c r="T900" s="11"/>
      <c r="U900" s="11"/>
      <c r="V900" s="11"/>
      <c r="W900" s="11"/>
      <c r="X900" s="11"/>
      <c r="Y900" s="11"/>
      <c r="Z900" s="11"/>
    </row>
    <row r="901" spans="1:26" ht="15.75">
      <c r="A901" s="45"/>
      <c r="B901" s="46"/>
      <c r="C901" s="47"/>
      <c r="D901" s="11"/>
      <c r="E901" s="11"/>
      <c r="F901" s="46"/>
      <c r="G901" s="46"/>
      <c r="H901" s="48"/>
      <c r="I901" s="11"/>
      <c r="J901" s="49"/>
      <c r="K901" s="11"/>
      <c r="L901" s="11"/>
      <c r="M901" s="11"/>
      <c r="N901" s="11"/>
      <c r="O901" s="11"/>
      <c r="P901" s="11"/>
      <c r="Q901" s="11"/>
      <c r="R901" s="11"/>
      <c r="S901" s="11"/>
      <c r="T901" s="11"/>
      <c r="U901" s="11"/>
      <c r="V901" s="11"/>
      <c r="W901" s="11"/>
      <c r="X901" s="11"/>
      <c r="Y901" s="11"/>
      <c r="Z901" s="11"/>
    </row>
    <row r="902" spans="1:26" ht="15.75">
      <c r="A902" s="45"/>
      <c r="B902" s="46"/>
      <c r="C902" s="47"/>
      <c r="D902" s="11"/>
      <c r="E902" s="11"/>
      <c r="F902" s="46"/>
      <c r="G902" s="46"/>
      <c r="H902" s="48"/>
      <c r="I902" s="11"/>
      <c r="J902" s="49"/>
      <c r="K902" s="11"/>
      <c r="L902" s="11"/>
      <c r="M902" s="11"/>
      <c r="N902" s="11"/>
      <c r="O902" s="11"/>
      <c r="P902" s="11"/>
      <c r="Q902" s="11"/>
      <c r="R902" s="11"/>
      <c r="S902" s="11"/>
      <c r="T902" s="11"/>
      <c r="U902" s="11"/>
      <c r="V902" s="11"/>
      <c r="W902" s="11"/>
      <c r="X902" s="11"/>
      <c r="Y902" s="11"/>
      <c r="Z902" s="11"/>
    </row>
    <row r="903" spans="1:26" ht="15.75">
      <c r="A903" s="45"/>
      <c r="B903" s="46"/>
      <c r="C903" s="47"/>
      <c r="D903" s="11"/>
      <c r="E903" s="11"/>
      <c r="F903" s="46"/>
      <c r="G903" s="46"/>
      <c r="H903" s="48"/>
      <c r="I903" s="11"/>
      <c r="J903" s="49"/>
      <c r="K903" s="11"/>
      <c r="L903" s="11"/>
      <c r="M903" s="11"/>
      <c r="N903" s="11"/>
      <c r="O903" s="11"/>
      <c r="P903" s="11"/>
      <c r="Q903" s="11"/>
      <c r="R903" s="11"/>
      <c r="S903" s="11"/>
      <c r="T903" s="11"/>
      <c r="U903" s="11"/>
      <c r="V903" s="11"/>
      <c r="W903" s="11"/>
      <c r="X903" s="11"/>
      <c r="Y903" s="11"/>
      <c r="Z903" s="11"/>
    </row>
    <row r="904" spans="1:26" ht="15.75">
      <c r="A904" s="45"/>
      <c r="B904" s="46"/>
      <c r="C904" s="47"/>
      <c r="D904" s="11"/>
      <c r="E904" s="11"/>
      <c r="F904" s="46"/>
      <c r="G904" s="46"/>
      <c r="H904" s="48"/>
      <c r="I904" s="11"/>
      <c r="J904" s="49"/>
      <c r="K904" s="11"/>
      <c r="L904" s="11"/>
      <c r="M904" s="11"/>
      <c r="N904" s="11"/>
      <c r="O904" s="11"/>
      <c r="P904" s="11"/>
      <c r="Q904" s="11"/>
      <c r="R904" s="11"/>
      <c r="S904" s="11"/>
      <c r="T904" s="11"/>
      <c r="U904" s="11"/>
      <c r="V904" s="11"/>
      <c r="W904" s="11"/>
      <c r="X904" s="11"/>
      <c r="Y904" s="11"/>
      <c r="Z904" s="11"/>
    </row>
    <row r="905" spans="1:26" ht="15.75">
      <c r="A905" s="45"/>
      <c r="B905" s="46"/>
      <c r="C905" s="47"/>
      <c r="D905" s="11"/>
      <c r="E905" s="11"/>
      <c r="F905" s="46"/>
      <c r="G905" s="46"/>
      <c r="H905" s="48"/>
      <c r="I905" s="11"/>
      <c r="J905" s="49"/>
      <c r="K905" s="11"/>
      <c r="L905" s="11"/>
      <c r="M905" s="11"/>
      <c r="N905" s="11"/>
      <c r="O905" s="11"/>
      <c r="P905" s="11"/>
      <c r="Q905" s="11"/>
      <c r="R905" s="11"/>
      <c r="S905" s="11"/>
      <c r="T905" s="11"/>
      <c r="U905" s="11"/>
      <c r="V905" s="11"/>
      <c r="W905" s="11"/>
      <c r="X905" s="11"/>
      <c r="Y905" s="11"/>
      <c r="Z905" s="11"/>
    </row>
    <row r="906" spans="1:26" ht="15.75">
      <c r="A906" s="45"/>
      <c r="B906" s="46"/>
      <c r="C906" s="47"/>
      <c r="D906" s="11"/>
      <c r="E906" s="11"/>
      <c r="F906" s="46"/>
      <c r="G906" s="46"/>
      <c r="H906" s="48"/>
      <c r="I906" s="11"/>
      <c r="J906" s="49"/>
      <c r="K906" s="11"/>
      <c r="L906" s="11"/>
      <c r="M906" s="11"/>
      <c r="N906" s="11"/>
      <c r="O906" s="11"/>
      <c r="P906" s="11"/>
      <c r="Q906" s="11"/>
      <c r="R906" s="11"/>
      <c r="S906" s="11"/>
      <c r="T906" s="11"/>
      <c r="U906" s="11"/>
      <c r="V906" s="11"/>
      <c r="W906" s="11"/>
      <c r="X906" s="11"/>
      <c r="Y906" s="11"/>
      <c r="Z906" s="11"/>
    </row>
    <row r="907" spans="1:26" ht="15.75">
      <c r="A907" s="45"/>
      <c r="B907" s="46"/>
      <c r="C907" s="47"/>
      <c r="D907" s="11"/>
      <c r="E907" s="11"/>
      <c r="F907" s="46"/>
      <c r="G907" s="46"/>
      <c r="H907" s="48"/>
      <c r="I907" s="11"/>
      <c r="J907" s="49"/>
      <c r="K907" s="11"/>
      <c r="L907" s="11"/>
      <c r="M907" s="11"/>
      <c r="N907" s="11"/>
      <c r="O907" s="11"/>
      <c r="P907" s="11"/>
      <c r="Q907" s="11"/>
      <c r="R907" s="11"/>
      <c r="S907" s="11"/>
      <c r="T907" s="11"/>
      <c r="U907" s="11"/>
      <c r="V907" s="11"/>
      <c r="W907" s="11"/>
      <c r="X907" s="11"/>
      <c r="Y907" s="11"/>
      <c r="Z907" s="11"/>
    </row>
    <row r="908" spans="1:26" ht="15.75">
      <c r="A908" s="45"/>
      <c r="B908" s="46"/>
      <c r="C908" s="47"/>
      <c r="D908" s="11"/>
      <c r="E908" s="11"/>
      <c r="F908" s="46"/>
      <c r="G908" s="46"/>
      <c r="H908" s="48"/>
      <c r="I908" s="11"/>
      <c r="J908" s="49"/>
      <c r="K908" s="11"/>
      <c r="L908" s="11"/>
      <c r="M908" s="11"/>
      <c r="N908" s="11"/>
      <c r="O908" s="11"/>
      <c r="P908" s="11"/>
      <c r="Q908" s="11"/>
      <c r="R908" s="11"/>
      <c r="S908" s="11"/>
      <c r="T908" s="11"/>
      <c r="U908" s="11"/>
      <c r="V908" s="11"/>
      <c r="W908" s="11"/>
      <c r="X908" s="11"/>
      <c r="Y908" s="11"/>
      <c r="Z908" s="11"/>
    </row>
    <row r="909" spans="1:26" ht="15.75">
      <c r="A909" s="45"/>
      <c r="B909" s="46"/>
      <c r="C909" s="47"/>
      <c r="D909" s="11"/>
      <c r="E909" s="11"/>
      <c r="F909" s="46"/>
      <c r="G909" s="46"/>
      <c r="H909" s="48"/>
      <c r="I909" s="11"/>
      <c r="J909" s="49"/>
      <c r="K909" s="11"/>
      <c r="L909" s="11"/>
      <c r="M909" s="11"/>
      <c r="N909" s="11"/>
      <c r="O909" s="11"/>
      <c r="P909" s="11"/>
      <c r="Q909" s="11"/>
      <c r="R909" s="11"/>
      <c r="S909" s="11"/>
      <c r="T909" s="11"/>
      <c r="U909" s="11"/>
      <c r="V909" s="11"/>
      <c r="W909" s="11"/>
      <c r="X909" s="11"/>
      <c r="Y909" s="11"/>
      <c r="Z909" s="11"/>
    </row>
    <row r="910" spans="1:26" ht="15.75">
      <c r="A910" s="45"/>
      <c r="B910" s="46"/>
      <c r="C910" s="47"/>
      <c r="D910" s="11"/>
      <c r="E910" s="11"/>
      <c r="F910" s="46"/>
      <c r="G910" s="46"/>
      <c r="H910" s="48"/>
      <c r="I910" s="11"/>
      <c r="J910" s="49"/>
      <c r="K910" s="11"/>
      <c r="L910" s="11"/>
      <c r="M910" s="11"/>
      <c r="N910" s="11"/>
      <c r="O910" s="11"/>
      <c r="P910" s="11"/>
      <c r="Q910" s="11"/>
      <c r="R910" s="11"/>
      <c r="S910" s="11"/>
      <c r="T910" s="11"/>
      <c r="U910" s="11"/>
      <c r="V910" s="11"/>
      <c r="W910" s="11"/>
      <c r="X910" s="11"/>
      <c r="Y910" s="11"/>
      <c r="Z910" s="11"/>
    </row>
    <row r="911" spans="1:26" ht="15.75">
      <c r="A911" s="45"/>
      <c r="B911" s="46"/>
      <c r="C911" s="47"/>
      <c r="D911" s="11"/>
      <c r="E911" s="11"/>
      <c r="F911" s="46"/>
      <c r="G911" s="46"/>
      <c r="H911" s="48"/>
      <c r="I911" s="11"/>
      <c r="J911" s="49"/>
      <c r="K911" s="11"/>
      <c r="L911" s="11"/>
      <c r="M911" s="11"/>
      <c r="N911" s="11"/>
      <c r="O911" s="11"/>
      <c r="P911" s="11"/>
      <c r="Q911" s="11"/>
      <c r="R911" s="11"/>
      <c r="S911" s="11"/>
      <c r="T911" s="11"/>
      <c r="U911" s="11"/>
      <c r="V911" s="11"/>
      <c r="W911" s="11"/>
      <c r="X911" s="11"/>
      <c r="Y911" s="11"/>
      <c r="Z911" s="11"/>
    </row>
    <row r="912" spans="1:26" ht="15.75">
      <c r="A912" s="45"/>
      <c r="B912" s="46"/>
      <c r="C912" s="47"/>
      <c r="D912" s="11"/>
      <c r="E912" s="11"/>
      <c r="F912" s="46"/>
      <c r="G912" s="46"/>
      <c r="H912" s="48"/>
      <c r="I912" s="11"/>
      <c r="J912" s="49"/>
      <c r="K912" s="11"/>
      <c r="L912" s="11"/>
      <c r="M912" s="11"/>
      <c r="N912" s="11"/>
      <c r="O912" s="11"/>
      <c r="P912" s="11"/>
      <c r="Q912" s="11"/>
      <c r="R912" s="11"/>
      <c r="S912" s="11"/>
      <c r="T912" s="11"/>
      <c r="U912" s="11"/>
      <c r="V912" s="11"/>
      <c r="W912" s="11"/>
      <c r="X912" s="11"/>
      <c r="Y912" s="11"/>
      <c r="Z912" s="11"/>
    </row>
    <row r="913" spans="1:26" ht="15.75">
      <c r="A913" s="45"/>
      <c r="B913" s="46"/>
      <c r="C913" s="47"/>
      <c r="D913" s="11"/>
      <c r="E913" s="11"/>
      <c r="F913" s="46"/>
      <c r="G913" s="46"/>
      <c r="H913" s="48"/>
      <c r="I913" s="11"/>
      <c r="J913" s="49"/>
      <c r="K913" s="11"/>
      <c r="L913" s="11"/>
      <c r="M913" s="11"/>
      <c r="N913" s="11"/>
      <c r="O913" s="11"/>
      <c r="P913" s="11"/>
      <c r="Q913" s="11"/>
      <c r="R913" s="11"/>
      <c r="S913" s="11"/>
      <c r="T913" s="11"/>
      <c r="U913" s="11"/>
      <c r="V913" s="11"/>
      <c r="W913" s="11"/>
      <c r="X913" s="11"/>
      <c r="Y913" s="11"/>
      <c r="Z913" s="11"/>
    </row>
    <row r="914" spans="1:26" ht="15.75">
      <c r="A914" s="45"/>
      <c r="B914" s="46"/>
      <c r="C914" s="47"/>
      <c r="D914" s="11"/>
      <c r="E914" s="11"/>
      <c r="F914" s="46"/>
      <c r="G914" s="46"/>
      <c r="H914" s="48"/>
      <c r="I914" s="11"/>
      <c r="J914" s="49"/>
      <c r="K914" s="11"/>
      <c r="L914" s="11"/>
      <c r="M914" s="11"/>
      <c r="N914" s="11"/>
      <c r="O914" s="11"/>
      <c r="P914" s="11"/>
      <c r="Q914" s="11"/>
      <c r="R914" s="11"/>
      <c r="S914" s="11"/>
      <c r="T914" s="11"/>
      <c r="U914" s="11"/>
      <c r="V914" s="11"/>
      <c r="W914" s="11"/>
      <c r="X914" s="11"/>
      <c r="Y914" s="11"/>
      <c r="Z914" s="11"/>
    </row>
    <row r="915" spans="1:26" ht="15.75">
      <c r="A915" s="45"/>
      <c r="B915" s="46"/>
      <c r="C915" s="47"/>
      <c r="D915" s="11"/>
      <c r="E915" s="11"/>
      <c r="F915" s="46"/>
      <c r="G915" s="46"/>
      <c r="H915" s="48"/>
      <c r="I915" s="11"/>
      <c r="J915" s="49"/>
      <c r="K915" s="11"/>
      <c r="L915" s="11"/>
      <c r="M915" s="11"/>
      <c r="N915" s="11"/>
      <c r="O915" s="11"/>
      <c r="P915" s="11"/>
      <c r="Q915" s="11"/>
      <c r="R915" s="11"/>
      <c r="S915" s="11"/>
      <c r="T915" s="11"/>
      <c r="U915" s="11"/>
      <c r="V915" s="11"/>
      <c r="W915" s="11"/>
      <c r="X915" s="11"/>
      <c r="Y915" s="11"/>
      <c r="Z915" s="11"/>
    </row>
    <row r="916" spans="1:26" ht="15.75">
      <c r="A916" s="45"/>
      <c r="B916" s="46"/>
      <c r="C916" s="47"/>
      <c r="D916" s="11"/>
      <c r="E916" s="11"/>
      <c r="F916" s="46"/>
      <c r="G916" s="46"/>
      <c r="H916" s="48"/>
      <c r="I916" s="11"/>
      <c r="J916" s="49"/>
      <c r="K916" s="11"/>
      <c r="L916" s="11"/>
      <c r="M916" s="11"/>
      <c r="N916" s="11"/>
      <c r="O916" s="11"/>
      <c r="P916" s="11"/>
      <c r="Q916" s="11"/>
      <c r="R916" s="11"/>
      <c r="S916" s="11"/>
      <c r="T916" s="11"/>
      <c r="U916" s="11"/>
      <c r="V916" s="11"/>
      <c r="W916" s="11"/>
      <c r="X916" s="11"/>
      <c r="Y916" s="11"/>
      <c r="Z916" s="11"/>
    </row>
    <row r="917" spans="1:26" ht="15.75">
      <c r="A917" s="45"/>
      <c r="B917" s="46"/>
      <c r="C917" s="47"/>
      <c r="D917" s="11"/>
      <c r="E917" s="11"/>
      <c r="F917" s="46"/>
      <c r="G917" s="46"/>
      <c r="H917" s="48"/>
      <c r="I917" s="11"/>
      <c r="J917" s="49"/>
      <c r="K917" s="11"/>
      <c r="L917" s="11"/>
      <c r="M917" s="11"/>
      <c r="N917" s="11"/>
      <c r="O917" s="11"/>
      <c r="P917" s="11"/>
      <c r="Q917" s="11"/>
      <c r="R917" s="11"/>
      <c r="S917" s="11"/>
      <c r="T917" s="11"/>
      <c r="U917" s="11"/>
      <c r="V917" s="11"/>
      <c r="W917" s="11"/>
      <c r="X917" s="11"/>
      <c r="Y917" s="11"/>
      <c r="Z917" s="11"/>
    </row>
    <row r="918" spans="1:26" ht="15.75">
      <c r="A918" s="45"/>
      <c r="B918" s="46"/>
      <c r="C918" s="47"/>
      <c r="D918" s="11"/>
      <c r="E918" s="11"/>
      <c r="F918" s="46"/>
      <c r="G918" s="46"/>
      <c r="H918" s="48"/>
      <c r="I918" s="11"/>
      <c r="J918" s="49"/>
      <c r="K918" s="11"/>
      <c r="L918" s="11"/>
      <c r="M918" s="11"/>
      <c r="N918" s="11"/>
      <c r="O918" s="11"/>
      <c r="P918" s="11"/>
      <c r="Q918" s="11"/>
      <c r="R918" s="11"/>
      <c r="S918" s="11"/>
      <c r="T918" s="11"/>
      <c r="U918" s="11"/>
      <c r="V918" s="11"/>
      <c r="W918" s="11"/>
      <c r="X918" s="11"/>
      <c r="Y918" s="11"/>
      <c r="Z918" s="11"/>
    </row>
    <row r="919" spans="1:26" ht="15.75">
      <c r="A919" s="45"/>
      <c r="B919" s="46"/>
      <c r="C919" s="47"/>
      <c r="D919" s="11"/>
      <c r="E919" s="11"/>
      <c r="F919" s="46"/>
      <c r="G919" s="46"/>
      <c r="H919" s="48"/>
      <c r="I919" s="11"/>
      <c r="J919" s="49"/>
      <c r="K919" s="11"/>
      <c r="L919" s="11"/>
      <c r="M919" s="11"/>
      <c r="N919" s="11"/>
      <c r="O919" s="11"/>
      <c r="P919" s="11"/>
      <c r="Q919" s="11"/>
      <c r="R919" s="11"/>
      <c r="S919" s="11"/>
      <c r="T919" s="11"/>
      <c r="U919" s="11"/>
      <c r="V919" s="11"/>
      <c r="W919" s="11"/>
      <c r="X919" s="11"/>
      <c r="Y919" s="11"/>
      <c r="Z919" s="11"/>
    </row>
    <row r="920" spans="1:26" ht="15.75">
      <c r="A920" s="45"/>
      <c r="B920" s="46"/>
      <c r="C920" s="47"/>
      <c r="D920" s="11"/>
      <c r="E920" s="11"/>
      <c r="F920" s="46"/>
      <c r="G920" s="46"/>
      <c r="H920" s="48"/>
      <c r="I920" s="11"/>
      <c r="J920" s="49"/>
      <c r="K920" s="11"/>
      <c r="L920" s="11"/>
      <c r="M920" s="11"/>
      <c r="N920" s="11"/>
      <c r="O920" s="11"/>
      <c r="P920" s="11"/>
      <c r="Q920" s="11"/>
      <c r="R920" s="11"/>
      <c r="S920" s="11"/>
      <c r="T920" s="11"/>
      <c r="U920" s="11"/>
      <c r="V920" s="11"/>
      <c r="W920" s="11"/>
      <c r="X920" s="11"/>
      <c r="Y920" s="11"/>
      <c r="Z920" s="11"/>
    </row>
    <row r="921" spans="1:26" ht="15.75">
      <c r="A921" s="45"/>
      <c r="B921" s="46"/>
      <c r="C921" s="47"/>
      <c r="D921" s="11"/>
      <c r="E921" s="11"/>
      <c r="F921" s="46"/>
      <c r="G921" s="46"/>
      <c r="H921" s="48"/>
      <c r="I921" s="11"/>
      <c r="J921" s="49"/>
      <c r="K921" s="11"/>
      <c r="L921" s="11"/>
      <c r="M921" s="11"/>
      <c r="N921" s="11"/>
      <c r="O921" s="11"/>
      <c r="P921" s="11"/>
      <c r="Q921" s="11"/>
      <c r="R921" s="11"/>
      <c r="S921" s="11"/>
      <c r="T921" s="11"/>
      <c r="U921" s="11"/>
      <c r="V921" s="11"/>
      <c r="W921" s="11"/>
      <c r="X921" s="11"/>
      <c r="Y921" s="11"/>
      <c r="Z921" s="11"/>
    </row>
    <row r="922" spans="1:26" ht="15.75">
      <c r="A922" s="45"/>
      <c r="B922" s="46"/>
      <c r="C922" s="47"/>
      <c r="D922" s="11"/>
      <c r="E922" s="11"/>
      <c r="F922" s="46"/>
      <c r="G922" s="46"/>
      <c r="H922" s="48"/>
      <c r="I922" s="11"/>
      <c r="J922" s="49"/>
      <c r="K922" s="11"/>
      <c r="L922" s="11"/>
      <c r="M922" s="11"/>
      <c r="N922" s="11"/>
      <c r="O922" s="11"/>
      <c r="P922" s="11"/>
      <c r="Q922" s="11"/>
      <c r="R922" s="11"/>
      <c r="S922" s="11"/>
      <c r="T922" s="11"/>
      <c r="U922" s="11"/>
      <c r="V922" s="11"/>
      <c r="W922" s="11"/>
      <c r="X922" s="11"/>
      <c r="Y922" s="11"/>
      <c r="Z922" s="11"/>
    </row>
    <row r="923" spans="1:26" ht="15.75">
      <c r="A923" s="45"/>
      <c r="B923" s="46"/>
      <c r="C923" s="47"/>
      <c r="D923" s="11"/>
      <c r="E923" s="11"/>
      <c r="F923" s="46"/>
      <c r="G923" s="46"/>
      <c r="H923" s="48"/>
      <c r="I923" s="11"/>
      <c r="J923" s="49"/>
      <c r="K923" s="11"/>
      <c r="L923" s="11"/>
      <c r="M923" s="11"/>
      <c r="N923" s="11"/>
      <c r="O923" s="11"/>
      <c r="P923" s="11"/>
      <c r="Q923" s="11"/>
      <c r="R923" s="11"/>
      <c r="S923" s="11"/>
      <c r="T923" s="11"/>
      <c r="U923" s="11"/>
      <c r="V923" s="11"/>
      <c r="W923" s="11"/>
      <c r="X923" s="11"/>
      <c r="Y923" s="11"/>
      <c r="Z923" s="11"/>
    </row>
    <row r="924" spans="1:26" ht="15.75">
      <c r="A924" s="45"/>
      <c r="B924" s="46"/>
      <c r="C924" s="47"/>
      <c r="D924" s="11"/>
      <c r="E924" s="11"/>
      <c r="F924" s="46"/>
      <c r="G924" s="46"/>
      <c r="H924" s="48"/>
      <c r="I924" s="11"/>
      <c r="J924" s="49"/>
      <c r="K924" s="11"/>
      <c r="L924" s="11"/>
      <c r="M924" s="11"/>
      <c r="N924" s="11"/>
      <c r="O924" s="11"/>
      <c r="P924" s="11"/>
      <c r="Q924" s="11"/>
      <c r="R924" s="11"/>
      <c r="S924" s="11"/>
      <c r="T924" s="11"/>
      <c r="U924" s="11"/>
      <c r="V924" s="11"/>
      <c r="W924" s="11"/>
      <c r="X924" s="11"/>
      <c r="Y924" s="11"/>
      <c r="Z924" s="11"/>
    </row>
    <row r="925" spans="1:26" ht="15.75">
      <c r="A925" s="45"/>
      <c r="B925" s="46"/>
      <c r="C925" s="47"/>
      <c r="D925" s="11"/>
      <c r="E925" s="11"/>
      <c r="F925" s="46"/>
      <c r="G925" s="46"/>
      <c r="H925" s="48"/>
      <c r="I925" s="11"/>
      <c r="J925" s="49"/>
      <c r="K925" s="11"/>
      <c r="L925" s="11"/>
      <c r="M925" s="11"/>
      <c r="N925" s="11"/>
      <c r="O925" s="11"/>
      <c r="P925" s="11"/>
      <c r="Q925" s="11"/>
      <c r="R925" s="11"/>
      <c r="S925" s="11"/>
      <c r="T925" s="11"/>
      <c r="U925" s="11"/>
      <c r="V925" s="11"/>
      <c r="W925" s="11"/>
      <c r="X925" s="11"/>
      <c r="Y925" s="11"/>
      <c r="Z925" s="11"/>
    </row>
    <row r="926" spans="1:26" ht="15.75">
      <c r="A926" s="45"/>
      <c r="B926" s="46"/>
      <c r="C926" s="47"/>
      <c r="D926" s="11"/>
      <c r="E926" s="11"/>
      <c r="F926" s="46"/>
      <c r="G926" s="46"/>
      <c r="H926" s="48"/>
      <c r="I926" s="11"/>
      <c r="J926" s="49"/>
      <c r="K926" s="11"/>
      <c r="L926" s="11"/>
      <c r="M926" s="11"/>
      <c r="N926" s="11"/>
      <c r="O926" s="11"/>
      <c r="P926" s="11"/>
      <c r="Q926" s="11"/>
      <c r="R926" s="11"/>
      <c r="S926" s="11"/>
      <c r="T926" s="11"/>
      <c r="U926" s="11"/>
      <c r="V926" s="11"/>
      <c r="W926" s="11"/>
      <c r="X926" s="11"/>
      <c r="Y926" s="11"/>
      <c r="Z926" s="11"/>
    </row>
    <row r="927" spans="1:26" ht="15.75">
      <c r="A927" s="45"/>
      <c r="B927" s="46"/>
      <c r="C927" s="47"/>
      <c r="D927" s="11"/>
      <c r="E927" s="11"/>
      <c r="F927" s="46"/>
      <c r="G927" s="46"/>
      <c r="H927" s="48"/>
      <c r="I927" s="11"/>
      <c r="J927" s="49"/>
      <c r="K927" s="11"/>
      <c r="L927" s="11"/>
      <c r="M927" s="11"/>
      <c r="N927" s="11"/>
      <c r="O927" s="11"/>
      <c r="P927" s="11"/>
      <c r="Q927" s="11"/>
      <c r="R927" s="11"/>
      <c r="S927" s="11"/>
      <c r="T927" s="11"/>
      <c r="U927" s="11"/>
      <c r="V927" s="11"/>
      <c r="W927" s="11"/>
      <c r="X927" s="11"/>
      <c r="Y927" s="11"/>
      <c r="Z927" s="11"/>
    </row>
    <row r="928" spans="1:26" ht="15.75">
      <c r="A928" s="45"/>
      <c r="B928" s="46"/>
      <c r="C928" s="47"/>
      <c r="D928" s="11"/>
      <c r="E928" s="11"/>
      <c r="F928" s="46"/>
      <c r="G928" s="46"/>
      <c r="H928" s="48"/>
      <c r="I928" s="11"/>
      <c r="J928" s="49"/>
      <c r="K928" s="11"/>
      <c r="L928" s="11"/>
      <c r="M928" s="11"/>
      <c r="N928" s="11"/>
      <c r="O928" s="11"/>
      <c r="P928" s="11"/>
      <c r="Q928" s="11"/>
      <c r="R928" s="11"/>
      <c r="S928" s="11"/>
      <c r="T928" s="11"/>
      <c r="U928" s="11"/>
      <c r="V928" s="11"/>
      <c r="W928" s="11"/>
      <c r="X928" s="11"/>
      <c r="Y928" s="11"/>
      <c r="Z928" s="11"/>
    </row>
    <row r="929" spans="1:26" ht="15.75">
      <c r="A929" s="45"/>
      <c r="B929" s="46"/>
      <c r="C929" s="47"/>
      <c r="D929" s="11"/>
      <c r="E929" s="11"/>
      <c r="F929" s="46"/>
      <c r="G929" s="46"/>
      <c r="H929" s="48"/>
      <c r="I929" s="11"/>
      <c r="J929" s="49"/>
      <c r="K929" s="11"/>
      <c r="L929" s="11"/>
      <c r="M929" s="11"/>
      <c r="N929" s="11"/>
      <c r="O929" s="11"/>
      <c r="P929" s="11"/>
      <c r="Q929" s="11"/>
      <c r="R929" s="11"/>
      <c r="S929" s="11"/>
      <c r="T929" s="11"/>
      <c r="U929" s="11"/>
      <c r="V929" s="11"/>
      <c r="W929" s="11"/>
      <c r="X929" s="11"/>
      <c r="Y929" s="11"/>
      <c r="Z929" s="11"/>
    </row>
    <row r="930" spans="1:26" ht="15.75">
      <c r="A930" s="45"/>
      <c r="B930" s="46"/>
      <c r="C930" s="47"/>
      <c r="D930" s="11"/>
      <c r="E930" s="11"/>
      <c r="F930" s="46"/>
      <c r="G930" s="46"/>
      <c r="H930" s="48"/>
      <c r="I930" s="11"/>
      <c r="J930" s="49"/>
      <c r="K930" s="11"/>
      <c r="L930" s="11"/>
      <c r="M930" s="11"/>
      <c r="N930" s="11"/>
      <c r="O930" s="11"/>
      <c r="P930" s="11"/>
      <c r="Q930" s="11"/>
      <c r="R930" s="11"/>
      <c r="S930" s="11"/>
      <c r="T930" s="11"/>
      <c r="U930" s="11"/>
      <c r="V930" s="11"/>
      <c r="W930" s="11"/>
      <c r="X930" s="11"/>
      <c r="Y930" s="11"/>
      <c r="Z930" s="11"/>
    </row>
    <row r="931" spans="1:26" ht="15.75">
      <c r="A931" s="45"/>
      <c r="B931" s="46"/>
      <c r="C931" s="47"/>
      <c r="D931" s="11"/>
      <c r="E931" s="11"/>
      <c r="F931" s="46"/>
      <c r="G931" s="46"/>
      <c r="H931" s="48"/>
      <c r="I931" s="11"/>
      <c r="J931" s="49"/>
      <c r="K931" s="11"/>
      <c r="L931" s="11"/>
      <c r="M931" s="11"/>
      <c r="N931" s="11"/>
      <c r="O931" s="11"/>
      <c r="P931" s="11"/>
      <c r="Q931" s="11"/>
      <c r="R931" s="11"/>
      <c r="S931" s="11"/>
      <c r="T931" s="11"/>
      <c r="U931" s="11"/>
      <c r="V931" s="11"/>
      <c r="W931" s="11"/>
      <c r="X931" s="11"/>
      <c r="Y931" s="11"/>
      <c r="Z931" s="11"/>
    </row>
    <row r="932" spans="1:26" ht="15.75">
      <c r="A932" s="45"/>
      <c r="B932" s="46"/>
      <c r="C932" s="47"/>
      <c r="D932" s="11"/>
      <c r="E932" s="11"/>
      <c r="F932" s="46"/>
      <c r="G932" s="46"/>
      <c r="H932" s="48"/>
      <c r="I932" s="11"/>
      <c r="J932" s="49"/>
      <c r="K932" s="11"/>
      <c r="L932" s="11"/>
      <c r="M932" s="11"/>
      <c r="N932" s="11"/>
      <c r="O932" s="11"/>
      <c r="P932" s="11"/>
      <c r="Q932" s="11"/>
      <c r="R932" s="11"/>
      <c r="S932" s="11"/>
      <c r="T932" s="11"/>
      <c r="U932" s="11"/>
      <c r="V932" s="11"/>
      <c r="W932" s="11"/>
      <c r="X932" s="11"/>
      <c r="Y932" s="11"/>
      <c r="Z932" s="11"/>
    </row>
    <row r="933" spans="1:26" ht="15.75">
      <c r="A933" s="45"/>
      <c r="B933" s="46"/>
      <c r="C933" s="47"/>
      <c r="D933" s="11"/>
      <c r="E933" s="11"/>
      <c r="F933" s="46"/>
      <c r="G933" s="46"/>
      <c r="H933" s="48"/>
      <c r="I933" s="11"/>
      <c r="J933" s="49"/>
      <c r="K933" s="11"/>
      <c r="L933" s="11"/>
      <c r="M933" s="11"/>
      <c r="N933" s="11"/>
      <c r="O933" s="11"/>
      <c r="P933" s="11"/>
      <c r="Q933" s="11"/>
      <c r="R933" s="11"/>
      <c r="S933" s="11"/>
      <c r="T933" s="11"/>
      <c r="U933" s="11"/>
      <c r="V933" s="11"/>
      <c r="W933" s="11"/>
      <c r="X933" s="11"/>
      <c r="Y933" s="11"/>
      <c r="Z933" s="11"/>
    </row>
    <row r="934" spans="1:26" ht="15.75">
      <c r="A934" s="45"/>
      <c r="B934" s="46"/>
      <c r="C934" s="47"/>
      <c r="D934" s="11"/>
      <c r="E934" s="11"/>
      <c r="F934" s="46"/>
      <c r="G934" s="46"/>
      <c r="H934" s="48"/>
      <c r="I934" s="11"/>
      <c r="J934" s="49"/>
      <c r="K934" s="11"/>
      <c r="L934" s="11"/>
      <c r="M934" s="11"/>
      <c r="N934" s="11"/>
      <c r="O934" s="11"/>
      <c r="P934" s="11"/>
      <c r="Q934" s="11"/>
      <c r="R934" s="11"/>
      <c r="S934" s="11"/>
      <c r="T934" s="11"/>
      <c r="U934" s="11"/>
      <c r="V934" s="11"/>
      <c r="W934" s="11"/>
      <c r="X934" s="11"/>
      <c r="Y934" s="11"/>
      <c r="Z934" s="11"/>
    </row>
    <row r="935" spans="1:26" ht="15.75">
      <c r="A935" s="45"/>
      <c r="B935" s="46"/>
      <c r="C935" s="47"/>
      <c r="D935" s="11"/>
      <c r="E935" s="11"/>
      <c r="F935" s="46"/>
      <c r="G935" s="46"/>
      <c r="H935" s="48"/>
      <c r="I935" s="11"/>
      <c r="J935" s="49"/>
      <c r="K935" s="11"/>
      <c r="L935" s="11"/>
      <c r="M935" s="11"/>
      <c r="N935" s="11"/>
      <c r="O935" s="11"/>
      <c r="P935" s="11"/>
      <c r="Q935" s="11"/>
      <c r="R935" s="11"/>
      <c r="S935" s="11"/>
      <c r="T935" s="11"/>
      <c r="U935" s="11"/>
      <c r="V935" s="11"/>
      <c r="W935" s="11"/>
      <c r="X935" s="11"/>
      <c r="Y935" s="11"/>
      <c r="Z935" s="11"/>
    </row>
    <row r="936" spans="1:26" ht="15.75">
      <c r="A936" s="45"/>
      <c r="B936" s="46"/>
      <c r="C936" s="47"/>
      <c r="D936" s="11"/>
      <c r="E936" s="11"/>
      <c r="F936" s="46"/>
      <c r="G936" s="46"/>
      <c r="H936" s="48"/>
      <c r="I936" s="11"/>
      <c r="J936" s="49"/>
      <c r="K936" s="11"/>
      <c r="L936" s="11"/>
      <c r="M936" s="11"/>
      <c r="N936" s="11"/>
      <c r="O936" s="11"/>
      <c r="P936" s="11"/>
      <c r="Q936" s="11"/>
      <c r="R936" s="11"/>
      <c r="S936" s="11"/>
      <c r="T936" s="11"/>
      <c r="U936" s="11"/>
      <c r="V936" s="11"/>
      <c r="W936" s="11"/>
      <c r="X936" s="11"/>
      <c r="Y936" s="11"/>
      <c r="Z936" s="11"/>
    </row>
    <row r="937" spans="1:26" ht="15.75">
      <c r="A937" s="45"/>
      <c r="B937" s="46"/>
      <c r="C937" s="47"/>
      <c r="D937" s="11"/>
      <c r="E937" s="11"/>
      <c r="F937" s="46"/>
      <c r="G937" s="46"/>
      <c r="H937" s="48"/>
      <c r="I937" s="11"/>
      <c r="J937" s="49"/>
      <c r="K937" s="11"/>
      <c r="L937" s="11"/>
      <c r="M937" s="11"/>
      <c r="N937" s="11"/>
      <c r="O937" s="11"/>
      <c r="P937" s="11"/>
      <c r="Q937" s="11"/>
      <c r="R937" s="11"/>
      <c r="S937" s="11"/>
      <c r="T937" s="11"/>
      <c r="U937" s="11"/>
      <c r="V937" s="11"/>
      <c r="W937" s="11"/>
      <c r="X937" s="11"/>
      <c r="Y937" s="11"/>
      <c r="Z937" s="11"/>
    </row>
    <row r="938" spans="1:26" ht="15.75">
      <c r="A938" s="45"/>
      <c r="B938" s="46"/>
      <c r="C938" s="47"/>
      <c r="D938" s="11"/>
      <c r="E938" s="11"/>
      <c r="F938" s="46"/>
      <c r="G938" s="46"/>
      <c r="H938" s="48"/>
      <c r="I938" s="11"/>
      <c r="J938" s="49"/>
      <c r="K938" s="11"/>
      <c r="L938" s="11"/>
      <c r="M938" s="11"/>
      <c r="N938" s="11"/>
      <c r="O938" s="11"/>
      <c r="P938" s="11"/>
      <c r="Q938" s="11"/>
      <c r="R938" s="11"/>
      <c r="S938" s="11"/>
      <c r="T938" s="11"/>
      <c r="U938" s="11"/>
      <c r="V938" s="11"/>
      <c r="W938" s="11"/>
      <c r="X938" s="11"/>
      <c r="Y938" s="11"/>
      <c r="Z938" s="11"/>
    </row>
    <row r="939" spans="1:26" ht="15.75">
      <c r="A939" s="45"/>
      <c r="B939" s="46"/>
      <c r="C939" s="47"/>
      <c r="D939" s="11"/>
      <c r="E939" s="11"/>
      <c r="F939" s="46"/>
      <c r="G939" s="46"/>
      <c r="H939" s="48"/>
      <c r="I939" s="11"/>
      <c r="J939" s="49"/>
      <c r="K939" s="11"/>
      <c r="L939" s="11"/>
      <c r="M939" s="11"/>
      <c r="N939" s="11"/>
      <c r="O939" s="11"/>
      <c r="P939" s="11"/>
      <c r="Q939" s="11"/>
      <c r="R939" s="11"/>
      <c r="S939" s="11"/>
      <c r="T939" s="11"/>
      <c r="U939" s="11"/>
      <c r="V939" s="11"/>
      <c r="W939" s="11"/>
      <c r="X939" s="11"/>
      <c r="Y939" s="11"/>
      <c r="Z939" s="11"/>
    </row>
    <row r="940" spans="1:26" ht="15.75">
      <c r="A940" s="45"/>
      <c r="B940" s="46"/>
      <c r="C940" s="47"/>
      <c r="D940" s="11"/>
      <c r="E940" s="11"/>
      <c r="F940" s="46"/>
      <c r="G940" s="46"/>
      <c r="H940" s="48"/>
      <c r="I940" s="11"/>
      <c r="J940" s="49"/>
      <c r="K940" s="11"/>
      <c r="L940" s="11"/>
      <c r="M940" s="11"/>
      <c r="N940" s="11"/>
      <c r="O940" s="11"/>
      <c r="P940" s="11"/>
      <c r="Q940" s="11"/>
      <c r="R940" s="11"/>
      <c r="S940" s="11"/>
      <c r="T940" s="11"/>
      <c r="U940" s="11"/>
      <c r="V940" s="11"/>
      <c r="W940" s="11"/>
      <c r="X940" s="11"/>
      <c r="Y940" s="11"/>
      <c r="Z940" s="11"/>
    </row>
    <row r="941" spans="1:26" ht="15.75">
      <c r="A941" s="45"/>
      <c r="B941" s="46"/>
      <c r="C941" s="47"/>
      <c r="D941" s="11"/>
      <c r="E941" s="11"/>
      <c r="F941" s="46"/>
      <c r="G941" s="46"/>
      <c r="H941" s="48"/>
      <c r="I941" s="11"/>
      <c r="J941" s="49"/>
      <c r="K941" s="11"/>
      <c r="L941" s="11"/>
      <c r="M941" s="11"/>
      <c r="N941" s="11"/>
      <c r="O941" s="11"/>
      <c r="P941" s="11"/>
      <c r="Q941" s="11"/>
      <c r="R941" s="11"/>
      <c r="S941" s="11"/>
      <c r="T941" s="11"/>
      <c r="U941" s="11"/>
      <c r="V941" s="11"/>
      <c r="W941" s="11"/>
      <c r="X941" s="11"/>
      <c r="Y941" s="11"/>
      <c r="Z941" s="11"/>
    </row>
    <row r="942" spans="1:26" ht="15.75">
      <c r="A942" s="45"/>
      <c r="B942" s="46"/>
      <c r="C942" s="47"/>
      <c r="D942" s="11"/>
      <c r="E942" s="11"/>
      <c r="F942" s="46"/>
      <c r="G942" s="46"/>
      <c r="H942" s="48"/>
      <c r="I942" s="11"/>
      <c r="J942" s="49"/>
      <c r="K942" s="11"/>
      <c r="L942" s="11"/>
      <c r="M942" s="11"/>
      <c r="N942" s="11"/>
      <c r="O942" s="11"/>
      <c r="P942" s="11"/>
      <c r="Q942" s="11"/>
      <c r="R942" s="11"/>
      <c r="S942" s="11"/>
      <c r="T942" s="11"/>
      <c r="U942" s="11"/>
      <c r="V942" s="11"/>
      <c r="W942" s="11"/>
      <c r="X942" s="11"/>
      <c r="Y942" s="11"/>
      <c r="Z942" s="11"/>
    </row>
    <row r="943" spans="1:26" ht="15.75">
      <c r="A943" s="45"/>
      <c r="B943" s="46"/>
      <c r="C943" s="47"/>
      <c r="D943" s="11"/>
      <c r="E943" s="11"/>
      <c r="F943" s="46"/>
      <c r="G943" s="46"/>
      <c r="H943" s="48"/>
      <c r="I943" s="11"/>
      <c r="J943" s="49"/>
      <c r="K943" s="11"/>
      <c r="L943" s="11"/>
      <c r="M943" s="11"/>
      <c r="N943" s="11"/>
      <c r="O943" s="11"/>
      <c r="P943" s="11"/>
      <c r="Q943" s="11"/>
      <c r="R943" s="11"/>
      <c r="S943" s="11"/>
      <c r="T943" s="11"/>
      <c r="U943" s="11"/>
      <c r="V943" s="11"/>
      <c r="W943" s="11"/>
      <c r="X943" s="11"/>
      <c r="Y943" s="11"/>
      <c r="Z943" s="11"/>
    </row>
    <row r="944" spans="1:26" ht="15.75">
      <c r="A944" s="45"/>
      <c r="B944" s="46"/>
      <c r="C944" s="47"/>
      <c r="D944" s="11"/>
      <c r="E944" s="11"/>
      <c r="F944" s="46"/>
      <c r="G944" s="46"/>
      <c r="H944" s="48"/>
      <c r="I944" s="11"/>
      <c r="J944" s="49"/>
      <c r="K944" s="11"/>
      <c r="L944" s="11"/>
      <c r="M944" s="11"/>
      <c r="N944" s="11"/>
      <c r="O944" s="11"/>
      <c r="P944" s="11"/>
      <c r="Q944" s="11"/>
      <c r="R944" s="11"/>
      <c r="S944" s="11"/>
      <c r="T944" s="11"/>
      <c r="U944" s="11"/>
      <c r="V944" s="11"/>
      <c r="W944" s="11"/>
      <c r="X944" s="11"/>
      <c r="Y944" s="11"/>
      <c r="Z944" s="11"/>
    </row>
    <row r="945" spans="1:26" ht="15.75">
      <c r="A945" s="45"/>
      <c r="B945" s="46"/>
      <c r="C945" s="47"/>
      <c r="D945" s="11"/>
      <c r="E945" s="11"/>
      <c r="F945" s="46"/>
      <c r="G945" s="46"/>
      <c r="H945" s="48"/>
      <c r="I945" s="11"/>
      <c r="J945" s="49"/>
      <c r="K945" s="11"/>
      <c r="L945" s="11"/>
      <c r="M945" s="11"/>
      <c r="N945" s="11"/>
      <c r="O945" s="11"/>
      <c r="P945" s="11"/>
      <c r="Q945" s="11"/>
      <c r="R945" s="11"/>
      <c r="S945" s="11"/>
      <c r="T945" s="11"/>
      <c r="U945" s="11"/>
      <c r="V945" s="11"/>
      <c r="W945" s="11"/>
      <c r="X945" s="11"/>
      <c r="Y945" s="11"/>
      <c r="Z945" s="11"/>
    </row>
    <row r="946" spans="1:26" ht="15.75">
      <c r="A946" s="45"/>
      <c r="B946" s="46"/>
      <c r="C946" s="47"/>
      <c r="D946" s="11"/>
      <c r="E946" s="11"/>
      <c r="F946" s="46"/>
      <c r="G946" s="46"/>
      <c r="H946" s="48"/>
      <c r="I946" s="11"/>
      <c r="J946" s="49"/>
      <c r="K946" s="11"/>
      <c r="L946" s="11"/>
      <c r="M946" s="11"/>
      <c r="N946" s="11"/>
      <c r="O946" s="11"/>
      <c r="P946" s="11"/>
      <c r="Q946" s="11"/>
      <c r="R946" s="11"/>
      <c r="S946" s="11"/>
      <c r="T946" s="11"/>
      <c r="U946" s="11"/>
      <c r="V946" s="11"/>
      <c r="W946" s="11"/>
      <c r="X946" s="11"/>
      <c r="Y946" s="11"/>
      <c r="Z946" s="11"/>
    </row>
    <row r="947" spans="1:26" ht="15.75">
      <c r="A947" s="45"/>
      <c r="B947" s="46"/>
      <c r="C947" s="47"/>
      <c r="D947" s="11"/>
      <c r="E947" s="11"/>
      <c r="F947" s="46"/>
      <c r="G947" s="46"/>
      <c r="H947" s="48"/>
      <c r="I947" s="11"/>
      <c r="J947" s="49"/>
      <c r="K947" s="11"/>
      <c r="L947" s="11"/>
      <c r="M947" s="11"/>
      <c r="N947" s="11"/>
      <c r="O947" s="11"/>
      <c r="P947" s="11"/>
      <c r="Q947" s="11"/>
      <c r="R947" s="11"/>
      <c r="S947" s="11"/>
      <c r="T947" s="11"/>
      <c r="U947" s="11"/>
      <c r="V947" s="11"/>
      <c r="W947" s="11"/>
      <c r="X947" s="11"/>
      <c r="Y947" s="11"/>
      <c r="Z947" s="11"/>
    </row>
    <row r="948" spans="1:26" ht="15.75">
      <c r="A948" s="45"/>
      <c r="B948" s="46"/>
      <c r="C948" s="47"/>
      <c r="D948" s="11"/>
      <c r="E948" s="11"/>
      <c r="F948" s="46"/>
      <c r="G948" s="46"/>
      <c r="H948" s="48"/>
      <c r="I948" s="11"/>
      <c r="J948" s="49"/>
      <c r="K948" s="11"/>
      <c r="L948" s="11"/>
      <c r="M948" s="11"/>
      <c r="N948" s="11"/>
      <c r="O948" s="11"/>
      <c r="P948" s="11"/>
      <c r="Q948" s="11"/>
      <c r="R948" s="11"/>
      <c r="S948" s="11"/>
      <c r="T948" s="11"/>
      <c r="U948" s="11"/>
      <c r="V948" s="11"/>
      <c r="W948" s="11"/>
      <c r="X948" s="11"/>
      <c r="Y948" s="11"/>
      <c r="Z948" s="11"/>
    </row>
    <row r="949" spans="1:26" ht="15.75">
      <c r="A949" s="45"/>
      <c r="B949" s="46"/>
      <c r="C949" s="47"/>
      <c r="D949" s="11"/>
      <c r="E949" s="11"/>
      <c r="F949" s="46"/>
      <c r="G949" s="46"/>
      <c r="H949" s="48"/>
      <c r="I949" s="11"/>
      <c r="J949" s="49"/>
      <c r="K949" s="11"/>
      <c r="L949" s="11"/>
      <c r="M949" s="11"/>
      <c r="N949" s="11"/>
      <c r="O949" s="11"/>
      <c r="P949" s="11"/>
      <c r="Q949" s="11"/>
      <c r="R949" s="11"/>
      <c r="S949" s="11"/>
      <c r="T949" s="11"/>
      <c r="U949" s="11"/>
      <c r="V949" s="11"/>
      <c r="W949" s="11"/>
      <c r="X949" s="11"/>
      <c r="Y949" s="11"/>
      <c r="Z949" s="11"/>
    </row>
    <row r="950" spans="1:26" ht="15.75">
      <c r="A950" s="45"/>
      <c r="B950" s="46"/>
      <c r="C950" s="47"/>
      <c r="D950" s="11"/>
      <c r="E950" s="11"/>
      <c r="F950" s="46"/>
      <c r="G950" s="46"/>
      <c r="H950" s="48"/>
      <c r="I950" s="11"/>
      <c r="J950" s="49"/>
      <c r="K950" s="11"/>
      <c r="L950" s="11"/>
      <c r="M950" s="11"/>
      <c r="N950" s="11"/>
      <c r="O950" s="11"/>
      <c r="P950" s="11"/>
      <c r="Q950" s="11"/>
      <c r="R950" s="11"/>
      <c r="S950" s="11"/>
      <c r="T950" s="11"/>
      <c r="U950" s="11"/>
      <c r="V950" s="11"/>
      <c r="W950" s="11"/>
      <c r="X950" s="11"/>
      <c r="Y950" s="11"/>
      <c r="Z950" s="11"/>
    </row>
    <row r="951" spans="1:26" ht="15.75">
      <c r="A951" s="45"/>
      <c r="B951" s="46"/>
      <c r="C951" s="47"/>
      <c r="D951" s="11"/>
      <c r="E951" s="11"/>
      <c r="F951" s="46"/>
      <c r="G951" s="46"/>
      <c r="H951" s="48"/>
      <c r="I951" s="11"/>
      <c r="J951" s="49"/>
      <c r="K951" s="11"/>
      <c r="L951" s="11"/>
      <c r="M951" s="11"/>
      <c r="N951" s="11"/>
      <c r="O951" s="11"/>
      <c r="P951" s="11"/>
      <c r="Q951" s="11"/>
      <c r="R951" s="11"/>
      <c r="S951" s="11"/>
      <c r="T951" s="11"/>
      <c r="U951" s="11"/>
      <c r="V951" s="11"/>
      <c r="W951" s="11"/>
      <c r="X951" s="11"/>
      <c r="Y951" s="11"/>
      <c r="Z951" s="11"/>
    </row>
    <row r="952" spans="1:26" ht="15.75">
      <c r="A952" s="45"/>
      <c r="B952" s="46"/>
      <c r="C952" s="47"/>
      <c r="D952" s="11"/>
      <c r="E952" s="11"/>
      <c r="F952" s="46"/>
      <c r="G952" s="46"/>
      <c r="H952" s="48"/>
      <c r="I952" s="11"/>
      <c r="J952" s="49"/>
      <c r="K952" s="11"/>
      <c r="L952" s="11"/>
      <c r="M952" s="11"/>
      <c r="N952" s="11"/>
      <c r="O952" s="11"/>
      <c r="P952" s="11"/>
      <c r="Q952" s="11"/>
      <c r="R952" s="11"/>
      <c r="S952" s="11"/>
      <c r="T952" s="11"/>
      <c r="U952" s="11"/>
      <c r="V952" s="11"/>
      <c r="W952" s="11"/>
      <c r="X952" s="11"/>
      <c r="Y952" s="11"/>
      <c r="Z952" s="11"/>
    </row>
    <row r="953" spans="1:26" ht="15.75">
      <c r="A953" s="45"/>
      <c r="B953" s="46"/>
      <c r="C953" s="47"/>
      <c r="D953" s="11"/>
      <c r="E953" s="11"/>
      <c r="F953" s="46"/>
      <c r="G953" s="46"/>
      <c r="H953" s="48"/>
      <c r="I953" s="11"/>
      <c r="J953" s="49"/>
      <c r="K953" s="11"/>
      <c r="L953" s="11"/>
      <c r="M953" s="11"/>
      <c r="N953" s="11"/>
      <c r="O953" s="11"/>
      <c r="P953" s="11"/>
      <c r="Q953" s="11"/>
      <c r="R953" s="11"/>
      <c r="S953" s="11"/>
      <c r="T953" s="11"/>
      <c r="U953" s="11"/>
      <c r="V953" s="11"/>
      <c r="W953" s="11"/>
      <c r="X953" s="11"/>
      <c r="Y953" s="11"/>
      <c r="Z953" s="11"/>
    </row>
    <row r="954" spans="1:26" ht="15.75">
      <c r="A954" s="45"/>
      <c r="B954" s="46"/>
      <c r="C954" s="47"/>
      <c r="D954" s="11"/>
      <c r="E954" s="11"/>
      <c r="F954" s="46"/>
      <c r="G954" s="46"/>
      <c r="H954" s="48"/>
      <c r="I954" s="11"/>
      <c r="J954" s="49"/>
      <c r="K954" s="11"/>
      <c r="L954" s="11"/>
      <c r="M954" s="11"/>
      <c r="N954" s="11"/>
      <c r="O954" s="11"/>
      <c r="P954" s="11"/>
      <c r="Q954" s="11"/>
      <c r="R954" s="11"/>
      <c r="S954" s="11"/>
      <c r="T954" s="11"/>
      <c r="U954" s="11"/>
      <c r="V954" s="11"/>
      <c r="W954" s="11"/>
      <c r="X954" s="11"/>
      <c r="Y954" s="11"/>
      <c r="Z954" s="11"/>
    </row>
    <row r="955" spans="1:26" ht="15.75">
      <c r="A955" s="45"/>
      <c r="B955" s="46"/>
      <c r="C955" s="47"/>
      <c r="D955" s="11"/>
      <c r="E955" s="11"/>
      <c r="F955" s="46"/>
      <c r="G955" s="46"/>
      <c r="H955" s="48"/>
      <c r="I955" s="11"/>
      <c r="J955" s="49"/>
      <c r="K955" s="11"/>
      <c r="L955" s="11"/>
      <c r="M955" s="11"/>
      <c r="N955" s="11"/>
      <c r="O955" s="11"/>
      <c r="P955" s="11"/>
      <c r="Q955" s="11"/>
      <c r="R955" s="11"/>
      <c r="S955" s="11"/>
      <c r="T955" s="11"/>
      <c r="U955" s="11"/>
      <c r="V955" s="11"/>
      <c r="W955" s="11"/>
      <c r="X955" s="11"/>
      <c r="Y955" s="11"/>
      <c r="Z955" s="11"/>
    </row>
    <row r="956" spans="1:26" ht="15.75">
      <c r="A956" s="45"/>
      <c r="B956" s="46"/>
      <c r="C956" s="47"/>
      <c r="D956" s="11"/>
      <c r="E956" s="11"/>
      <c r="F956" s="46"/>
      <c r="G956" s="46"/>
      <c r="H956" s="48"/>
      <c r="I956" s="11"/>
      <c r="J956" s="49"/>
      <c r="K956" s="11"/>
      <c r="L956" s="11"/>
      <c r="M956" s="11"/>
      <c r="N956" s="11"/>
      <c r="O956" s="11"/>
      <c r="P956" s="11"/>
      <c r="Q956" s="11"/>
      <c r="R956" s="11"/>
      <c r="S956" s="11"/>
      <c r="T956" s="11"/>
      <c r="U956" s="11"/>
      <c r="V956" s="11"/>
      <c r="W956" s="11"/>
      <c r="X956" s="11"/>
      <c r="Y956" s="11"/>
      <c r="Z956" s="11"/>
    </row>
    <row r="957" spans="1:26" ht="15.75">
      <c r="A957" s="45"/>
      <c r="B957" s="46"/>
      <c r="C957" s="47"/>
      <c r="D957" s="11"/>
      <c r="E957" s="11"/>
      <c r="F957" s="46"/>
      <c r="G957" s="46"/>
      <c r="H957" s="48"/>
      <c r="I957" s="11"/>
      <c r="J957" s="49"/>
      <c r="K957" s="11"/>
      <c r="L957" s="11"/>
      <c r="M957" s="11"/>
      <c r="N957" s="11"/>
      <c r="O957" s="11"/>
      <c r="P957" s="11"/>
      <c r="Q957" s="11"/>
      <c r="R957" s="11"/>
      <c r="S957" s="11"/>
      <c r="T957" s="11"/>
      <c r="U957" s="11"/>
      <c r="V957" s="11"/>
      <c r="W957" s="11"/>
      <c r="X957" s="11"/>
      <c r="Y957" s="11"/>
      <c r="Z957" s="11"/>
    </row>
    <row r="958" spans="1:26" ht="15.75">
      <c r="A958" s="45"/>
      <c r="B958" s="46"/>
      <c r="C958" s="47"/>
      <c r="D958" s="11"/>
      <c r="E958" s="11"/>
      <c r="F958" s="46"/>
      <c r="G958" s="46"/>
      <c r="H958" s="48"/>
      <c r="I958" s="11"/>
      <c r="J958" s="49"/>
      <c r="K958" s="11"/>
      <c r="L958" s="11"/>
      <c r="M958" s="11"/>
      <c r="N958" s="11"/>
      <c r="O958" s="11"/>
      <c r="P958" s="11"/>
      <c r="Q958" s="11"/>
      <c r="R958" s="11"/>
      <c r="S958" s="11"/>
      <c r="T958" s="11"/>
      <c r="U958" s="11"/>
      <c r="V958" s="11"/>
      <c r="W958" s="11"/>
      <c r="X958" s="11"/>
      <c r="Y958" s="11"/>
      <c r="Z958" s="11"/>
    </row>
    <row r="959" spans="1:26" ht="15.75">
      <c r="A959" s="45"/>
      <c r="B959" s="46"/>
      <c r="C959" s="47"/>
      <c r="D959" s="11"/>
      <c r="E959" s="11"/>
      <c r="F959" s="46"/>
      <c r="G959" s="46"/>
      <c r="H959" s="48"/>
      <c r="I959" s="11"/>
      <c r="J959" s="49"/>
      <c r="K959" s="11"/>
      <c r="L959" s="11"/>
      <c r="M959" s="11"/>
      <c r="N959" s="11"/>
      <c r="O959" s="11"/>
      <c r="P959" s="11"/>
      <c r="Q959" s="11"/>
      <c r="R959" s="11"/>
      <c r="S959" s="11"/>
      <c r="T959" s="11"/>
      <c r="U959" s="11"/>
      <c r="V959" s="11"/>
      <c r="W959" s="11"/>
      <c r="X959" s="11"/>
      <c r="Y959" s="11"/>
      <c r="Z959" s="11"/>
    </row>
    <row r="960" spans="1:26" ht="15.75">
      <c r="A960" s="45"/>
      <c r="B960" s="46"/>
      <c r="C960" s="47"/>
      <c r="D960" s="11"/>
      <c r="E960" s="11"/>
      <c r="F960" s="46"/>
      <c r="G960" s="46"/>
      <c r="H960" s="48"/>
      <c r="I960" s="11"/>
      <c r="J960" s="49"/>
      <c r="K960" s="11"/>
      <c r="L960" s="11"/>
      <c r="M960" s="11"/>
      <c r="N960" s="11"/>
      <c r="O960" s="11"/>
      <c r="P960" s="11"/>
      <c r="Q960" s="11"/>
      <c r="R960" s="11"/>
      <c r="S960" s="11"/>
      <c r="T960" s="11"/>
      <c r="U960" s="11"/>
      <c r="V960" s="11"/>
      <c r="W960" s="11"/>
      <c r="X960" s="11"/>
      <c r="Y960" s="11"/>
      <c r="Z960" s="11"/>
    </row>
    <row r="961" spans="1:26" ht="15.75">
      <c r="A961" s="45"/>
      <c r="B961" s="46"/>
      <c r="C961" s="47"/>
      <c r="D961" s="11"/>
      <c r="E961" s="11"/>
      <c r="F961" s="46"/>
      <c r="G961" s="46"/>
      <c r="H961" s="48"/>
      <c r="I961" s="11"/>
      <c r="J961" s="49"/>
      <c r="K961" s="11"/>
      <c r="L961" s="11"/>
      <c r="M961" s="11"/>
      <c r="N961" s="11"/>
      <c r="O961" s="11"/>
      <c r="P961" s="11"/>
      <c r="Q961" s="11"/>
      <c r="R961" s="11"/>
      <c r="S961" s="11"/>
      <c r="T961" s="11"/>
      <c r="U961" s="11"/>
      <c r="V961" s="11"/>
      <c r="W961" s="11"/>
      <c r="X961" s="11"/>
      <c r="Y961" s="11"/>
      <c r="Z961" s="11"/>
    </row>
    <row r="962" spans="1:26" ht="15.75">
      <c r="A962" s="45"/>
      <c r="B962" s="46"/>
      <c r="C962" s="47"/>
      <c r="D962" s="11"/>
      <c r="E962" s="11"/>
      <c r="F962" s="46"/>
      <c r="G962" s="46"/>
      <c r="H962" s="48"/>
      <c r="I962" s="11"/>
      <c r="J962" s="49"/>
      <c r="K962" s="11"/>
      <c r="L962" s="11"/>
      <c r="M962" s="11"/>
      <c r="N962" s="11"/>
      <c r="O962" s="11"/>
      <c r="P962" s="11"/>
      <c r="Q962" s="11"/>
      <c r="R962" s="11"/>
      <c r="S962" s="11"/>
      <c r="T962" s="11"/>
      <c r="U962" s="11"/>
      <c r="V962" s="11"/>
      <c r="W962" s="11"/>
      <c r="X962" s="11"/>
      <c r="Y962" s="11"/>
      <c r="Z962" s="11"/>
    </row>
    <row r="963" spans="1:26" ht="15.75">
      <c r="A963" s="45"/>
      <c r="B963" s="46"/>
      <c r="C963" s="47"/>
      <c r="D963" s="11"/>
      <c r="E963" s="11"/>
      <c r="F963" s="46"/>
      <c r="G963" s="46"/>
      <c r="H963" s="48"/>
      <c r="I963" s="11"/>
      <c r="J963" s="49"/>
      <c r="K963" s="11"/>
      <c r="L963" s="11"/>
      <c r="M963" s="11"/>
      <c r="N963" s="11"/>
      <c r="O963" s="11"/>
      <c r="P963" s="11"/>
      <c r="Q963" s="11"/>
      <c r="R963" s="11"/>
      <c r="S963" s="11"/>
      <c r="T963" s="11"/>
      <c r="U963" s="11"/>
      <c r="V963" s="11"/>
      <c r="W963" s="11"/>
      <c r="X963" s="11"/>
      <c r="Y963" s="11"/>
      <c r="Z963" s="11"/>
    </row>
    <row r="964" spans="1:26" ht="15.75">
      <c r="A964" s="45"/>
      <c r="B964" s="46"/>
      <c r="C964" s="47"/>
      <c r="D964" s="11"/>
      <c r="E964" s="11"/>
      <c r="F964" s="46"/>
      <c r="G964" s="46"/>
      <c r="H964" s="48"/>
      <c r="I964" s="11"/>
      <c r="J964" s="49"/>
      <c r="K964" s="11"/>
      <c r="L964" s="11"/>
      <c r="M964" s="11"/>
      <c r="N964" s="11"/>
      <c r="O964" s="11"/>
      <c r="P964" s="11"/>
      <c r="Q964" s="11"/>
      <c r="R964" s="11"/>
      <c r="S964" s="11"/>
      <c r="T964" s="11"/>
      <c r="U964" s="11"/>
      <c r="V964" s="11"/>
      <c r="W964" s="11"/>
      <c r="X964" s="11"/>
      <c r="Y964" s="11"/>
      <c r="Z964" s="11"/>
    </row>
    <row r="965" spans="1:26" ht="15.75">
      <c r="A965" s="45"/>
      <c r="B965" s="46"/>
      <c r="C965" s="47"/>
      <c r="D965" s="11"/>
      <c r="E965" s="11"/>
      <c r="F965" s="46"/>
      <c r="G965" s="46"/>
      <c r="H965" s="48"/>
      <c r="I965" s="11"/>
      <c r="J965" s="49"/>
      <c r="K965" s="11"/>
      <c r="L965" s="11"/>
      <c r="M965" s="11"/>
      <c r="N965" s="11"/>
      <c r="O965" s="11"/>
      <c r="P965" s="11"/>
      <c r="Q965" s="11"/>
      <c r="R965" s="11"/>
      <c r="S965" s="11"/>
      <c r="T965" s="11"/>
      <c r="U965" s="11"/>
      <c r="V965" s="11"/>
      <c r="W965" s="11"/>
      <c r="X965" s="11"/>
      <c r="Y965" s="11"/>
      <c r="Z965" s="11"/>
    </row>
    <row r="966" spans="1:26" ht="15.75">
      <c r="A966" s="45"/>
      <c r="B966" s="46"/>
      <c r="C966" s="47"/>
      <c r="D966" s="11"/>
      <c r="E966" s="11"/>
      <c r="F966" s="46"/>
      <c r="G966" s="46"/>
      <c r="H966" s="48"/>
      <c r="I966" s="11"/>
      <c r="J966" s="49"/>
      <c r="K966" s="11"/>
      <c r="L966" s="11"/>
      <c r="M966" s="11"/>
      <c r="N966" s="11"/>
      <c r="O966" s="11"/>
      <c r="P966" s="11"/>
      <c r="Q966" s="11"/>
      <c r="R966" s="11"/>
      <c r="S966" s="11"/>
      <c r="T966" s="11"/>
      <c r="U966" s="11"/>
      <c r="V966" s="11"/>
      <c r="W966" s="11"/>
      <c r="X966" s="11"/>
      <c r="Y966" s="11"/>
      <c r="Z966" s="11"/>
    </row>
    <row r="967" spans="1:26" ht="15.75">
      <c r="A967" s="45"/>
      <c r="B967" s="46"/>
      <c r="C967" s="47"/>
      <c r="D967" s="11"/>
      <c r="E967" s="11"/>
      <c r="F967" s="46"/>
      <c r="G967" s="46"/>
      <c r="H967" s="48"/>
      <c r="I967" s="11"/>
      <c r="J967" s="49"/>
      <c r="K967" s="11"/>
      <c r="L967" s="11"/>
      <c r="M967" s="11"/>
      <c r="N967" s="11"/>
      <c r="O967" s="11"/>
      <c r="P967" s="11"/>
      <c r="Q967" s="11"/>
      <c r="R967" s="11"/>
      <c r="S967" s="11"/>
      <c r="T967" s="11"/>
      <c r="U967" s="11"/>
      <c r="V967" s="11"/>
      <c r="W967" s="11"/>
      <c r="X967" s="11"/>
      <c r="Y967" s="11"/>
      <c r="Z967" s="11"/>
    </row>
    <row r="968" spans="1:26" ht="15.75">
      <c r="A968" s="45"/>
      <c r="B968" s="46"/>
      <c r="C968" s="47"/>
      <c r="D968" s="11"/>
      <c r="E968" s="11"/>
      <c r="F968" s="46"/>
      <c r="G968" s="46"/>
      <c r="H968" s="48"/>
      <c r="I968" s="11"/>
      <c r="J968" s="49"/>
      <c r="K968" s="11"/>
      <c r="L968" s="11"/>
      <c r="M968" s="11"/>
      <c r="N968" s="11"/>
      <c r="O968" s="11"/>
      <c r="P968" s="11"/>
      <c r="Q968" s="11"/>
      <c r="R968" s="11"/>
      <c r="S968" s="11"/>
      <c r="T968" s="11"/>
      <c r="U968" s="11"/>
      <c r="V968" s="11"/>
      <c r="W968" s="11"/>
      <c r="X968" s="11"/>
      <c r="Y968" s="11"/>
      <c r="Z968" s="11"/>
    </row>
    <row r="969" spans="1:26" ht="15.75">
      <c r="A969" s="45"/>
      <c r="B969" s="46"/>
      <c r="C969" s="47"/>
      <c r="D969" s="11"/>
      <c r="E969" s="11"/>
      <c r="F969" s="46"/>
      <c r="G969" s="46"/>
      <c r="H969" s="48"/>
      <c r="I969" s="11"/>
      <c r="J969" s="49"/>
      <c r="K969" s="11"/>
      <c r="L969" s="11"/>
      <c r="M969" s="11"/>
      <c r="N969" s="11"/>
      <c r="O969" s="11"/>
      <c r="P969" s="11"/>
      <c r="Q969" s="11"/>
      <c r="R969" s="11"/>
      <c r="S969" s="11"/>
      <c r="T969" s="11"/>
      <c r="U969" s="11"/>
      <c r="V969" s="11"/>
      <c r="W969" s="11"/>
      <c r="X969" s="11"/>
      <c r="Y969" s="11"/>
      <c r="Z969" s="11"/>
    </row>
    <row r="970" spans="1:26" ht="15.75">
      <c r="A970" s="45"/>
      <c r="B970" s="46"/>
      <c r="C970" s="47"/>
      <c r="D970" s="11"/>
      <c r="E970" s="11"/>
      <c r="F970" s="46"/>
      <c r="G970" s="46"/>
      <c r="H970" s="48"/>
      <c r="I970" s="11"/>
      <c r="J970" s="49"/>
      <c r="K970" s="11"/>
      <c r="L970" s="11"/>
      <c r="M970" s="11"/>
      <c r="N970" s="11"/>
      <c r="O970" s="11"/>
      <c r="P970" s="11"/>
      <c r="Q970" s="11"/>
      <c r="R970" s="11"/>
      <c r="S970" s="11"/>
      <c r="T970" s="11"/>
      <c r="U970" s="11"/>
      <c r="V970" s="11"/>
      <c r="W970" s="11"/>
      <c r="X970" s="11"/>
      <c r="Y970" s="11"/>
      <c r="Z970" s="11"/>
    </row>
    <row r="971" spans="1:26" ht="15.75">
      <c r="A971" s="45"/>
      <c r="B971" s="46"/>
      <c r="C971" s="47"/>
      <c r="D971" s="11"/>
      <c r="E971" s="11"/>
      <c r="F971" s="46"/>
      <c r="G971" s="46"/>
      <c r="H971" s="48"/>
      <c r="I971" s="11"/>
      <c r="J971" s="49"/>
      <c r="K971" s="11"/>
      <c r="L971" s="11"/>
      <c r="M971" s="11"/>
      <c r="N971" s="11"/>
      <c r="O971" s="11"/>
      <c r="P971" s="11"/>
      <c r="Q971" s="11"/>
      <c r="R971" s="11"/>
      <c r="S971" s="11"/>
      <c r="T971" s="11"/>
      <c r="U971" s="11"/>
      <c r="V971" s="11"/>
      <c r="W971" s="11"/>
      <c r="X971" s="11"/>
      <c r="Y971" s="11"/>
      <c r="Z971" s="11"/>
    </row>
    <row r="972" spans="1:26" ht="15.75">
      <c r="A972" s="45"/>
      <c r="B972" s="46"/>
      <c r="C972" s="47"/>
      <c r="D972" s="11"/>
      <c r="E972" s="11"/>
      <c r="F972" s="46"/>
      <c r="G972" s="46"/>
      <c r="H972" s="48"/>
      <c r="I972" s="11"/>
      <c r="J972" s="49"/>
      <c r="K972" s="11"/>
      <c r="L972" s="11"/>
      <c r="M972" s="11"/>
      <c r="N972" s="11"/>
      <c r="O972" s="11"/>
      <c r="P972" s="11"/>
      <c r="Q972" s="11"/>
      <c r="R972" s="11"/>
      <c r="S972" s="11"/>
      <c r="T972" s="11"/>
      <c r="U972" s="11"/>
      <c r="V972" s="11"/>
      <c r="W972" s="11"/>
      <c r="X972" s="11"/>
      <c r="Y972" s="11"/>
      <c r="Z972" s="11"/>
    </row>
    <row r="973" spans="1:26" ht="15.75">
      <c r="A973" s="45"/>
      <c r="B973" s="46"/>
      <c r="C973" s="47"/>
      <c r="D973" s="11"/>
      <c r="E973" s="11"/>
      <c r="F973" s="46"/>
      <c r="G973" s="46"/>
      <c r="H973" s="48"/>
      <c r="I973" s="11"/>
      <c r="J973" s="49"/>
      <c r="K973" s="11"/>
      <c r="L973" s="11"/>
      <c r="M973" s="11"/>
      <c r="N973" s="11"/>
      <c r="O973" s="11"/>
      <c r="P973" s="11"/>
      <c r="Q973" s="11"/>
      <c r="R973" s="11"/>
      <c r="S973" s="11"/>
      <c r="T973" s="11"/>
      <c r="U973" s="11"/>
      <c r="V973" s="11"/>
      <c r="W973" s="11"/>
      <c r="X973" s="11"/>
      <c r="Y973" s="11"/>
      <c r="Z973" s="11"/>
    </row>
    <row r="974" spans="1:26" ht="15.75">
      <c r="A974" s="45"/>
      <c r="B974" s="46"/>
      <c r="C974" s="47"/>
      <c r="D974" s="11"/>
      <c r="E974" s="11"/>
      <c r="F974" s="46"/>
      <c r="G974" s="46"/>
      <c r="H974" s="48"/>
      <c r="I974" s="11"/>
      <c r="J974" s="49"/>
      <c r="K974" s="11"/>
      <c r="L974" s="11"/>
      <c r="M974" s="11"/>
      <c r="N974" s="11"/>
      <c r="O974" s="11"/>
      <c r="P974" s="11"/>
      <c r="Q974" s="11"/>
      <c r="R974" s="11"/>
      <c r="S974" s="11"/>
      <c r="T974" s="11"/>
      <c r="U974" s="11"/>
      <c r="V974" s="11"/>
      <c r="W974" s="11"/>
      <c r="X974" s="11"/>
      <c r="Y974" s="11"/>
      <c r="Z974" s="11"/>
    </row>
    <row r="975" spans="1:26" ht="15.75">
      <c r="A975" s="45"/>
      <c r="B975" s="46"/>
      <c r="C975" s="47"/>
      <c r="D975" s="11"/>
      <c r="E975" s="11"/>
      <c r="F975" s="46"/>
      <c r="G975" s="46"/>
      <c r="H975" s="48"/>
      <c r="I975" s="11"/>
      <c r="J975" s="49"/>
      <c r="K975" s="11"/>
      <c r="L975" s="11"/>
      <c r="M975" s="11"/>
      <c r="N975" s="11"/>
      <c r="O975" s="11"/>
      <c r="P975" s="11"/>
      <c r="Q975" s="11"/>
      <c r="R975" s="11"/>
      <c r="S975" s="11"/>
      <c r="T975" s="11"/>
      <c r="U975" s="11"/>
      <c r="V975" s="11"/>
      <c r="W975" s="11"/>
      <c r="X975" s="11"/>
      <c r="Y975" s="11"/>
      <c r="Z975" s="11"/>
    </row>
    <row r="976" spans="1:26" ht="15.75">
      <c r="A976" s="45"/>
      <c r="B976" s="46"/>
      <c r="C976" s="47"/>
      <c r="D976" s="11"/>
      <c r="E976" s="11"/>
      <c r="F976" s="46"/>
      <c r="G976" s="46"/>
      <c r="H976" s="48"/>
      <c r="I976" s="11"/>
      <c r="J976" s="49"/>
      <c r="K976" s="11"/>
      <c r="L976" s="11"/>
      <c r="M976" s="11"/>
      <c r="N976" s="11"/>
      <c r="O976" s="11"/>
      <c r="P976" s="11"/>
      <c r="Q976" s="11"/>
      <c r="R976" s="11"/>
      <c r="S976" s="11"/>
      <c r="T976" s="11"/>
      <c r="U976" s="11"/>
      <c r="V976" s="11"/>
      <c r="W976" s="11"/>
      <c r="X976" s="11"/>
      <c r="Y976" s="11"/>
      <c r="Z976" s="11"/>
    </row>
    <row r="977" spans="1:26" ht="15.75">
      <c r="A977" s="45"/>
      <c r="B977" s="46"/>
      <c r="C977" s="47"/>
      <c r="D977" s="11"/>
      <c r="E977" s="11"/>
      <c r="F977" s="46"/>
      <c r="G977" s="46"/>
      <c r="H977" s="48"/>
      <c r="I977" s="11"/>
      <c r="J977" s="49"/>
      <c r="K977" s="11"/>
      <c r="L977" s="11"/>
      <c r="M977" s="11"/>
      <c r="N977" s="11"/>
      <c r="O977" s="11"/>
      <c r="P977" s="11"/>
      <c r="Q977" s="11"/>
      <c r="R977" s="11"/>
      <c r="S977" s="11"/>
      <c r="T977" s="11"/>
      <c r="U977" s="11"/>
      <c r="V977" s="11"/>
      <c r="W977" s="11"/>
      <c r="X977" s="11"/>
      <c r="Y977" s="11"/>
      <c r="Z977" s="11"/>
    </row>
    <row r="978" spans="1:26" ht="15.75">
      <c r="A978" s="45"/>
      <c r="B978" s="46"/>
      <c r="C978" s="47"/>
      <c r="D978" s="11"/>
      <c r="E978" s="11"/>
      <c r="F978" s="46"/>
      <c r="G978" s="46"/>
      <c r="H978" s="48"/>
      <c r="I978" s="11"/>
      <c r="J978" s="49"/>
      <c r="K978" s="11"/>
      <c r="L978" s="11"/>
      <c r="M978" s="11"/>
      <c r="N978" s="11"/>
      <c r="O978" s="11"/>
      <c r="P978" s="11"/>
      <c r="Q978" s="11"/>
      <c r="R978" s="11"/>
      <c r="S978" s="11"/>
      <c r="T978" s="11"/>
      <c r="U978" s="11"/>
      <c r="V978" s="11"/>
      <c r="W978" s="11"/>
      <c r="X978" s="11"/>
      <c r="Y978" s="11"/>
      <c r="Z978" s="11"/>
    </row>
    <row r="979" spans="1:26" ht="15.75">
      <c r="A979" s="45"/>
      <c r="B979" s="46"/>
      <c r="C979" s="47"/>
      <c r="D979" s="11"/>
      <c r="E979" s="11"/>
      <c r="F979" s="46"/>
      <c r="G979" s="46"/>
      <c r="H979" s="48"/>
      <c r="I979" s="11"/>
      <c r="J979" s="49"/>
      <c r="K979" s="11"/>
      <c r="L979" s="11"/>
      <c r="M979" s="11"/>
      <c r="N979" s="11"/>
      <c r="O979" s="11"/>
      <c r="P979" s="11"/>
      <c r="Q979" s="11"/>
      <c r="R979" s="11"/>
      <c r="S979" s="11"/>
      <c r="T979" s="11"/>
      <c r="U979" s="11"/>
      <c r="V979" s="11"/>
      <c r="W979" s="11"/>
      <c r="X979" s="11"/>
      <c r="Y979" s="11"/>
      <c r="Z979" s="11"/>
    </row>
    <row r="980" spans="1:26" ht="15.75">
      <c r="A980" s="45"/>
      <c r="B980" s="46"/>
      <c r="C980" s="47"/>
      <c r="D980" s="11"/>
      <c r="E980" s="11"/>
      <c r="F980" s="46"/>
      <c r="G980" s="46"/>
      <c r="H980" s="48"/>
      <c r="I980" s="11"/>
      <c r="J980" s="49"/>
      <c r="K980" s="11"/>
      <c r="L980" s="11"/>
      <c r="M980" s="11"/>
      <c r="N980" s="11"/>
      <c r="O980" s="11"/>
      <c r="P980" s="11"/>
      <c r="Q980" s="11"/>
      <c r="R980" s="11"/>
      <c r="S980" s="11"/>
      <c r="T980" s="11"/>
      <c r="U980" s="11"/>
      <c r="V980" s="11"/>
      <c r="W980" s="11"/>
      <c r="X980" s="11"/>
      <c r="Y980" s="11"/>
      <c r="Z980" s="11"/>
    </row>
    <row r="981" spans="1:26" ht="15.75">
      <c r="A981" s="45"/>
      <c r="B981" s="46"/>
      <c r="C981" s="47"/>
      <c r="D981" s="11"/>
      <c r="E981" s="11"/>
      <c r="F981" s="46"/>
      <c r="G981" s="46"/>
      <c r="H981" s="48"/>
      <c r="I981" s="11"/>
      <c r="J981" s="49"/>
      <c r="K981" s="11"/>
      <c r="L981" s="11"/>
      <c r="M981" s="11"/>
      <c r="N981" s="11"/>
      <c r="O981" s="11"/>
      <c r="P981" s="11"/>
      <c r="Q981" s="11"/>
      <c r="R981" s="11"/>
      <c r="S981" s="11"/>
      <c r="T981" s="11"/>
      <c r="U981" s="11"/>
      <c r="V981" s="11"/>
      <c r="W981" s="11"/>
      <c r="X981" s="11"/>
      <c r="Y981" s="11"/>
      <c r="Z981" s="11"/>
    </row>
    <row r="982" spans="1:26" ht="15.75">
      <c r="A982" s="45"/>
      <c r="B982" s="46"/>
      <c r="C982" s="47"/>
      <c r="D982" s="11"/>
      <c r="E982" s="11"/>
      <c r="F982" s="46"/>
      <c r="G982" s="46"/>
      <c r="H982" s="48"/>
      <c r="I982" s="11"/>
      <c r="J982" s="49"/>
      <c r="K982" s="11"/>
      <c r="L982" s="11"/>
      <c r="M982" s="11"/>
      <c r="N982" s="11"/>
      <c r="O982" s="11"/>
      <c r="P982" s="11"/>
      <c r="Q982" s="11"/>
      <c r="R982" s="11"/>
      <c r="S982" s="11"/>
      <c r="T982" s="11"/>
      <c r="U982" s="11"/>
      <c r="V982" s="11"/>
      <c r="W982" s="11"/>
      <c r="X982" s="11"/>
      <c r="Y982" s="11"/>
      <c r="Z982" s="11"/>
    </row>
    <row r="983" spans="1:26" ht="15.75">
      <c r="A983" s="45"/>
      <c r="B983" s="46"/>
      <c r="C983" s="47"/>
      <c r="D983" s="11"/>
      <c r="E983" s="11"/>
      <c r="F983" s="46"/>
      <c r="G983" s="46"/>
      <c r="H983" s="48"/>
      <c r="I983" s="11"/>
      <c r="J983" s="49"/>
      <c r="K983" s="11"/>
      <c r="L983" s="11"/>
      <c r="M983" s="11"/>
      <c r="N983" s="11"/>
      <c r="O983" s="11"/>
      <c r="P983" s="11"/>
      <c r="Q983" s="11"/>
      <c r="R983" s="11"/>
      <c r="S983" s="11"/>
      <c r="T983" s="11"/>
      <c r="U983" s="11"/>
      <c r="V983" s="11"/>
      <c r="W983" s="11"/>
      <c r="X983" s="11"/>
      <c r="Y983" s="11"/>
      <c r="Z983" s="11"/>
    </row>
    <row r="984" spans="1:26" ht="15.75">
      <c r="A984" s="45"/>
      <c r="B984" s="46"/>
      <c r="C984" s="47"/>
      <c r="D984" s="11"/>
      <c r="E984" s="11"/>
      <c r="F984" s="46"/>
      <c r="G984" s="46"/>
      <c r="H984" s="48"/>
      <c r="I984" s="11"/>
      <c r="J984" s="49"/>
      <c r="K984" s="11"/>
      <c r="L984" s="11"/>
      <c r="M984" s="11"/>
      <c r="N984" s="11"/>
      <c r="O984" s="11"/>
      <c r="P984" s="11"/>
      <c r="Q984" s="11"/>
      <c r="R984" s="11"/>
      <c r="S984" s="11"/>
      <c r="T984" s="11"/>
      <c r="U984" s="11"/>
      <c r="V984" s="11"/>
      <c r="W984" s="11"/>
      <c r="X984" s="11"/>
      <c r="Y984" s="11"/>
      <c r="Z984" s="11"/>
    </row>
    <row r="985" spans="1:26" ht="15.75">
      <c r="A985" s="45"/>
      <c r="B985" s="46"/>
      <c r="C985" s="47"/>
      <c r="D985" s="11"/>
      <c r="E985" s="11"/>
      <c r="F985" s="46"/>
      <c r="G985" s="46"/>
      <c r="H985" s="48"/>
      <c r="I985" s="11"/>
      <c r="J985" s="49"/>
      <c r="K985" s="11"/>
      <c r="L985" s="11"/>
      <c r="M985" s="11"/>
      <c r="N985" s="11"/>
      <c r="O985" s="11"/>
      <c r="P985" s="11"/>
      <c r="Q985" s="11"/>
      <c r="R985" s="11"/>
      <c r="S985" s="11"/>
      <c r="T985" s="11"/>
      <c r="U985" s="11"/>
      <c r="V985" s="11"/>
      <c r="W985" s="11"/>
      <c r="X985" s="11"/>
      <c r="Y985" s="11"/>
      <c r="Z985" s="11"/>
    </row>
    <row r="986" spans="1:26" ht="15.75">
      <c r="A986" s="45"/>
      <c r="B986" s="46"/>
      <c r="C986" s="47"/>
      <c r="D986" s="11"/>
      <c r="E986" s="11"/>
      <c r="F986" s="46"/>
      <c r="G986" s="46"/>
      <c r="H986" s="48"/>
      <c r="I986" s="11"/>
      <c r="J986" s="49"/>
      <c r="K986" s="11"/>
      <c r="L986" s="11"/>
      <c r="M986" s="11"/>
      <c r="N986" s="11"/>
      <c r="O986" s="11"/>
      <c r="P986" s="11"/>
      <c r="Q986" s="11"/>
      <c r="R986" s="11"/>
      <c r="S986" s="11"/>
      <c r="T986" s="11"/>
      <c r="U986" s="11"/>
      <c r="V986" s="11"/>
      <c r="W986" s="11"/>
      <c r="X986" s="11"/>
      <c r="Y986" s="11"/>
      <c r="Z986" s="11"/>
    </row>
    <row r="987" spans="1:26" ht="15.75">
      <c r="A987" s="45"/>
      <c r="B987" s="46"/>
      <c r="C987" s="47"/>
      <c r="D987" s="11"/>
      <c r="E987" s="11"/>
      <c r="F987" s="46"/>
      <c r="G987" s="46"/>
      <c r="H987" s="48"/>
      <c r="I987" s="11"/>
      <c r="J987" s="49"/>
      <c r="K987" s="11"/>
      <c r="L987" s="11"/>
      <c r="M987" s="11"/>
      <c r="N987" s="11"/>
      <c r="O987" s="11"/>
      <c r="P987" s="11"/>
      <c r="Q987" s="11"/>
      <c r="R987" s="11"/>
      <c r="S987" s="11"/>
      <c r="T987" s="11"/>
      <c r="U987" s="11"/>
      <c r="V987" s="11"/>
      <c r="W987" s="11"/>
      <c r="X987" s="11"/>
      <c r="Y987" s="11"/>
      <c r="Z987" s="11"/>
    </row>
    <row r="988" spans="1:26" ht="15.75">
      <c r="A988" s="45"/>
      <c r="B988" s="46"/>
      <c r="C988" s="47"/>
      <c r="D988" s="11"/>
      <c r="E988" s="11"/>
      <c r="F988" s="46"/>
      <c r="G988" s="46"/>
      <c r="H988" s="48"/>
      <c r="I988" s="11"/>
      <c r="J988" s="49"/>
      <c r="K988" s="11"/>
      <c r="L988" s="11"/>
      <c r="M988" s="11"/>
      <c r="N988" s="11"/>
      <c r="O988" s="11"/>
      <c r="P988" s="11"/>
      <c r="Q988" s="11"/>
      <c r="R988" s="11"/>
      <c r="S988" s="11"/>
      <c r="T988" s="11"/>
      <c r="U988" s="11"/>
      <c r="V988" s="11"/>
      <c r="W988" s="11"/>
      <c r="X988" s="11"/>
      <c r="Y988" s="11"/>
      <c r="Z988" s="11"/>
    </row>
    <row r="989" spans="1:26" ht="15.75">
      <c r="A989" s="45"/>
      <c r="B989" s="46"/>
      <c r="C989" s="47"/>
      <c r="D989" s="11"/>
      <c r="E989" s="11"/>
      <c r="F989" s="46"/>
      <c r="G989" s="46"/>
      <c r="H989" s="48"/>
      <c r="I989" s="11"/>
      <c r="J989" s="49"/>
      <c r="K989" s="11"/>
      <c r="L989" s="11"/>
      <c r="M989" s="11"/>
      <c r="N989" s="11"/>
      <c r="O989" s="11"/>
      <c r="P989" s="11"/>
      <c r="Q989" s="11"/>
      <c r="R989" s="11"/>
      <c r="S989" s="11"/>
      <c r="T989" s="11"/>
      <c r="U989" s="11"/>
      <c r="V989" s="11"/>
      <c r="W989" s="11"/>
      <c r="X989" s="11"/>
      <c r="Y989" s="11"/>
      <c r="Z989" s="11"/>
    </row>
    <row r="990" spans="1:26" ht="15.75">
      <c r="A990" s="45"/>
      <c r="B990" s="46"/>
      <c r="C990" s="47"/>
      <c r="D990" s="11"/>
      <c r="E990" s="11"/>
      <c r="F990" s="46"/>
      <c r="G990" s="46"/>
      <c r="H990" s="48"/>
      <c r="I990" s="11"/>
      <c r="J990" s="49"/>
      <c r="K990" s="11"/>
      <c r="L990" s="11"/>
      <c r="M990" s="11"/>
      <c r="N990" s="11"/>
      <c r="O990" s="11"/>
      <c r="P990" s="11"/>
      <c r="Q990" s="11"/>
      <c r="R990" s="11"/>
      <c r="S990" s="11"/>
      <c r="T990" s="11"/>
      <c r="U990" s="11"/>
      <c r="V990" s="11"/>
      <c r="W990" s="11"/>
      <c r="X990" s="11"/>
      <c r="Y990" s="11"/>
      <c r="Z990" s="11"/>
    </row>
    <row r="991" spans="1:26" ht="15.75">
      <c r="A991" s="45"/>
      <c r="B991" s="46"/>
      <c r="C991" s="47"/>
      <c r="D991" s="11"/>
      <c r="E991" s="11"/>
      <c r="F991" s="46"/>
      <c r="G991" s="46"/>
      <c r="H991" s="48"/>
      <c r="I991" s="11"/>
      <c r="J991" s="49"/>
      <c r="K991" s="11"/>
      <c r="L991" s="11"/>
      <c r="M991" s="11"/>
      <c r="N991" s="11"/>
      <c r="O991" s="11"/>
      <c r="P991" s="11"/>
      <c r="Q991" s="11"/>
      <c r="R991" s="11"/>
      <c r="S991" s="11"/>
      <c r="T991" s="11"/>
      <c r="U991" s="11"/>
      <c r="V991" s="11"/>
      <c r="W991" s="11"/>
      <c r="X991" s="11"/>
      <c r="Y991" s="11"/>
      <c r="Z991" s="11"/>
    </row>
    <row r="992" spans="1:26" ht="15.75">
      <c r="A992" s="45"/>
      <c r="B992" s="46"/>
      <c r="C992" s="47"/>
      <c r="D992" s="11"/>
      <c r="E992" s="11"/>
      <c r="F992" s="46"/>
      <c r="G992" s="46"/>
      <c r="H992" s="48"/>
      <c r="I992" s="11"/>
      <c r="J992" s="49"/>
      <c r="K992" s="11"/>
      <c r="L992" s="11"/>
      <c r="M992" s="11"/>
      <c r="N992" s="11"/>
      <c r="O992" s="11"/>
      <c r="P992" s="11"/>
      <c r="Q992" s="11"/>
      <c r="R992" s="11"/>
      <c r="S992" s="11"/>
      <c r="T992" s="11"/>
      <c r="U992" s="11"/>
      <c r="V992" s="11"/>
      <c r="W992" s="11"/>
      <c r="X992" s="11"/>
      <c r="Y992" s="11"/>
      <c r="Z992" s="11"/>
    </row>
    <row r="993" spans="1:26" ht="15.75">
      <c r="A993" s="45"/>
      <c r="B993" s="46"/>
      <c r="C993" s="47"/>
      <c r="D993" s="11"/>
      <c r="E993" s="11"/>
      <c r="F993" s="46"/>
      <c r="G993" s="46"/>
      <c r="H993" s="48"/>
      <c r="I993" s="11"/>
      <c r="J993" s="49"/>
      <c r="K993" s="11"/>
      <c r="L993" s="11"/>
      <c r="M993" s="11"/>
      <c r="N993" s="11"/>
      <c r="O993" s="11"/>
      <c r="P993" s="11"/>
      <c r="Q993" s="11"/>
      <c r="R993" s="11"/>
      <c r="S993" s="11"/>
      <c r="T993" s="11"/>
      <c r="U993" s="11"/>
      <c r="V993" s="11"/>
      <c r="W993" s="11"/>
      <c r="X993" s="11"/>
      <c r="Y993" s="11"/>
      <c r="Z993" s="11"/>
    </row>
    <row r="994" spans="1:26" ht="15.75">
      <c r="A994" s="45"/>
      <c r="B994" s="46"/>
      <c r="C994" s="47"/>
      <c r="D994" s="11"/>
      <c r="E994" s="11"/>
      <c r="F994" s="46"/>
      <c r="G994" s="46"/>
      <c r="H994" s="48"/>
      <c r="I994" s="11"/>
      <c r="J994" s="49"/>
      <c r="K994" s="11"/>
      <c r="L994" s="11"/>
      <c r="M994" s="11"/>
      <c r="N994" s="11"/>
      <c r="O994" s="11"/>
      <c r="P994" s="11"/>
      <c r="Q994" s="11"/>
      <c r="R994" s="11"/>
      <c r="S994" s="11"/>
      <c r="T994" s="11"/>
      <c r="U994" s="11"/>
      <c r="V994" s="11"/>
      <c r="W994" s="11"/>
      <c r="X994" s="11"/>
      <c r="Y994" s="11"/>
      <c r="Z994" s="11"/>
    </row>
    <row r="995" spans="1:26" ht="15.75">
      <c r="A995" s="45"/>
      <c r="B995" s="46"/>
      <c r="C995" s="47"/>
      <c r="D995" s="11"/>
      <c r="E995" s="11"/>
      <c r="F995" s="46"/>
      <c r="G995" s="46"/>
      <c r="H995" s="48"/>
      <c r="I995" s="11"/>
      <c r="J995" s="49"/>
      <c r="K995" s="11"/>
      <c r="L995" s="11"/>
      <c r="M995" s="11"/>
      <c r="N995" s="11"/>
      <c r="O995" s="11"/>
      <c r="P995" s="11"/>
      <c r="Q995" s="11"/>
      <c r="R995" s="11"/>
      <c r="S995" s="11"/>
      <c r="T995" s="11"/>
      <c r="U995" s="11"/>
      <c r="V995" s="11"/>
      <c r="W995" s="11"/>
      <c r="X995" s="11"/>
      <c r="Y995" s="11"/>
      <c r="Z995" s="11"/>
    </row>
    <row r="996" spans="1:26" ht="15.75">
      <c r="A996" s="45"/>
      <c r="B996" s="46"/>
      <c r="C996" s="47"/>
      <c r="D996" s="11"/>
      <c r="E996" s="11"/>
      <c r="F996" s="46"/>
      <c r="G996" s="46"/>
      <c r="H996" s="48"/>
      <c r="I996" s="11"/>
      <c r="J996" s="49"/>
      <c r="K996" s="11"/>
      <c r="L996" s="11"/>
      <c r="M996" s="11"/>
      <c r="N996" s="11"/>
      <c r="O996" s="11"/>
      <c r="P996" s="11"/>
      <c r="Q996" s="11"/>
      <c r="R996" s="11"/>
      <c r="S996" s="11"/>
      <c r="T996" s="11"/>
      <c r="U996" s="11"/>
      <c r="V996" s="11"/>
      <c r="W996" s="11"/>
      <c r="X996" s="11"/>
      <c r="Y996" s="11"/>
      <c r="Z996" s="11"/>
    </row>
    <row r="997" spans="1:26" ht="15.75">
      <c r="A997" s="45"/>
      <c r="B997" s="46"/>
      <c r="C997" s="47"/>
      <c r="D997" s="11"/>
      <c r="E997" s="11"/>
      <c r="F997" s="46"/>
      <c r="G997" s="46"/>
      <c r="H997" s="48"/>
      <c r="I997" s="11"/>
      <c r="J997" s="49"/>
      <c r="K997" s="11"/>
      <c r="L997" s="11"/>
      <c r="M997" s="11"/>
      <c r="N997" s="11"/>
      <c r="O997" s="11"/>
      <c r="P997" s="11"/>
      <c r="Q997" s="11"/>
      <c r="R997" s="11"/>
      <c r="S997" s="11"/>
      <c r="T997" s="11"/>
      <c r="U997" s="11"/>
      <c r="V997" s="11"/>
      <c r="W997" s="11"/>
      <c r="X997" s="11"/>
      <c r="Y997" s="11"/>
      <c r="Z997" s="11"/>
    </row>
    <row r="998" spans="1:26" ht="15.75">
      <c r="A998" s="45"/>
      <c r="B998" s="46"/>
      <c r="C998" s="47"/>
      <c r="D998" s="11"/>
      <c r="E998" s="11"/>
      <c r="F998" s="46"/>
      <c r="G998" s="46"/>
      <c r="H998" s="48"/>
      <c r="I998" s="11"/>
      <c r="J998" s="49"/>
      <c r="K998" s="11"/>
      <c r="L998" s="11"/>
      <c r="M998" s="11"/>
      <c r="N998" s="11"/>
      <c r="O998" s="11"/>
      <c r="P998" s="11"/>
      <c r="Q998" s="11"/>
      <c r="R998" s="11"/>
      <c r="S998" s="11"/>
      <c r="T998" s="11"/>
      <c r="U998" s="11"/>
      <c r="V998" s="11"/>
      <c r="W998" s="11"/>
      <c r="X998" s="11"/>
      <c r="Y998" s="11"/>
      <c r="Z998" s="11"/>
    </row>
    <row r="999" spans="1:26" ht="15.75">
      <c r="A999" s="45"/>
      <c r="B999" s="46"/>
      <c r="C999" s="47"/>
      <c r="D999" s="11"/>
      <c r="E999" s="11"/>
      <c r="F999" s="46"/>
      <c r="G999" s="46"/>
      <c r="H999" s="48"/>
      <c r="I999" s="11"/>
      <c r="J999" s="49"/>
      <c r="K999" s="11"/>
      <c r="L999" s="11"/>
      <c r="M999" s="11"/>
      <c r="N999" s="11"/>
      <c r="O999" s="11"/>
      <c r="P999" s="11"/>
      <c r="Q999" s="11"/>
      <c r="R999" s="11"/>
      <c r="S999" s="11"/>
      <c r="T999" s="11"/>
      <c r="U999" s="11"/>
      <c r="V999" s="11"/>
      <c r="W999" s="11"/>
      <c r="X999" s="11"/>
      <c r="Y999" s="11"/>
      <c r="Z999" s="11"/>
    </row>
    <row r="1000" spans="1:26" ht="15.75">
      <c r="A1000" s="45"/>
      <c r="B1000" s="46"/>
      <c r="C1000" s="47"/>
      <c r="D1000" s="11"/>
      <c r="E1000" s="11"/>
      <c r="F1000" s="46"/>
      <c r="G1000" s="46"/>
      <c r="H1000" s="48"/>
      <c r="I1000" s="11"/>
      <c r="J1000" s="49"/>
      <c r="K1000" s="11"/>
      <c r="L1000" s="11"/>
      <c r="M1000" s="11"/>
      <c r="N1000" s="11"/>
      <c r="O1000" s="11"/>
      <c r="P1000" s="11"/>
      <c r="Q1000" s="11"/>
      <c r="R1000" s="11"/>
      <c r="S1000" s="11"/>
      <c r="T1000" s="11"/>
      <c r="U1000" s="11"/>
      <c r="V1000" s="11"/>
      <c r="W1000" s="11"/>
      <c r="X1000" s="11"/>
      <c r="Y1000" s="11"/>
      <c r="Z1000" s="11"/>
    </row>
    <row r="1001" spans="1:26" ht="15.75">
      <c r="A1001" s="45"/>
      <c r="B1001" s="46"/>
      <c r="C1001" s="47"/>
      <c r="D1001" s="11"/>
      <c r="E1001" s="11"/>
      <c r="F1001" s="46"/>
      <c r="G1001" s="46"/>
      <c r="H1001" s="48"/>
      <c r="I1001" s="11"/>
      <c r="J1001" s="49"/>
      <c r="K1001" s="11"/>
      <c r="L1001" s="11"/>
      <c r="M1001" s="11"/>
      <c r="N1001" s="11"/>
      <c r="O1001" s="11"/>
      <c r="P1001" s="11"/>
      <c r="Q1001" s="11"/>
      <c r="R1001" s="11"/>
      <c r="S1001" s="11"/>
      <c r="T1001" s="11"/>
      <c r="U1001" s="11"/>
      <c r="V1001" s="11"/>
      <c r="W1001" s="11"/>
      <c r="X1001" s="11"/>
      <c r="Y1001" s="11"/>
      <c r="Z1001" s="11"/>
    </row>
    <row r="1002" spans="1:26" ht="15.75">
      <c r="A1002" s="45"/>
      <c r="B1002" s="46"/>
      <c r="C1002" s="47"/>
      <c r="D1002" s="11"/>
      <c r="E1002" s="11"/>
      <c r="F1002" s="46"/>
      <c r="G1002" s="46"/>
      <c r="H1002" s="48"/>
      <c r="I1002" s="11"/>
      <c r="J1002" s="49"/>
      <c r="K1002" s="11"/>
      <c r="L1002" s="11"/>
      <c r="M1002" s="11"/>
      <c r="N1002" s="11"/>
      <c r="O1002" s="11"/>
      <c r="P1002" s="11"/>
      <c r="Q1002" s="11"/>
      <c r="R1002" s="11"/>
      <c r="S1002" s="11"/>
      <c r="T1002" s="11"/>
      <c r="U1002" s="11"/>
      <c r="V1002" s="11"/>
      <c r="W1002" s="11"/>
      <c r="X1002" s="11"/>
      <c r="Y1002" s="11"/>
      <c r="Z1002" s="11"/>
    </row>
    <row r="1003" spans="1:26" ht="15.75">
      <c r="A1003" s="45"/>
      <c r="B1003" s="46"/>
      <c r="C1003" s="47"/>
      <c r="D1003" s="11"/>
      <c r="E1003" s="11"/>
      <c r="F1003" s="46"/>
      <c r="G1003" s="46"/>
      <c r="H1003" s="48"/>
      <c r="I1003" s="11"/>
      <c r="J1003" s="49"/>
      <c r="K1003" s="11"/>
      <c r="L1003" s="11"/>
      <c r="M1003" s="11"/>
      <c r="N1003" s="11"/>
      <c r="O1003" s="11"/>
      <c r="P1003" s="11"/>
      <c r="Q1003" s="11"/>
      <c r="R1003" s="11"/>
      <c r="S1003" s="11"/>
      <c r="T1003" s="11"/>
      <c r="U1003" s="11"/>
      <c r="V1003" s="11"/>
      <c r="W1003" s="11"/>
      <c r="X1003" s="11"/>
      <c r="Y1003" s="11"/>
      <c r="Z1003" s="11"/>
    </row>
    <row r="1004" spans="1:26" ht="15.75">
      <c r="A1004" s="45"/>
      <c r="B1004" s="46"/>
      <c r="C1004" s="47"/>
      <c r="D1004" s="11"/>
      <c r="E1004" s="11"/>
      <c r="F1004" s="46"/>
      <c r="G1004" s="46"/>
      <c r="H1004" s="48"/>
      <c r="I1004" s="11"/>
      <c r="J1004" s="49"/>
      <c r="K1004" s="11"/>
      <c r="L1004" s="11"/>
      <c r="M1004" s="11"/>
      <c r="N1004" s="11"/>
      <c r="O1004" s="11"/>
      <c r="P1004" s="11"/>
      <c r="Q1004" s="11"/>
      <c r="R1004" s="11"/>
      <c r="S1004" s="11"/>
      <c r="T1004" s="11"/>
      <c r="U1004" s="11"/>
      <c r="V1004" s="11"/>
      <c r="W1004" s="11"/>
      <c r="X1004" s="11"/>
      <c r="Y1004" s="11"/>
      <c r="Z1004" s="11"/>
    </row>
    <row r="1005" spans="1:26" ht="15.75">
      <c r="A1005" s="45"/>
      <c r="B1005" s="46"/>
      <c r="C1005" s="47"/>
      <c r="D1005" s="11"/>
      <c r="E1005" s="11"/>
      <c r="F1005" s="46"/>
      <c r="G1005" s="46"/>
      <c r="H1005" s="48"/>
      <c r="I1005" s="11"/>
      <c r="J1005" s="49"/>
      <c r="K1005" s="11"/>
      <c r="L1005" s="11"/>
      <c r="M1005" s="11"/>
      <c r="N1005" s="11"/>
      <c r="O1005" s="11"/>
      <c r="P1005" s="11"/>
      <c r="Q1005" s="11"/>
      <c r="R1005" s="11"/>
      <c r="S1005" s="11"/>
      <c r="T1005" s="11"/>
      <c r="U1005" s="11"/>
      <c r="V1005" s="11"/>
      <c r="W1005" s="11"/>
      <c r="X1005" s="11"/>
      <c r="Y1005" s="11"/>
      <c r="Z1005" s="11"/>
    </row>
    <row r="1006" spans="1:26" ht="15.75">
      <c r="A1006" s="45"/>
      <c r="B1006" s="46"/>
      <c r="C1006" s="47"/>
      <c r="D1006" s="11"/>
      <c r="E1006" s="11"/>
      <c r="F1006" s="46"/>
      <c r="G1006" s="46"/>
      <c r="H1006" s="48"/>
      <c r="I1006" s="11"/>
      <c r="J1006" s="49"/>
      <c r="K1006" s="11"/>
      <c r="L1006" s="11"/>
      <c r="M1006" s="11"/>
      <c r="N1006" s="11"/>
      <c r="O1006" s="11"/>
      <c r="P1006" s="11"/>
      <c r="Q1006" s="11"/>
      <c r="R1006" s="11"/>
      <c r="S1006" s="11"/>
      <c r="T1006" s="11"/>
      <c r="U1006" s="11"/>
      <c r="V1006" s="11"/>
      <c r="W1006" s="11"/>
      <c r="X1006" s="11"/>
      <c r="Y1006" s="11"/>
      <c r="Z1006" s="11"/>
    </row>
    <row r="1007" spans="1:26" ht="15.75">
      <c r="A1007" s="45"/>
      <c r="B1007" s="46"/>
      <c r="C1007" s="47"/>
      <c r="D1007" s="11"/>
      <c r="E1007" s="11"/>
      <c r="F1007" s="46"/>
      <c r="G1007" s="46"/>
      <c r="H1007" s="48"/>
      <c r="I1007" s="11"/>
      <c r="J1007" s="49"/>
      <c r="K1007" s="11"/>
      <c r="L1007" s="11"/>
      <c r="M1007" s="11"/>
      <c r="N1007" s="11"/>
      <c r="O1007" s="11"/>
      <c r="P1007" s="11"/>
      <c r="Q1007" s="11"/>
      <c r="R1007" s="11"/>
      <c r="S1007" s="11"/>
      <c r="T1007" s="11"/>
      <c r="U1007" s="11"/>
      <c r="V1007" s="11"/>
      <c r="W1007" s="11"/>
      <c r="X1007" s="11"/>
      <c r="Y1007" s="11"/>
      <c r="Z1007" s="11"/>
    </row>
    <row r="1008" spans="1:26" ht="15.75">
      <c r="A1008" s="45"/>
      <c r="B1008" s="46"/>
      <c r="C1008" s="47"/>
      <c r="D1008" s="11"/>
      <c r="E1008" s="11"/>
      <c r="F1008" s="46"/>
      <c r="G1008" s="46"/>
      <c r="H1008" s="48"/>
      <c r="I1008" s="11"/>
      <c r="J1008" s="49"/>
      <c r="K1008" s="11"/>
      <c r="L1008" s="11"/>
      <c r="M1008" s="11"/>
      <c r="N1008" s="11"/>
      <c r="O1008" s="11"/>
      <c r="P1008" s="11"/>
      <c r="Q1008" s="11"/>
      <c r="R1008" s="11"/>
      <c r="S1008" s="11"/>
      <c r="T1008" s="11"/>
      <c r="U1008" s="11"/>
      <c r="V1008" s="11"/>
      <c r="W1008" s="11"/>
      <c r="X1008" s="11"/>
      <c r="Y1008" s="11"/>
      <c r="Z1008" s="11"/>
    </row>
    <row r="1009" spans="1:26" ht="15.75">
      <c r="A1009" s="45"/>
      <c r="B1009" s="46"/>
      <c r="C1009" s="47"/>
      <c r="D1009" s="11"/>
      <c r="E1009" s="11"/>
      <c r="F1009" s="46"/>
      <c r="G1009" s="46"/>
      <c r="H1009" s="48"/>
      <c r="I1009" s="11"/>
      <c r="J1009" s="49"/>
      <c r="K1009" s="11"/>
      <c r="L1009" s="11"/>
      <c r="M1009" s="11"/>
      <c r="N1009" s="11"/>
      <c r="O1009" s="11"/>
      <c r="P1009" s="11"/>
      <c r="Q1009" s="11"/>
      <c r="R1009" s="11"/>
      <c r="S1009" s="11"/>
      <c r="T1009" s="11"/>
      <c r="U1009" s="11"/>
      <c r="V1009" s="11"/>
      <c r="W1009" s="11"/>
      <c r="X1009" s="11"/>
      <c r="Y1009" s="11"/>
      <c r="Z1009" s="11"/>
    </row>
    <row r="1010" spans="1:26" ht="15.75">
      <c r="A1010" s="45"/>
      <c r="B1010" s="46"/>
      <c r="C1010" s="47"/>
      <c r="D1010" s="11"/>
      <c r="E1010" s="11"/>
      <c r="F1010" s="46"/>
      <c r="G1010" s="46"/>
      <c r="H1010" s="48"/>
      <c r="I1010" s="11"/>
      <c r="J1010" s="49"/>
      <c r="K1010" s="11"/>
      <c r="L1010" s="11"/>
      <c r="M1010" s="11"/>
      <c r="N1010" s="11"/>
      <c r="O1010" s="11"/>
      <c r="P1010" s="11"/>
      <c r="Q1010" s="11"/>
      <c r="R1010" s="11"/>
      <c r="S1010" s="11"/>
      <c r="T1010" s="11"/>
      <c r="U1010" s="11"/>
      <c r="V1010" s="11"/>
      <c r="W1010" s="11"/>
      <c r="X1010" s="11"/>
      <c r="Y1010" s="11"/>
      <c r="Z1010" s="11"/>
    </row>
    <row r="1011" spans="1:26" ht="15.75">
      <c r="A1011" s="45"/>
      <c r="B1011" s="46"/>
      <c r="C1011" s="47"/>
      <c r="D1011" s="11"/>
      <c r="E1011" s="11"/>
      <c r="F1011" s="46"/>
      <c r="G1011" s="46"/>
      <c r="H1011" s="48"/>
      <c r="I1011" s="11"/>
      <c r="J1011" s="49"/>
      <c r="K1011" s="11"/>
      <c r="L1011" s="11"/>
      <c r="M1011" s="11"/>
      <c r="N1011" s="11"/>
      <c r="O1011" s="11"/>
      <c r="P1011" s="11"/>
      <c r="Q1011" s="11"/>
      <c r="R1011" s="11"/>
      <c r="S1011" s="11"/>
      <c r="T1011" s="11"/>
      <c r="U1011" s="11"/>
      <c r="V1011" s="11"/>
      <c r="W1011" s="11"/>
      <c r="X1011" s="11"/>
      <c r="Y1011" s="11"/>
      <c r="Z1011" s="11"/>
    </row>
    <row r="1012" spans="1:26" ht="15.75">
      <c r="A1012" s="45"/>
      <c r="B1012" s="46"/>
      <c r="C1012" s="47"/>
      <c r="D1012" s="11"/>
      <c r="E1012" s="11"/>
      <c r="F1012" s="46"/>
      <c r="G1012" s="46"/>
      <c r="H1012" s="48"/>
      <c r="I1012" s="11"/>
      <c r="J1012" s="49"/>
      <c r="K1012" s="11"/>
      <c r="L1012" s="11"/>
      <c r="M1012" s="11"/>
      <c r="N1012" s="11"/>
      <c r="O1012" s="11"/>
      <c r="P1012" s="11"/>
      <c r="Q1012" s="11"/>
      <c r="R1012" s="11"/>
      <c r="S1012" s="11"/>
      <c r="T1012" s="11"/>
      <c r="U1012" s="11"/>
      <c r="V1012" s="11"/>
      <c r="W1012" s="11"/>
      <c r="X1012" s="11"/>
      <c r="Y1012" s="11"/>
      <c r="Z1012" s="11"/>
    </row>
    <row r="1013" spans="1:26" ht="15.75">
      <c r="A1013" s="45"/>
      <c r="B1013" s="46"/>
      <c r="C1013" s="47"/>
      <c r="D1013" s="11"/>
      <c r="E1013" s="11"/>
      <c r="F1013" s="46"/>
      <c r="G1013" s="46"/>
      <c r="H1013" s="48"/>
      <c r="I1013" s="11"/>
      <c r="J1013" s="49"/>
      <c r="K1013" s="11"/>
      <c r="L1013" s="11"/>
      <c r="M1013" s="11"/>
      <c r="N1013" s="11"/>
      <c r="O1013" s="11"/>
      <c r="P1013" s="11"/>
      <c r="Q1013" s="11"/>
      <c r="R1013" s="11"/>
      <c r="S1013" s="11"/>
      <c r="T1013" s="11"/>
      <c r="U1013" s="11"/>
      <c r="V1013" s="11"/>
      <c r="W1013" s="11"/>
      <c r="X1013" s="11"/>
      <c r="Y1013" s="11"/>
      <c r="Z1013" s="11"/>
    </row>
    <row r="1014" spans="1:26" ht="15.75">
      <c r="A1014" s="45"/>
      <c r="B1014" s="46"/>
      <c r="C1014" s="47"/>
      <c r="D1014" s="11"/>
      <c r="E1014" s="11"/>
      <c r="F1014" s="46"/>
      <c r="G1014" s="46"/>
      <c r="H1014" s="48"/>
      <c r="I1014" s="11"/>
      <c r="J1014" s="49"/>
      <c r="K1014" s="11"/>
      <c r="L1014" s="11"/>
      <c r="M1014" s="11"/>
      <c r="N1014" s="11"/>
      <c r="O1014" s="11"/>
      <c r="P1014" s="11"/>
      <c r="Q1014" s="11"/>
      <c r="R1014" s="11"/>
      <c r="S1014" s="11"/>
      <c r="T1014" s="11"/>
      <c r="U1014" s="11"/>
      <c r="V1014" s="11"/>
      <c r="W1014" s="11"/>
      <c r="X1014" s="11"/>
      <c r="Y1014" s="11"/>
      <c r="Z1014" s="11"/>
    </row>
    <row r="1015" spans="1:26" ht="15.75">
      <c r="A1015" s="45"/>
      <c r="B1015" s="46"/>
      <c r="C1015" s="47"/>
      <c r="D1015" s="11"/>
      <c r="E1015" s="11"/>
      <c r="F1015" s="46"/>
      <c r="G1015" s="46"/>
      <c r="H1015" s="48"/>
      <c r="I1015" s="11"/>
      <c r="J1015" s="49"/>
      <c r="K1015" s="11"/>
      <c r="L1015" s="11"/>
      <c r="M1015" s="11"/>
      <c r="N1015" s="11"/>
      <c r="O1015" s="11"/>
      <c r="P1015" s="11"/>
      <c r="Q1015" s="11"/>
      <c r="R1015" s="11"/>
      <c r="S1015" s="11"/>
      <c r="T1015" s="11"/>
      <c r="U1015" s="11"/>
      <c r="V1015" s="11"/>
      <c r="W1015" s="11"/>
      <c r="X1015" s="11"/>
      <c r="Y1015" s="11"/>
      <c r="Z1015" s="11"/>
    </row>
    <row r="1016" spans="1:26" ht="15.75">
      <c r="A1016" s="45"/>
      <c r="B1016" s="46"/>
      <c r="C1016" s="47"/>
      <c r="D1016" s="11"/>
      <c r="E1016" s="11"/>
      <c r="F1016" s="46"/>
      <c r="G1016" s="46"/>
      <c r="H1016" s="48"/>
      <c r="I1016" s="11"/>
      <c r="J1016" s="49"/>
      <c r="K1016" s="11"/>
      <c r="L1016" s="11"/>
      <c r="M1016" s="11"/>
      <c r="N1016" s="11"/>
      <c r="O1016" s="11"/>
      <c r="P1016" s="11"/>
      <c r="Q1016" s="11"/>
      <c r="R1016" s="11"/>
      <c r="S1016" s="11"/>
      <c r="T1016" s="11"/>
      <c r="U1016" s="11"/>
      <c r="V1016" s="11"/>
      <c r="W1016" s="11"/>
      <c r="X1016" s="11"/>
      <c r="Y1016" s="11"/>
      <c r="Z1016" s="11"/>
    </row>
    <row r="1017" spans="1:26" ht="15.75">
      <c r="A1017" s="45"/>
      <c r="B1017" s="46"/>
      <c r="C1017" s="47"/>
      <c r="D1017" s="11"/>
      <c r="E1017" s="11"/>
      <c r="F1017" s="46"/>
      <c r="G1017" s="46"/>
      <c r="H1017" s="48"/>
      <c r="I1017" s="11"/>
      <c r="J1017" s="49"/>
      <c r="K1017" s="11"/>
      <c r="L1017" s="11"/>
      <c r="M1017" s="11"/>
      <c r="N1017" s="11"/>
      <c r="O1017" s="11"/>
      <c r="P1017" s="11"/>
      <c r="Q1017" s="11"/>
      <c r="R1017" s="11"/>
      <c r="S1017" s="11"/>
      <c r="T1017" s="11"/>
      <c r="U1017" s="11"/>
      <c r="V1017" s="11"/>
      <c r="W1017" s="11"/>
      <c r="X1017" s="11"/>
      <c r="Y1017" s="11"/>
      <c r="Z1017" s="11"/>
    </row>
    <row r="1018" spans="1:26" ht="15.75">
      <c r="A1018" s="45"/>
      <c r="B1018" s="46"/>
      <c r="C1018" s="47"/>
      <c r="D1018" s="11"/>
      <c r="E1018" s="11"/>
      <c r="F1018" s="46"/>
      <c r="G1018" s="46"/>
      <c r="H1018" s="48"/>
      <c r="I1018" s="11"/>
      <c r="J1018" s="49"/>
      <c r="K1018" s="11"/>
      <c r="L1018" s="11"/>
      <c r="M1018" s="11"/>
      <c r="N1018" s="11"/>
      <c r="O1018" s="11"/>
      <c r="P1018" s="11"/>
      <c r="Q1018" s="11"/>
      <c r="R1018" s="11"/>
      <c r="S1018" s="11"/>
      <c r="T1018" s="11"/>
      <c r="U1018" s="11"/>
      <c r="V1018" s="11"/>
      <c r="W1018" s="11"/>
      <c r="X1018" s="11"/>
      <c r="Y1018" s="11"/>
      <c r="Z1018" s="11"/>
    </row>
    <row r="1019" spans="1:26" ht="15.75">
      <c r="A1019" s="45"/>
      <c r="B1019" s="46"/>
      <c r="C1019" s="47"/>
      <c r="D1019" s="11"/>
      <c r="E1019" s="11"/>
      <c r="F1019" s="46"/>
      <c r="G1019" s="46"/>
      <c r="H1019" s="48"/>
      <c r="I1019" s="11"/>
      <c r="J1019" s="49"/>
      <c r="K1019" s="11"/>
      <c r="L1019" s="11"/>
      <c r="M1019" s="11"/>
      <c r="N1019" s="11"/>
      <c r="O1019" s="11"/>
      <c r="P1019" s="11"/>
      <c r="Q1019" s="11"/>
      <c r="R1019" s="11"/>
      <c r="S1019" s="11"/>
      <c r="T1019" s="11"/>
      <c r="U1019" s="11"/>
      <c r="V1019" s="11"/>
      <c r="W1019" s="11"/>
      <c r="X1019" s="11"/>
      <c r="Y1019" s="11"/>
      <c r="Z1019" s="11"/>
    </row>
    <row r="1020" spans="1:26" ht="15.75">
      <c r="A1020" s="45"/>
      <c r="B1020" s="46"/>
      <c r="C1020" s="47"/>
      <c r="D1020" s="11"/>
      <c r="E1020" s="11"/>
      <c r="F1020" s="46"/>
      <c r="G1020" s="46"/>
      <c r="H1020" s="48"/>
      <c r="I1020" s="11"/>
      <c r="J1020" s="49"/>
      <c r="K1020" s="11"/>
      <c r="L1020" s="11"/>
      <c r="M1020" s="11"/>
      <c r="N1020" s="11"/>
      <c r="O1020" s="11"/>
      <c r="P1020" s="11"/>
      <c r="Q1020" s="11"/>
      <c r="R1020" s="11"/>
      <c r="S1020" s="11"/>
      <c r="T1020" s="11"/>
      <c r="U1020" s="11"/>
      <c r="V1020" s="11"/>
      <c r="W1020" s="11"/>
      <c r="X1020" s="11"/>
      <c r="Y1020" s="11"/>
      <c r="Z1020" s="11"/>
    </row>
    <row r="1021" spans="1:26" ht="15.75">
      <c r="A1021" s="45"/>
      <c r="B1021" s="46"/>
      <c r="C1021" s="47"/>
      <c r="D1021" s="11"/>
      <c r="E1021" s="11"/>
      <c r="F1021" s="46"/>
      <c r="G1021" s="46"/>
      <c r="H1021" s="48"/>
      <c r="I1021" s="11"/>
      <c r="J1021" s="49"/>
      <c r="K1021" s="11"/>
      <c r="L1021" s="11"/>
      <c r="M1021" s="11"/>
      <c r="N1021" s="11"/>
      <c r="O1021" s="11"/>
      <c r="P1021" s="11"/>
      <c r="Q1021" s="11"/>
      <c r="R1021" s="11"/>
      <c r="S1021" s="11"/>
      <c r="T1021" s="11"/>
      <c r="U1021" s="11"/>
      <c r="V1021" s="11"/>
      <c r="W1021" s="11"/>
      <c r="X1021" s="11"/>
      <c r="Y1021" s="11"/>
      <c r="Z1021" s="11"/>
    </row>
    <row r="1022" spans="1:26" ht="15.75">
      <c r="A1022" s="45"/>
      <c r="B1022" s="46"/>
      <c r="C1022" s="47"/>
      <c r="D1022" s="11"/>
      <c r="E1022" s="11"/>
      <c r="F1022" s="46"/>
      <c r="G1022" s="46"/>
      <c r="H1022" s="48"/>
      <c r="I1022" s="11"/>
      <c r="J1022" s="49"/>
      <c r="K1022" s="11"/>
      <c r="L1022" s="11"/>
      <c r="M1022" s="11"/>
      <c r="N1022" s="11"/>
      <c r="O1022" s="11"/>
      <c r="P1022" s="11"/>
      <c r="Q1022" s="11"/>
      <c r="R1022" s="11"/>
      <c r="S1022" s="11"/>
      <c r="T1022" s="11"/>
      <c r="U1022" s="11"/>
      <c r="V1022" s="11"/>
      <c r="W1022" s="11"/>
      <c r="X1022" s="11"/>
      <c r="Y1022" s="11"/>
      <c r="Z1022" s="11"/>
    </row>
    <row r="1023" spans="1:26" ht="15.75">
      <c r="A1023" s="45"/>
      <c r="B1023" s="46"/>
      <c r="C1023" s="47"/>
      <c r="D1023" s="11"/>
      <c r="E1023" s="11"/>
      <c r="F1023" s="46"/>
      <c r="G1023" s="46"/>
      <c r="H1023" s="48"/>
      <c r="I1023" s="11"/>
      <c r="J1023" s="49"/>
      <c r="K1023" s="11"/>
      <c r="L1023" s="11"/>
      <c r="M1023" s="11"/>
      <c r="N1023" s="11"/>
      <c r="O1023" s="11"/>
      <c r="P1023" s="11"/>
      <c r="Q1023" s="11"/>
      <c r="R1023" s="11"/>
      <c r="S1023" s="11"/>
      <c r="T1023" s="11"/>
      <c r="U1023" s="11"/>
      <c r="V1023" s="11"/>
      <c r="W1023" s="11"/>
      <c r="X1023" s="11"/>
      <c r="Y1023" s="11"/>
      <c r="Z1023" s="11"/>
    </row>
    <row r="1024" spans="1:26" ht="15.75">
      <c r="A1024" s="45"/>
      <c r="B1024" s="46"/>
      <c r="C1024" s="47"/>
      <c r="D1024" s="11"/>
      <c r="E1024" s="11"/>
      <c r="F1024" s="46"/>
      <c r="G1024" s="46"/>
      <c r="H1024" s="48"/>
      <c r="I1024" s="11"/>
      <c r="J1024" s="49"/>
      <c r="K1024" s="11"/>
      <c r="L1024" s="11"/>
      <c r="M1024" s="11"/>
      <c r="N1024" s="11"/>
      <c r="O1024" s="11"/>
      <c r="P1024" s="11"/>
      <c r="Q1024" s="11"/>
      <c r="R1024" s="11"/>
      <c r="S1024" s="11"/>
      <c r="T1024" s="11"/>
      <c r="U1024" s="11"/>
      <c r="V1024" s="11"/>
      <c r="W1024" s="11"/>
      <c r="X1024" s="11"/>
      <c r="Y1024" s="11"/>
      <c r="Z1024" s="11"/>
    </row>
    <row r="1025" spans="1:26" ht="15.75">
      <c r="A1025" s="45"/>
      <c r="B1025" s="46"/>
      <c r="C1025" s="47"/>
      <c r="D1025" s="11"/>
      <c r="E1025" s="11"/>
      <c r="F1025" s="46"/>
      <c r="G1025" s="46"/>
      <c r="H1025" s="48"/>
      <c r="I1025" s="11"/>
      <c r="J1025" s="49"/>
      <c r="K1025" s="11"/>
      <c r="L1025" s="11"/>
      <c r="M1025" s="11"/>
      <c r="N1025" s="11"/>
      <c r="O1025" s="11"/>
      <c r="P1025" s="11"/>
      <c r="Q1025" s="11"/>
      <c r="R1025" s="11"/>
      <c r="S1025" s="11"/>
      <c r="T1025" s="11"/>
      <c r="U1025" s="11"/>
      <c r="V1025" s="11"/>
      <c r="W1025" s="11"/>
      <c r="X1025" s="11"/>
      <c r="Y1025" s="11"/>
      <c r="Z1025" s="11"/>
    </row>
    <row r="1026" spans="1:26" ht="15.75">
      <c r="A1026" s="45"/>
      <c r="B1026" s="46"/>
      <c r="C1026" s="47"/>
      <c r="D1026" s="11"/>
      <c r="E1026" s="11"/>
      <c r="F1026" s="46"/>
      <c r="G1026" s="46"/>
      <c r="H1026" s="48"/>
      <c r="I1026" s="11"/>
      <c r="J1026" s="49"/>
      <c r="K1026" s="11"/>
      <c r="L1026" s="11"/>
      <c r="M1026" s="11"/>
      <c r="N1026" s="11"/>
      <c r="O1026" s="11"/>
      <c r="P1026" s="11"/>
      <c r="Q1026" s="11"/>
      <c r="R1026" s="11"/>
      <c r="S1026" s="11"/>
      <c r="T1026" s="11"/>
      <c r="U1026" s="11"/>
      <c r="V1026" s="11"/>
      <c r="W1026" s="11"/>
      <c r="X1026" s="11"/>
      <c r="Y1026" s="11"/>
      <c r="Z1026" s="11"/>
    </row>
    <row r="1027" spans="1:26" ht="15.75">
      <c r="A1027" s="45"/>
      <c r="B1027" s="46"/>
      <c r="C1027" s="47"/>
      <c r="D1027" s="11"/>
      <c r="E1027" s="11"/>
      <c r="F1027" s="46"/>
      <c r="G1027" s="46"/>
      <c r="H1027" s="48"/>
      <c r="I1027" s="11"/>
      <c r="J1027" s="49"/>
      <c r="K1027" s="11"/>
      <c r="L1027" s="11"/>
      <c r="M1027" s="11"/>
      <c r="N1027" s="11"/>
      <c r="O1027" s="11"/>
      <c r="P1027" s="11"/>
      <c r="Q1027" s="11"/>
      <c r="R1027" s="11"/>
      <c r="S1027" s="11"/>
      <c r="T1027" s="11"/>
      <c r="U1027" s="11"/>
      <c r="V1027" s="11"/>
      <c r="W1027" s="11"/>
      <c r="X1027" s="11"/>
      <c r="Y1027" s="11"/>
      <c r="Z1027" s="11"/>
    </row>
    <row r="1028" spans="1:26" ht="15.75">
      <c r="A1028" s="45"/>
      <c r="B1028" s="46"/>
      <c r="C1028" s="47"/>
      <c r="D1028" s="11"/>
      <c r="E1028" s="11"/>
      <c r="F1028" s="46"/>
      <c r="G1028" s="46"/>
      <c r="H1028" s="48"/>
      <c r="I1028" s="11"/>
      <c r="J1028" s="49"/>
      <c r="K1028" s="11"/>
      <c r="L1028" s="11"/>
      <c r="M1028" s="11"/>
      <c r="N1028" s="11"/>
      <c r="O1028" s="11"/>
      <c r="P1028" s="11"/>
      <c r="Q1028" s="11"/>
      <c r="R1028" s="11"/>
      <c r="S1028" s="11"/>
      <c r="T1028" s="11"/>
      <c r="U1028" s="11"/>
      <c r="V1028" s="11"/>
      <c r="W1028" s="11"/>
      <c r="X1028" s="11"/>
      <c r="Y1028" s="11"/>
      <c r="Z1028" s="11"/>
    </row>
    <row r="1029" spans="1:26" ht="15.75">
      <c r="A1029" s="45"/>
      <c r="B1029" s="46"/>
      <c r="C1029" s="47"/>
      <c r="D1029" s="11"/>
      <c r="E1029" s="11"/>
      <c r="F1029" s="46"/>
      <c r="G1029" s="46"/>
      <c r="H1029" s="48"/>
      <c r="I1029" s="11"/>
      <c r="J1029" s="49"/>
      <c r="K1029" s="11"/>
      <c r="L1029" s="11"/>
      <c r="M1029" s="11"/>
      <c r="N1029" s="11"/>
      <c r="O1029" s="11"/>
      <c r="P1029" s="11"/>
      <c r="Q1029" s="11"/>
      <c r="R1029" s="11"/>
      <c r="S1029" s="11"/>
      <c r="T1029" s="11"/>
      <c r="U1029" s="11"/>
      <c r="V1029" s="11"/>
      <c r="W1029" s="11"/>
      <c r="X1029" s="11"/>
      <c r="Y1029" s="11"/>
      <c r="Z1029" s="11"/>
    </row>
  </sheetData>
  <customSheetViews>
    <customSheetView guid="{A5D5889C-AC23-4EC2-B64E-654A1E7F0388}" filter="1" showAutoFilter="1">
      <pageMargins left="0" right="0" top="0" bottom="0" header="0" footer="0"/>
      <autoFilter ref="A1:T72" xr:uid="{21815995-B01E-4DA2-A74A-D7E46C10466E}"/>
      <extLst>
        <ext uri="GoogleSheetsCustomDataVersion1">
          <go:sheetsCustomData xmlns:go="http://customooxmlschemas.google.com/" filterViewId="526475729"/>
        </ext>
      </extLst>
    </customSheetView>
  </customSheetViews>
  <pageMargins left="0.7" right="0.7" top="0.75" bottom="0.75" header="0" footer="0"/>
  <pageSetup paperSize="9" orientation="portrait" r:id="rId1"/>
  <legacyDrawing r:id="rId2"/>
  <extLst>
    <ext xmlns:x14="http://schemas.microsoft.com/office/spreadsheetml/2009/9/main" uri="{CCE6A557-97BC-4b89-ADB6-D9C93CAAB3DF}">
      <x14:dataValidations xmlns:xm="http://schemas.microsoft.com/office/excel/2006/main" count="5">
        <x14:dataValidation type="list" allowBlank="1" showErrorMessage="1" xr:uid="{00000000-0002-0000-0100-000000000000}">
          <x14:formula1>
            <xm:f>Lists!$K$3:$K$6</xm:f>
          </x14:formula1>
          <xm:sqref>F1 F3:F22 F24:F45 F47:F62 F64:F71</xm:sqref>
        </x14:dataValidation>
        <x14:dataValidation type="list" allowBlank="1" showErrorMessage="1" xr:uid="{00000000-0002-0000-0100-000001000000}">
          <x14:formula1>
            <xm:f>Lists!$I$3:$I$4</xm:f>
          </x14:formula1>
          <xm:sqref>D3:D22 D24:D45 D47:D62 D64:D71</xm:sqref>
        </x14:dataValidation>
        <x14:dataValidation type="list" allowBlank="1" showErrorMessage="1" xr:uid="{00000000-0002-0000-0100-000002000000}">
          <x14:formula1>
            <xm:f>Lists!$D$3:$D$5</xm:f>
          </x14:formula1>
          <xm:sqref>S3:S22 S24:S45 S47:S61 S64:S71</xm:sqref>
        </x14:dataValidation>
        <x14:dataValidation type="list" allowBlank="1" showErrorMessage="1" xr:uid="{00000000-0002-0000-0100-000003000000}">
          <x14:formula1>
            <xm:f>Lists!$B$3:$B$5</xm:f>
          </x14:formula1>
          <xm:sqref>C24:C45 C47:C62 C64:C71</xm:sqref>
        </x14:dataValidation>
        <x14:dataValidation type="list" allowBlank="1" showErrorMessage="1" xr:uid="{00000000-0002-0000-0100-000004000000}">
          <x14:formula1>
            <xm:f>Lists!$B$2:$B$5</xm:f>
          </x14:formula1>
          <xm:sqref>C3:C22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85"/>
  <sheetViews>
    <sheetView topLeftCell="A6" zoomScale="94" zoomScaleNormal="100" workbookViewId="0">
      <selection activeCell="A2" sqref="A2"/>
    </sheetView>
  </sheetViews>
  <sheetFormatPr defaultColWidth="11.25" defaultRowHeight="15" customHeight="1"/>
  <cols>
    <col min="1" max="1" width="51.75" customWidth="1"/>
    <col min="2" max="2" width="33.75" customWidth="1"/>
    <col min="3" max="3" width="31.125" customWidth="1"/>
    <col min="4" max="4" width="30.125" customWidth="1"/>
    <col min="5" max="5" width="70.5" customWidth="1"/>
    <col min="6" max="6" width="52" customWidth="1"/>
    <col min="7" max="26" width="8.625" customWidth="1"/>
  </cols>
  <sheetData>
    <row r="1" spans="1:26" s="176" customFormat="1" ht="16.149999999999999" thickBot="1">
      <c r="A1" s="174" t="s">
        <v>366</v>
      </c>
      <c r="B1" s="175" t="s">
        <v>367</v>
      </c>
      <c r="C1" s="175" t="s">
        <v>368</v>
      </c>
      <c r="D1" s="175" t="s">
        <v>369</v>
      </c>
      <c r="E1" s="175" t="s">
        <v>370</v>
      </c>
    </row>
    <row r="2" spans="1:26" s="63" customFormat="1" ht="409.6" thickBot="1">
      <c r="A2" s="50" t="s">
        <v>371</v>
      </c>
      <c r="B2" s="51" t="s">
        <v>372</v>
      </c>
      <c r="C2" s="51" t="s">
        <v>373</v>
      </c>
      <c r="D2" s="51" t="s">
        <v>374</v>
      </c>
      <c r="E2" s="51" t="s">
        <v>375</v>
      </c>
    </row>
    <row r="3" spans="1:26" s="63" customFormat="1" ht="118.5" customHeight="1" thickBot="1">
      <c r="A3" s="177" t="s">
        <v>376</v>
      </c>
      <c r="B3" s="178" t="s">
        <v>377</v>
      </c>
      <c r="C3" s="178" t="s">
        <v>377</v>
      </c>
      <c r="D3" s="178" t="s">
        <v>377</v>
      </c>
      <c r="E3" s="178" t="s">
        <v>377</v>
      </c>
    </row>
    <row r="4" spans="1:26" s="63" customFormat="1" ht="409.6" thickBot="1">
      <c r="A4" s="50" t="s">
        <v>378</v>
      </c>
      <c r="B4" s="50" t="s">
        <v>379</v>
      </c>
      <c r="C4" s="50" t="s">
        <v>380</v>
      </c>
      <c r="D4" s="50" t="s">
        <v>381</v>
      </c>
      <c r="E4" s="50" t="s">
        <v>382</v>
      </c>
      <c r="F4" s="52"/>
      <c r="G4" s="52"/>
      <c r="H4" s="52"/>
      <c r="I4" s="52"/>
      <c r="J4" s="52"/>
      <c r="K4" s="52"/>
      <c r="L4" s="52"/>
      <c r="M4" s="52"/>
      <c r="N4" s="52"/>
      <c r="O4" s="52"/>
      <c r="P4" s="52"/>
      <c r="Q4" s="52"/>
      <c r="R4" s="52"/>
      <c r="S4" s="52"/>
      <c r="T4" s="52"/>
      <c r="U4" s="52"/>
      <c r="V4" s="52"/>
      <c r="W4" s="52"/>
      <c r="X4" s="52"/>
      <c r="Y4" s="52"/>
      <c r="Z4" s="52"/>
    </row>
    <row r="5" spans="1:26" s="63" customFormat="1" ht="102" customHeight="1" thickBot="1">
      <c r="A5" s="177"/>
      <c r="B5" s="178" t="s">
        <v>377</v>
      </c>
      <c r="C5" s="178" t="s">
        <v>377</v>
      </c>
      <c r="D5" s="178" t="s">
        <v>377</v>
      </c>
      <c r="E5" s="178" t="s">
        <v>377</v>
      </c>
    </row>
    <row r="6" spans="1:26" s="63" customFormat="1" ht="409.6" thickBot="1">
      <c r="A6" s="50" t="s">
        <v>383</v>
      </c>
      <c r="B6" s="51" t="s">
        <v>384</v>
      </c>
      <c r="C6" s="51" t="s">
        <v>385</v>
      </c>
      <c r="D6" s="51" t="s">
        <v>386</v>
      </c>
      <c r="E6" s="51" t="s">
        <v>387</v>
      </c>
    </row>
    <row r="7" spans="1:26" s="63" customFormat="1" ht="102" customHeight="1" thickBot="1">
      <c r="A7" s="177"/>
      <c r="B7" s="178" t="s">
        <v>377</v>
      </c>
      <c r="C7" s="178" t="s">
        <v>377</v>
      </c>
      <c r="D7" s="178" t="s">
        <v>377</v>
      </c>
      <c r="E7" s="178" t="s">
        <v>377</v>
      </c>
    </row>
    <row r="8" spans="1:26" ht="15.75">
      <c r="A8" s="53"/>
      <c r="B8" s="53"/>
      <c r="C8" s="53"/>
      <c r="D8" s="53"/>
      <c r="E8" s="53"/>
    </row>
    <row r="9" spans="1:26" ht="15.75">
      <c r="A9" s="53"/>
      <c r="B9" s="53"/>
      <c r="C9" s="53"/>
      <c r="D9" s="53"/>
      <c r="E9" s="53"/>
    </row>
    <row r="10" spans="1:26" ht="15.75">
      <c r="A10" s="53"/>
      <c r="B10" s="53"/>
      <c r="C10" s="53"/>
      <c r="D10" s="53"/>
      <c r="E10" s="53"/>
    </row>
    <row r="11" spans="1:26" ht="15.75">
      <c r="A11" s="53"/>
      <c r="B11" s="53"/>
      <c r="C11" s="53"/>
      <c r="D11" s="53"/>
      <c r="E11" s="53"/>
    </row>
    <row r="12" spans="1:26" ht="15.75">
      <c r="A12" s="53"/>
      <c r="B12" s="53"/>
      <c r="C12" s="53"/>
      <c r="D12" s="53"/>
      <c r="E12" s="53"/>
    </row>
    <row r="13" spans="1:26" ht="15.75">
      <c r="A13" s="53"/>
      <c r="B13" s="53"/>
      <c r="C13" s="53"/>
      <c r="D13" s="53"/>
      <c r="E13" s="53"/>
    </row>
    <row r="14" spans="1:26" ht="15.75">
      <c r="A14" s="53"/>
      <c r="B14" s="53"/>
      <c r="C14" s="53"/>
      <c r="D14" s="53"/>
      <c r="E14" s="53"/>
    </row>
    <row r="15" spans="1:26" ht="15.75">
      <c r="A15" s="53"/>
      <c r="B15" s="53"/>
      <c r="C15" s="53"/>
      <c r="D15" s="53"/>
      <c r="E15" s="53"/>
    </row>
    <row r="16" spans="1:26" ht="15.75">
      <c r="A16" s="53"/>
      <c r="B16" s="53"/>
      <c r="C16" s="53"/>
      <c r="D16" s="53"/>
      <c r="E16" s="53"/>
    </row>
    <row r="17" spans="1:5" ht="15.75">
      <c r="A17" s="53"/>
      <c r="B17" s="53"/>
      <c r="C17" s="53"/>
      <c r="D17" s="53"/>
      <c r="E17" s="53"/>
    </row>
    <row r="18" spans="1:5" ht="15.75">
      <c r="A18" s="53"/>
      <c r="B18" s="53"/>
      <c r="C18" s="53"/>
      <c r="D18" s="53"/>
      <c r="E18" s="53"/>
    </row>
    <row r="19" spans="1:5" ht="15.75">
      <c r="A19" s="53"/>
      <c r="B19" s="53"/>
      <c r="C19" s="53"/>
      <c r="D19" s="53"/>
      <c r="E19" s="53"/>
    </row>
    <row r="20" spans="1:5" ht="15.75">
      <c r="A20" s="53"/>
      <c r="B20" s="53"/>
      <c r="C20" s="53"/>
      <c r="D20" s="53"/>
      <c r="E20" s="53"/>
    </row>
    <row r="21" spans="1:5" ht="15.75">
      <c r="A21" s="53"/>
      <c r="B21" s="53"/>
      <c r="C21" s="53"/>
      <c r="D21" s="53"/>
      <c r="E21" s="53"/>
    </row>
    <row r="22" spans="1:5" ht="15.75">
      <c r="A22" s="53"/>
      <c r="B22" s="53"/>
      <c r="C22" s="53"/>
      <c r="D22" s="53"/>
      <c r="E22" s="53"/>
    </row>
    <row r="23" spans="1:5" ht="15.75">
      <c r="A23" s="53"/>
      <c r="B23" s="53"/>
      <c r="C23" s="53"/>
      <c r="D23" s="53"/>
      <c r="E23" s="53"/>
    </row>
    <row r="24" spans="1:5" ht="15.75">
      <c r="A24" s="53"/>
      <c r="B24" s="53"/>
      <c r="C24" s="53"/>
      <c r="D24" s="53"/>
      <c r="E24" s="53"/>
    </row>
    <row r="25" spans="1:5" ht="15.75">
      <c r="A25" s="53"/>
      <c r="B25" s="53"/>
      <c r="C25" s="53"/>
      <c r="D25" s="53"/>
      <c r="E25" s="53"/>
    </row>
    <row r="26" spans="1:5" ht="15.75">
      <c r="A26" s="53"/>
      <c r="B26" s="53"/>
      <c r="C26" s="53"/>
      <c r="D26" s="53"/>
      <c r="E26" s="53"/>
    </row>
    <row r="27" spans="1:5" ht="15.75">
      <c r="A27" s="53"/>
      <c r="B27" s="53"/>
      <c r="C27" s="53"/>
      <c r="D27" s="53"/>
      <c r="E27" s="53"/>
    </row>
    <row r="28" spans="1:5" ht="15.75">
      <c r="A28" s="53"/>
      <c r="B28" s="53"/>
      <c r="C28" s="53"/>
      <c r="D28" s="53"/>
      <c r="E28" s="53"/>
    </row>
    <row r="29" spans="1:5" ht="15.75">
      <c r="A29" s="53"/>
      <c r="B29" s="53"/>
      <c r="C29" s="53"/>
      <c r="D29" s="53"/>
      <c r="E29" s="53"/>
    </row>
    <row r="30" spans="1:5" ht="15.75">
      <c r="A30" s="53"/>
      <c r="B30" s="53"/>
      <c r="C30" s="53"/>
      <c r="D30" s="53"/>
      <c r="E30" s="53"/>
    </row>
    <row r="31" spans="1:5" ht="15.75">
      <c r="A31" s="53"/>
      <c r="B31" s="53"/>
      <c r="C31" s="53"/>
      <c r="D31" s="53"/>
      <c r="E31" s="53"/>
    </row>
    <row r="32" spans="1:5" ht="15.75">
      <c r="A32" s="53"/>
      <c r="B32" s="53"/>
      <c r="C32" s="53"/>
      <c r="D32" s="53"/>
      <c r="E32" s="53"/>
    </row>
    <row r="33" spans="1:5" ht="15.75">
      <c r="A33" s="53"/>
      <c r="B33" s="53"/>
      <c r="C33" s="53"/>
      <c r="D33" s="53"/>
      <c r="E33" s="53"/>
    </row>
    <row r="34" spans="1:5" ht="15.75">
      <c r="A34" s="53"/>
      <c r="B34" s="53"/>
      <c r="C34" s="53"/>
      <c r="D34" s="53"/>
      <c r="E34" s="53"/>
    </row>
    <row r="35" spans="1:5" ht="15.75">
      <c r="A35" s="53"/>
      <c r="B35" s="53"/>
      <c r="C35" s="53"/>
      <c r="D35" s="53"/>
      <c r="E35" s="53"/>
    </row>
    <row r="36" spans="1:5" ht="15.75">
      <c r="A36" s="53"/>
      <c r="B36" s="53"/>
      <c r="C36" s="53"/>
      <c r="D36" s="53"/>
      <c r="E36" s="53"/>
    </row>
    <row r="37" spans="1:5" ht="15.75">
      <c r="A37" s="53"/>
      <c r="B37" s="53"/>
      <c r="C37" s="53"/>
      <c r="D37" s="53"/>
      <c r="E37" s="53"/>
    </row>
    <row r="38" spans="1:5" ht="15.75">
      <c r="A38" s="53"/>
      <c r="B38" s="53"/>
      <c r="C38" s="53"/>
      <c r="D38" s="53"/>
      <c r="E38" s="53"/>
    </row>
    <row r="39" spans="1:5" ht="15.75">
      <c r="A39" s="53"/>
      <c r="B39" s="53"/>
      <c r="C39" s="53"/>
      <c r="D39" s="53"/>
      <c r="E39" s="53"/>
    </row>
    <row r="40" spans="1:5" ht="15.75">
      <c r="A40" s="53"/>
      <c r="B40" s="53"/>
      <c r="C40" s="53"/>
      <c r="D40" s="53"/>
      <c r="E40" s="53"/>
    </row>
    <row r="41" spans="1:5" ht="15.75">
      <c r="A41" s="53"/>
      <c r="B41" s="53"/>
      <c r="C41" s="53"/>
      <c r="D41" s="53"/>
      <c r="E41" s="53"/>
    </row>
    <row r="42" spans="1:5" ht="15.75">
      <c r="A42" s="53"/>
      <c r="B42" s="53"/>
      <c r="C42" s="53"/>
      <c r="D42" s="53"/>
      <c r="E42" s="53"/>
    </row>
    <row r="43" spans="1:5" ht="15.75">
      <c r="A43" s="53"/>
      <c r="B43" s="53"/>
      <c r="C43" s="53"/>
      <c r="D43" s="53"/>
      <c r="E43" s="53"/>
    </row>
    <row r="44" spans="1:5" ht="15.75">
      <c r="A44" s="53"/>
      <c r="B44" s="53"/>
      <c r="C44" s="53"/>
      <c r="D44" s="53"/>
      <c r="E44" s="53"/>
    </row>
    <row r="45" spans="1:5" ht="15.75">
      <c r="A45" s="53"/>
      <c r="B45" s="53"/>
      <c r="C45" s="53"/>
      <c r="D45" s="53"/>
      <c r="E45" s="53"/>
    </row>
    <row r="46" spans="1:5" ht="15.75">
      <c r="A46" s="53"/>
      <c r="B46" s="53"/>
      <c r="C46" s="53"/>
      <c r="D46" s="53"/>
      <c r="E46" s="53"/>
    </row>
    <row r="47" spans="1:5" ht="15.75">
      <c r="A47" s="53"/>
      <c r="B47" s="53"/>
      <c r="C47" s="53"/>
      <c r="D47" s="53"/>
      <c r="E47" s="53"/>
    </row>
    <row r="48" spans="1:5" ht="15.75">
      <c r="A48" s="53"/>
      <c r="B48" s="53"/>
      <c r="C48" s="53"/>
      <c r="D48" s="53"/>
      <c r="E48" s="53"/>
    </row>
    <row r="49" spans="1:5" ht="15.75">
      <c r="A49" s="53"/>
      <c r="B49" s="53"/>
      <c r="C49" s="53"/>
      <c r="D49" s="53"/>
      <c r="E49" s="53"/>
    </row>
    <row r="50" spans="1:5" ht="15.75">
      <c r="A50" s="53"/>
      <c r="B50" s="53"/>
      <c r="C50" s="53"/>
      <c r="D50" s="53"/>
      <c r="E50" s="53"/>
    </row>
    <row r="51" spans="1:5" ht="15.75">
      <c r="A51" s="53"/>
      <c r="B51" s="53"/>
      <c r="C51" s="53"/>
      <c r="D51" s="53"/>
      <c r="E51" s="53"/>
    </row>
    <row r="52" spans="1:5" ht="15.75">
      <c r="A52" s="53"/>
      <c r="B52" s="53"/>
      <c r="C52" s="53"/>
      <c r="D52" s="53"/>
      <c r="E52" s="53"/>
    </row>
    <row r="53" spans="1:5" ht="15.75">
      <c r="A53" s="53"/>
      <c r="B53" s="53"/>
      <c r="C53" s="53"/>
      <c r="D53" s="53"/>
      <c r="E53" s="53"/>
    </row>
    <row r="54" spans="1:5" ht="15.75">
      <c r="A54" s="53"/>
      <c r="B54" s="53"/>
      <c r="C54" s="53"/>
      <c r="D54" s="53"/>
      <c r="E54" s="53"/>
    </row>
    <row r="55" spans="1:5" ht="15.75">
      <c r="A55" s="53"/>
      <c r="B55" s="53"/>
      <c r="C55" s="53"/>
      <c r="D55" s="53"/>
      <c r="E55" s="53"/>
    </row>
    <row r="56" spans="1:5" ht="15.75">
      <c r="A56" s="53"/>
      <c r="B56" s="53"/>
      <c r="C56" s="53"/>
      <c r="D56" s="53"/>
      <c r="E56" s="53"/>
    </row>
    <row r="57" spans="1:5" ht="15.75">
      <c r="A57" s="53"/>
      <c r="B57" s="53"/>
      <c r="C57" s="53"/>
      <c r="D57" s="53"/>
      <c r="E57" s="53"/>
    </row>
    <row r="58" spans="1:5" ht="15.75">
      <c r="A58" s="53"/>
      <c r="B58" s="53"/>
      <c r="C58" s="53"/>
      <c r="D58" s="53"/>
      <c r="E58" s="53"/>
    </row>
    <row r="59" spans="1:5" ht="15.75">
      <c r="A59" s="53"/>
      <c r="B59" s="53"/>
      <c r="C59" s="53"/>
      <c r="D59" s="53"/>
      <c r="E59" s="53"/>
    </row>
    <row r="60" spans="1:5" ht="15.75">
      <c r="A60" s="53"/>
      <c r="B60" s="53"/>
      <c r="C60" s="53"/>
      <c r="D60" s="53"/>
      <c r="E60" s="53"/>
    </row>
    <row r="61" spans="1:5" ht="15.75">
      <c r="A61" s="53"/>
      <c r="B61" s="53"/>
      <c r="C61" s="53"/>
      <c r="D61" s="53"/>
      <c r="E61" s="53"/>
    </row>
    <row r="62" spans="1:5" ht="15.75">
      <c r="A62" s="53"/>
      <c r="B62" s="53"/>
      <c r="C62" s="53"/>
      <c r="D62" s="53"/>
      <c r="E62" s="53"/>
    </row>
    <row r="63" spans="1:5" ht="15.75">
      <c r="A63" s="53"/>
      <c r="B63" s="53"/>
      <c r="C63" s="53"/>
      <c r="D63" s="53"/>
      <c r="E63" s="53"/>
    </row>
    <row r="64" spans="1:5" ht="15.75">
      <c r="A64" s="53"/>
      <c r="B64" s="53"/>
      <c r="C64" s="53"/>
      <c r="D64" s="53"/>
      <c r="E64" s="53"/>
    </row>
    <row r="65" spans="1:5" ht="15.75">
      <c r="A65" s="53"/>
      <c r="B65" s="53"/>
      <c r="C65" s="53"/>
      <c r="D65" s="53"/>
      <c r="E65" s="53"/>
    </row>
    <row r="66" spans="1:5" ht="15.75">
      <c r="A66" s="53"/>
      <c r="B66" s="53"/>
      <c r="C66" s="53"/>
      <c r="D66" s="53"/>
      <c r="E66" s="53"/>
    </row>
    <row r="67" spans="1:5" ht="15.75">
      <c r="A67" s="53"/>
      <c r="B67" s="53"/>
      <c r="C67" s="53"/>
      <c r="D67" s="53"/>
      <c r="E67" s="53"/>
    </row>
    <row r="68" spans="1:5" ht="15.75">
      <c r="A68" s="53"/>
      <c r="B68" s="53"/>
      <c r="C68" s="53"/>
      <c r="D68" s="53"/>
      <c r="E68" s="53"/>
    </row>
    <row r="69" spans="1:5" ht="15.75">
      <c r="A69" s="53"/>
      <c r="B69" s="53"/>
      <c r="C69" s="53"/>
      <c r="D69" s="53"/>
      <c r="E69" s="53"/>
    </row>
    <row r="70" spans="1:5" ht="15.75">
      <c r="A70" s="53"/>
      <c r="B70" s="53"/>
      <c r="C70" s="53"/>
      <c r="D70" s="53"/>
      <c r="E70" s="53"/>
    </row>
    <row r="71" spans="1:5" ht="15.75">
      <c r="A71" s="53"/>
      <c r="B71" s="53"/>
      <c r="C71" s="53"/>
      <c r="D71" s="53"/>
      <c r="E71" s="53"/>
    </row>
    <row r="72" spans="1:5" ht="15.75">
      <c r="A72" s="53"/>
      <c r="B72" s="53"/>
      <c r="C72" s="53"/>
      <c r="D72" s="53"/>
      <c r="E72" s="53"/>
    </row>
    <row r="73" spans="1:5" ht="15.75">
      <c r="A73" s="53"/>
      <c r="B73" s="53"/>
      <c r="C73" s="53"/>
      <c r="D73" s="53"/>
      <c r="E73" s="53"/>
    </row>
    <row r="74" spans="1:5" ht="15.75">
      <c r="A74" s="53"/>
      <c r="B74" s="53"/>
      <c r="C74" s="53"/>
      <c r="D74" s="53"/>
      <c r="E74" s="53"/>
    </row>
    <row r="75" spans="1:5" ht="15.75">
      <c r="A75" s="53"/>
      <c r="B75" s="53"/>
      <c r="C75" s="53"/>
      <c r="D75" s="53"/>
      <c r="E75" s="53"/>
    </row>
    <row r="76" spans="1:5" ht="15.75">
      <c r="A76" s="53"/>
      <c r="B76" s="53"/>
      <c r="C76" s="53"/>
      <c r="D76" s="53"/>
      <c r="E76" s="53"/>
    </row>
    <row r="77" spans="1:5" ht="15.75">
      <c r="A77" s="53"/>
      <c r="B77" s="53"/>
      <c r="C77" s="53"/>
      <c r="D77" s="53"/>
      <c r="E77" s="53"/>
    </row>
    <row r="78" spans="1:5" ht="15.75">
      <c r="A78" s="53"/>
      <c r="B78" s="53"/>
      <c r="C78" s="53"/>
      <c r="D78" s="53"/>
      <c r="E78" s="53"/>
    </row>
    <row r="79" spans="1:5" ht="15.75">
      <c r="A79" s="53"/>
      <c r="B79" s="53"/>
      <c r="C79" s="53"/>
      <c r="D79" s="53"/>
      <c r="E79" s="53"/>
    </row>
    <row r="80" spans="1:5" ht="15.75">
      <c r="A80" s="53"/>
      <c r="B80" s="53"/>
      <c r="C80" s="53"/>
      <c r="D80" s="53"/>
      <c r="E80" s="53"/>
    </row>
    <row r="81" spans="1:5" ht="15.75">
      <c r="A81" s="53"/>
      <c r="B81" s="53"/>
      <c r="C81" s="53"/>
      <c r="D81" s="53"/>
      <c r="E81" s="53"/>
    </row>
    <row r="82" spans="1:5" ht="15.75">
      <c r="A82" s="53"/>
      <c r="B82" s="53"/>
      <c r="C82" s="53"/>
      <c r="D82" s="53"/>
      <c r="E82" s="53"/>
    </row>
    <row r="83" spans="1:5" ht="15.75">
      <c r="A83" s="53"/>
      <c r="B83" s="53"/>
      <c r="C83" s="53"/>
      <c r="D83" s="53"/>
      <c r="E83" s="53"/>
    </row>
    <row r="84" spans="1:5" ht="15.75">
      <c r="A84" s="53"/>
      <c r="B84" s="53"/>
      <c r="C84" s="53"/>
      <c r="D84" s="53"/>
      <c r="E84" s="53"/>
    </row>
    <row r="85" spans="1:5" ht="15.75">
      <c r="A85" s="53"/>
      <c r="B85" s="53"/>
      <c r="C85" s="53"/>
      <c r="D85" s="53"/>
      <c r="E85" s="53"/>
    </row>
    <row r="86" spans="1:5" ht="15.75">
      <c r="A86" s="53"/>
      <c r="B86" s="53"/>
      <c r="C86" s="53"/>
      <c r="D86" s="53"/>
      <c r="E86" s="53"/>
    </row>
    <row r="87" spans="1:5" ht="15.75">
      <c r="A87" s="53"/>
      <c r="B87" s="53"/>
      <c r="C87" s="53"/>
      <c r="D87" s="53"/>
      <c r="E87" s="53"/>
    </row>
    <row r="88" spans="1:5" ht="15.75">
      <c r="A88" s="53"/>
      <c r="B88" s="53"/>
      <c r="C88" s="53"/>
      <c r="D88" s="53"/>
      <c r="E88" s="53"/>
    </row>
    <row r="89" spans="1:5" ht="15.75">
      <c r="A89" s="53"/>
      <c r="B89" s="53"/>
      <c r="C89" s="53"/>
      <c r="D89" s="53"/>
      <c r="E89" s="53"/>
    </row>
    <row r="90" spans="1:5" ht="15.75">
      <c r="A90" s="53"/>
      <c r="B90" s="53"/>
      <c r="C90" s="53"/>
      <c r="D90" s="53"/>
      <c r="E90" s="53"/>
    </row>
    <row r="91" spans="1:5" ht="15.75">
      <c r="A91" s="53"/>
      <c r="B91" s="53"/>
      <c r="C91" s="53"/>
      <c r="D91" s="53"/>
      <c r="E91" s="53"/>
    </row>
    <row r="92" spans="1:5" ht="15.75">
      <c r="A92" s="53"/>
      <c r="B92" s="53"/>
      <c r="C92" s="53"/>
      <c r="D92" s="53"/>
      <c r="E92" s="53"/>
    </row>
    <row r="93" spans="1:5" ht="15.75">
      <c r="A93" s="53"/>
      <c r="B93" s="53"/>
      <c r="C93" s="53"/>
      <c r="D93" s="53"/>
      <c r="E93" s="53"/>
    </row>
    <row r="94" spans="1:5" ht="15.75">
      <c r="A94" s="53"/>
      <c r="B94" s="53"/>
      <c r="C94" s="53"/>
      <c r="D94" s="53"/>
      <c r="E94" s="53"/>
    </row>
    <row r="95" spans="1:5" ht="15.75">
      <c r="A95" s="53"/>
      <c r="B95" s="53"/>
      <c r="C95" s="53"/>
      <c r="D95" s="53"/>
      <c r="E95" s="53"/>
    </row>
    <row r="96" spans="1:5" ht="15.75">
      <c r="A96" s="53"/>
      <c r="B96" s="53"/>
      <c r="C96" s="53"/>
      <c r="D96" s="53"/>
      <c r="E96" s="53"/>
    </row>
    <row r="97" spans="1:5" ht="15.75">
      <c r="A97" s="53"/>
      <c r="B97" s="53"/>
      <c r="C97" s="53"/>
      <c r="D97" s="53"/>
      <c r="E97" s="53"/>
    </row>
    <row r="98" spans="1:5" ht="15.75">
      <c r="A98" s="53"/>
      <c r="B98" s="53"/>
      <c r="C98" s="53"/>
      <c r="D98" s="53"/>
      <c r="E98" s="53"/>
    </row>
    <row r="99" spans="1:5" ht="15.75">
      <c r="A99" s="53"/>
      <c r="B99" s="53"/>
      <c r="C99" s="53"/>
      <c r="D99" s="53"/>
      <c r="E99" s="53"/>
    </row>
    <row r="100" spans="1:5" ht="15.75">
      <c r="A100" s="53"/>
      <c r="B100" s="53"/>
      <c r="C100" s="53"/>
      <c r="D100" s="53"/>
      <c r="E100" s="53"/>
    </row>
    <row r="101" spans="1:5" ht="15.75">
      <c r="A101" s="53"/>
      <c r="B101" s="53"/>
      <c r="C101" s="53"/>
      <c r="D101" s="53"/>
      <c r="E101" s="53"/>
    </row>
    <row r="102" spans="1:5" ht="15.75">
      <c r="A102" s="53"/>
      <c r="B102" s="53"/>
      <c r="C102" s="53"/>
      <c r="D102" s="53"/>
      <c r="E102" s="53"/>
    </row>
    <row r="103" spans="1:5" ht="15.75">
      <c r="A103" s="53"/>
      <c r="B103" s="53"/>
      <c r="C103" s="53"/>
      <c r="D103" s="53"/>
      <c r="E103" s="53"/>
    </row>
    <row r="104" spans="1:5" ht="15.75">
      <c r="A104" s="53"/>
      <c r="B104" s="53"/>
      <c r="C104" s="53"/>
      <c r="D104" s="53"/>
      <c r="E104" s="53"/>
    </row>
    <row r="105" spans="1:5" ht="15.75">
      <c r="A105" s="53"/>
      <c r="B105" s="53"/>
      <c r="C105" s="53"/>
      <c r="D105" s="53"/>
      <c r="E105" s="53"/>
    </row>
    <row r="106" spans="1:5" ht="15.75">
      <c r="A106" s="53"/>
      <c r="B106" s="53"/>
      <c r="C106" s="53"/>
      <c r="D106" s="53"/>
      <c r="E106" s="53"/>
    </row>
    <row r="107" spans="1:5" ht="15.75">
      <c r="A107" s="53"/>
      <c r="B107" s="53"/>
      <c r="C107" s="53"/>
      <c r="D107" s="53"/>
      <c r="E107" s="53"/>
    </row>
    <row r="108" spans="1:5" ht="15.75">
      <c r="A108" s="53"/>
      <c r="B108" s="53"/>
      <c r="C108" s="53"/>
      <c r="D108" s="53"/>
      <c r="E108" s="53"/>
    </row>
    <row r="109" spans="1:5" ht="15.75">
      <c r="A109" s="53"/>
      <c r="B109" s="53"/>
      <c r="C109" s="53"/>
      <c r="D109" s="53"/>
      <c r="E109" s="53"/>
    </row>
    <row r="110" spans="1:5" ht="15.75">
      <c r="A110" s="53"/>
      <c r="B110" s="53"/>
      <c r="C110" s="53"/>
      <c r="D110" s="53"/>
      <c r="E110" s="53"/>
    </row>
    <row r="111" spans="1:5" ht="15.75">
      <c r="A111" s="53"/>
      <c r="B111" s="53"/>
      <c r="C111" s="53"/>
      <c r="D111" s="53"/>
      <c r="E111" s="53"/>
    </row>
    <row r="112" spans="1:5" ht="15.75">
      <c r="A112" s="53"/>
      <c r="B112" s="53"/>
      <c r="C112" s="53"/>
      <c r="D112" s="53"/>
      <c r="E112" s="53"/>
    </row>
    <row r="113" spans="1:5" ht="15.75">
      <c r="A113" s="53"/>
      <c r="B113" s="53"/>
      <c r="C113" s="53"/>
      <c r="D113" s="53"/>
      <c r="E113" s="53"/>
    </row>
    <row r="114" spans="1:5" ht="15.75">
      <c r="A114" s="53"/>
      <c r="B114" s="53"/>
      <c r="C114" s="53"/>
      <c r="D114" s="53"/>
      <c r="E114" s="53"/>
    </row>
    <row r="115" spans="1:5" ht="15.75">
      <c r="A115" s="53"/>
      <c r="B115" s="53"/>
      <c r="C115" s="53"/>
      <c r="D115" s="53"/>
      <c r="E115" s="53"/>
    </row>
    <row r="116" spans="1:5" ht="15.75">
      <c r="A116" s="53"/>
      <c r="B116" s="53"/>
      <c r="C116" s="53"/>
      <c r="D116" s="53"/>
      <c r="E116" s="53"/>
    </row>
    <row r="117" spans="1:5" ht="15.75">
      <c r="A117" s="53"/>
      <c r="B117" s="53"/>
      <c r="C117" s="53"/>
      <c r="D117" s="53"/>
      <c r="E117" s="53"/>
    </row>
    <row r="118" spans="1:5" ht="15.75">
      <c r="A118" s="53"/>
      <c r="B118" s="53"/>
      <c r="C118" s="53"/>
      <c r="D118" s="53"/>
      <c r="E118" s="53"/>
    </row>
    <row r="119" spans="1:5" ht="15.75">
      <c r="A119" s="53"/>
      <c r="B119" s="53"/>
      <c r="C119" s="53"/>
      <c r="D119" s="53"/>
      <c r="E119" s="53"/>
    </row>
    <row r="120" spans="1:5" ht="15.75">
      <c r="A120" s="53"/>
      <c r="B120" s="53"/>
      <c r="C120" s="53"/>
      <c r="D120" s="53"/>
      <c r="E120" s="53"/>
    </row>
    <row r="121" spans="1:5" ht="15.75">
      <c r="A121" s="53"/>
      <c r="B121" s="53"/>
      <c r="C121" s="53"/>
      <c r="D121" s="53"/>
      <c r="E121" s="53"/>
    </row>
    <row r="122" spans="1:5" ht="15.75">
      <c r="A122" s="53"/>
      <c r="B122" s="53"/>
      <c r="C122" s="53"/>
      <c r="D122" s="53"/>
      <c r="E122" s="53"/>
    </row>
    <row r="123" spans="1:5" ht="15.75">
      <c r="A123" s="53"/>
      <c r="B123" s="53"/>
      <c r="C123" s="53"/>
      <c r="D123" s="53"/>
      <c r="E123" s="53"/>
    </row>
    <row r="124" spans="1:5" ht="15.75">
      <c r="A124" s="53"/>
      <c r="B124" s="53"/>
      <c r="C124" s="53"/>
      <c r="D124" s="53"/>
      <c r="E124" s="53"/>
    </row>
    <row r="125" spans="1:5" ht="15.75">
      <c r="A125" s="53"/>
      <c r="B125" s="53"/>
      <c r="C125" s="53"/>
      <c r="D125" s="53"/>
      <c r="E125" s="53"/>
    </row>
    <row r="126" spans="1:5" ht="15.75">
      <c r="A126" s="53"/>
      <c r="B126" s="53"/>
      <c r="C126" s="53"/>
      <c r="D126" s="53"/>
      <c r="E126" s="53"/>
    </row>
    <row r="127" spans="1:5" ht="15.75">
      <c r="A127" s="53"/>
      <c r="B127" s="53"/>
      <c r="C127" s="53"/>
      <c r="D127" s="53"/>
      <c r="E127" s="53"/>
    </row>
    <row r="128" spans="1:5" ht="15.75">
      <c r="A128" s="53"/>
      <c r="B128" s="53"/>
      <c r="C128" s="53"/>
      <c r="D128" s="53"/>
      <c r="E128" s="53"/>
    </row>
    <row r="129" spans="1:5" ht="15.75">
      <c r="A129" s="53"/>
      <c r="B129" s="53"/>
      <c r="C129" s="53"/>
      <c r="D129" s="53"/>
      <c r="E129" s="53"/>
    </row>
    <row r="130" spans="1:5" ht="15.75">
      <c r="A130" s="53"/>
      <c r="B130" s="53"/>
      <c r="C130" s="53"/>
      <c r="D130" s="53"/>
      <c r="E130" s="53"/>
    </row>
    <row r="131" spans="1:5" ht="15.75">
      <c r="A131" s="53"/>
      <c r="B131" s="53"/>
      <c r="C131" s="53"/>
      <c r="D131" s="53"/>
      <c r="E131" s="53"/>
    </row>
    <row r="132" spans="1:5" ht="15.75">
      <c r="A132" s="53"/>
      <c r="B132" s="53"/>
      <c r="C132" s="53"/>
      <c r="D132" s="53"/>
      <c r="E132" s="53"/>
    </row>
    <row r="133" spans="1:5" ht="15.75">
      <c r="A133" s="53"/>
      <c r="B133" s="53"/>
      <c r="C133" s="53"/>
      <c r="D133" s="53"/>
      <c r="E133" s="53"/>
    </row>
    <row r="134" spans="1:5" ht="15.75">
      <c r="A134" s="53"/>
      <c r="B134" s="53"/>
      <c r="C134" s="53"/>
      <c r="D134" s="53"/>
      <c r="E134" s="53"/>
    </row>
    <row r="135" spans="1:5" ht="15.75">
      <c r="A135" s="53"/>
      <c r="B135" s="53"/>
      <c r="C135" s="53"/>
      <c r="D135" s="53"/>
      <c r="E135" s="53"/>
    </row>
    <row r="136" spans="1:5" ht="15.75">
      <c r="A136" s="53"/>
      <c r="B136" s="53"/>
      <c r="C136" s="53"/>
      <c r="D136" s="53"/>
      <c r="E136" s="53"/>
    </row>
    <row r="137" spans="1:5" ht="15.75">
      <c r="A137" s="53"/>
      <c r="B137" s="53"/>
      <c r="C137" s="53"/>
      <c r="D137" s="53"/>
      <c r="E137" s="53"/>
    </row>
    <row r="138" spans="1:5" ht="15.75">
      <c r="A138" s="53"/>
      <c r="B138" s="53"/>
      <c r="C138" s="53"/>
      <c r="D138" s="53"/>
      <c r="E138" s="53"/>
    </row>
    <row r="139" spans="1:5" ht="15.75">
      <c r="A139" s="53"/>
      <c r="B139" s="53"/>
      <c r="C139" s="53"/>
      <c r="D139" s="53"/>
      <c r="E139" s="53"/>
    </row>
    <row r="140" spans="1:5" ht="15.75">
      <c r="A140" s="53"/>
      <c r="B140" s="53"/>
      <c r="C140" s="53"/>
      <c r="D140" s="53"/>
      <c r="E140" s="53"/>
    </row>
    <row r="141" spans="1:5" ht="15.75">
      <c r="A141" s="53"/>
      <c r="B141" s="53"/>
      <c r="C141" s="53"/>
      <c r="D141" s="53"/>
      <c r="E141" s="53"/>
    </row>
    <row r="142" spans="1:5" ht="15.75">
      <c r="A142" s="53"/>
      <c r="B142" s="53"/>
      <c r="C142" s="53"/>
      <c r="D142" s="53"/>
      <c r="E142" s="53"/>
    </row>
    <row r="143" spans="1:5" ht="15.75">
      <c r="A143" s="53"/>
      <c r="B143" s="53"/>
      <c r="C143" s="53"/>
      <c r="D143" s="53"/>
      <c r="E143" s="53"/>
    </row>
    <row r="144" spans="1:5" ht="15.75">
      <c r="A144" s="53"/>
      <c r="B144" s="53"/>
      <c r="C144" s="53"/>
      <c r="D144" s="53"/>
      <c r="E144" s="53"/>
    </row>
    <row r="145" spans="1:5" ht="15.75">
      <c r="A145" s="53"/>
      <c r="B145" s="53"/>
      <c r="C145" s="53"/>
      <c r="D145" s="53"/>
      <c r="E145" s="53"/>
    </row>
    <row r="146" spans="1:5" ht="15.75">
      <c r="A146" s="53"/>
      <c r="B146" s="53"/>
      <c r="C146" s="53"/>
      <c r="D146" s="53"/>
      <c r="E146" s="53"/>
    </row>
    <row r="147" spans="1:5" ht="15.75">
      <c r="A147" s="53"/>
      <c r="B147" s="53"/>
      <c r="C147" s="53"/>
      <c r="D147" s="53"/>
      <c r="E147" s="53"/>
    </row>
    <row r="148" spans="1:5" ht="15.75">
      <c r="A148" s="53"/>
      <c r="B148" s="53"/>
      <c r="C148" s="53"/>
      <c r="D148" s="53"/>
      <c r="E148" s="53"/>
    </row>
    <row r="149" spans="1:5" ht="15.75">
      <c r="A149" s="53"/>
      <c r="B149" s="53"/>
      <c r="C149" s="53"/>
      <c r="D149" s="53"/>
      <c r="E149" s="53"/>
    </row>
    <row r="150" spans="1:5" ht="15.75">
      <c r="A150" s="53"/>
      <c r="B150" s="53"/>
      <c r="C150" s="53"/>
      <c r="D150" s="53"/>
      <c r="E150" s="53"/>
    </row>
    <row r="151" spans="1:5" ht="15.75">
      <c r="A151" s="53"/>
      <c r="B151" s="53"/>
      <c r="C151" s="53"/>
      <c r="D151" s="53"/>
      <c r="E151" s="53"/>
    </row>
    <row r="152" spans="1:5" ht="15.75">
      <c r="A152" s="53"/>
      <c r="B152" s="53"/>
      <c r="C152" s="53"/>
      <c r="D152" s="53"/>
      <c r="E152" s="53"/>
    </row>
    <row r="153" spans="1:5" ht="15.75">
      <c r="A153" s="53"/>
      <c r="B153" s="53"/>
      <c r="C153" s="53"/>
      <c r="D153" s="53"/>
      <c r="E153" s="53"/>
    </row>
    <row r="154" spans="1:5" ht="15.75">
      <c r="A154" s="53"/>
      <c r="B154" s="53"/>
      <c r="C154" s="53"/>
      <c r="D154" s="53"/>
      <c r="E154" s="53"/>
    </row>
    <row r="155" spans="1:5" ht="15.75">
      <c r="A155" s="53"/>
      <c r="B155" s="53"/>
      <c r="C155" s="53"/>
      <c r="D155" s="53"/>
      <c r="E155" s="53"/>
    </row>
    <row r="156" spans="1:5" ht="15.75">
      <c r="A156" s="53"/>
      <c r="B156" s="53"/>
      <c r="C156" s="53"/>
      <c r="D156" s="53"/>
      <c r="E156" s="53"/>
    </row>
    <row r="157" spans="1:5" ht="15.75">
      <c r="A157" s="53"/>
      <c r="B157" s="53"/>
      <c r="C157" s="53"/>
      <c r="D157" s="53"/>
      <c r="E157" s="53"/>
    </row>
    <row r="158" spans="1:5" ht="15.75">
      <c r="A158" s="53"/>
      <c r="B158" s="53"/>
      <c r="C158" s="53"/>
      <c r="D158" s="53"/>
      <c r="E158" s="53"/>
    </row>
    <row r="159" spans="1:5" ht="15.75">
      <c r="A159" s="53"/>
      <c r="B159" s="53"/>
      <c r="C159" s="53"/>
      <c r="D159" s="53"/>
      <c r="E159" s="53"/>
    </row>
    <row r="160" spans="1:5" ht="15.75">
      <c r="A160" s="53"/>
      <c r="B160" s="53"/>
      <c r="C160" s="53"/>
      <c r="D160" s="53"/>
      <c r="E160" s="53"/>
    </row>
    <row r="161" spans="1:5" ht="15.75">
      <c r="A161" s="53"/>
      <c r="B161" s="53"/>
      <c r="C161" s="53"/>
      <c r="D161" s="53"/>
      <c r="E161" s="53"/>
    </row>
    <row r="162" spans="1:5" ht="15.75">
      <c r="A162" s="53"/>
      <c r="B162" s="53"/>
      <c r="C162" s="53"/>
      <c r="D162" s="53"/>
      <c r="E162" s="53"/>
    </row>
    <row r="163" spans="1:5" ht="15.75">
      <c r="A163" s="53"/>
      <c r="B163" s="53"/>
      <c r="C163" s="53"/>
      <c r="D163" s="53"/>
      <c r="E163" s="53"/>
    </row>
    <row r="164" spans="1:5" ht="15.75">
      <c r="A164" s="53"/>
      <c r="B164" s="53"/>
      <c r="C164" s="53"/>
      <c r="D164" s="53"/>
      <c r="E164" s="53"/>
    </row>
    <row r="165" spans="1:5" ht="15.75">
      <c r="A165" s="53"/>
      <c r="B165" s="53"/>
      <c r="C165" s="53"/>
      <c r="D165" s="53"/>
      <c r="E165" s="53"/>
    </row>
    <row r="166" spans="1:5" ht="15.75">
      <c r="A166" s="53"/>
      <c r="B166" s="53"/>
      <c r="C166" s="53"/>
      <c r="D166" s="53"/>
      <c r="E166" s="53"/>
    </row>
    <row r="167" spans="1:5" ht="15.75">
      <c r="A167" s="53"/>
      <c r="B167" s="53"/>
      <c r="C167" s="53"/>
      <c r="D167" s="53"/>
      <c r="E167" s="53"/>
    </row>
    <row r="168" spans="1:5" ht="15.75">
      <c r="A168" s="53"/>
      <c r="B168" s="53"/>
      <c r="C168" s="53"/>
      <c r="D168" s="53"/>
      <c r="E168" s="53"/>
    </row>
    <row r="169" spans="1:5" ht="15.75">
      <c r="A169" s="53"/>
      <c r="B169" s="53"/>
      <c r="C169" s="53"/>
      <c r="D169" s="53"/>
      <c r="E169" s="53"/>
    </row>
    <row r="170" spans="1:5" ht="15.75">
      <c r="A170" s="53"/>
      <c r="B170" s="53"/>
      <c r="C170" s="53"/>
      <c r="D170" s="53"/>
      <c r="E170" s="53"/>
    </row>
    <row r="171" spans="1:5" ht="15.75">
      <c r="A171" s="53"/>
      <c r="B171" s="53"/>
      <c r="C171" s="53"/>
      <c r="D171" s="53"/>
      <c r="E171" s="53"/>
    </row>
    <row r="172" spans="1:5" ht="15.75">
      <c r="A172" s="53"/>
      <c r="B172" s="53"/>
      <c r="C172" s="53"/>
      <c r="D172" s="53"/>
      <c r="E172" s="53"/>
    </row>
    <row r="173" spans="1:5" ht="15.75">
      <c r="A173" s="53"/>
      <c r="B173" s="53"/>
      <c r="C173" s="53"/>
      <c r="D173" s="53"/>
      <c r="E173" s="53"/>
    </row>
    <row r="174" spans="1:5" ht="15.75">
      <c r="A174" s="53"/>
      <c r="B174" s="53"/>
      <c r="C174" s="53"/>
      <c r="D174" s="53"/>
      <c r="E174" s="53"/>
    </row>
    <row r="175" spans="1:5" ht="15.75">
      <c r="A175" s="53"/>
      <c r="B175" s="53"/>
      <c r="C175" s="53"/>
      <c r="D175" s="53"/>
      <c r="E175" s="53"/>
    </row>
    <row r="176" spans="1:5" ht="15.75">
      <c r="A176" s="53"/>
      <c r="B176" s="53"/>
      <c r="C176" s="53"/>
      <c r="D176" s="53"/>
      <c r="E176" s="53"/>
    </row>
    <row r="177" spans="1:5" ht="15.75">
      <c r="A177" s="53"/>
      <c r="B177" s="53"/>
      <c r="C177" s="53"/>
      <c r="D177" s="53"/>
      <c r="E177" s="53"/>
    </row>
    <row r="178" spans="1:5" ht="15.75">
      <c r="A178" s="53"/>
      <c r="B178" s="53"/>
      <c r="C178" s="53"/>
      <c r="D178" s="53"/>
      <c r="E178" s="53"/>
    </row>
    <row r="179" spans="1:5" ht="15.75">
      <c r="A179" s="53"/>
      <c r="B179" s="53"/>
      <c r="C179" s="53"/>
      <c r="D179" s="53"/>
      <c r="E179" s="53"/>
    </row>
    <row r="180" spans="1:5" ht="15.75">
      <c r="A180" s="53"/>
      <c r="B180" s="53"/>
      <c r="C180" s="53"/>
      <c r="D180" s="53"/>
      <c r="E180" s="53"/>
    </row>
    <row r="181" spans="1:5" ht="15.75">
      <c r="A181" s="53"/>
      <c r="B181" s="53"/>
      <c r="C181" s="53"/>
      <c r="D181" s="53"/>
      <c r="E181" s="53"/>
    </row>
    <row r="182" spans="1:5" ht="15.75">
      <c r="A182" s="53"/>
      <c r="B182" s="53"/>
      <c r="C182" s="53"/>
      <c r="D182" s="53"/>
      <c r="E182" s="53"/>
    </row>
    <row r="183" spans="1:5" ht="15.75">
      <c r="A183" s="53"/>
      <c r="B183" s="53"/>
      <c r="C183" s="53"/>
      <c r="D183" s="53"/>
      <c r="E183" s="53"/>
    </row>
    <row r="184" spans="1:5" ht="15.75">
      <c r="A184" s="53"/>
      <c r="B184" s="53"/>
      <c r="C184" s="53"/>
      <c r="D184" s="53"/>
      <c r="E184" s="53"/>
    </row>
    <row r="185" spans="1:5" ht="15.75">
      <c r="A185" s="53"/>
      <c r="B185" s="53"/>
      <c r="C185" s="53"/>
      <c r="D185" s="53"/>
      <c r="E185" s="53"/>
    </row>
    <row r="186" spans="1:5" ht="15.75">
      <c r="A186" s="53"/>
      <c r="B186" s="53"/>
      <c r="C186" s="53"/>
      <c r="D186" s="53"/>
      <c r="E186" s="53"/>
    </row>
    <row r="187" spans="1:5" ht="15.75">
      <c r="A187" s="53"/>
      <c r="B187" s="53"/>
      <c r="C187" s="53"/>
      <c r="D187" s="53"/>
      <c r="E187" s="53"/>
    </row>
    <row r="188" spans="1:5" ht="15.75">
      <c r="A188" s="53"/>
      <c r="B188" s="53"/>
      <c r="C188" s="53"/>
      <c r="D188" s="53"/>
      <c r="E188" s="53"/>
    </row>
    <row r="189" spans="1:5" ht="15.75">
      <c r="A189" s="53"/>
      <c r="B189" s="53"/>
      <c r="C189" s="53"/>
      <c r="D189" s="53"/>
      <c r="E189" s="53"/>
    </row>
    <row r="190" spans="1:5" ht="15.75">
      <c r="A190" s="53"/>
      <c r="B190" s="53"/>
      <c r="C190" s="53"/>
      <c r="D190" s="53"/>
      <c r="E190" s="53"/>
    </row>
    <row r="191" spans="1:5" ht="15.75">
      <c r="A191" s="53"/>
      <c r="B191" s="53"/>
      <c r="C191" s="53"/>
      <c r="D191" s="53"/>
      <c r="E191" s="53"/>
    </row>
    <row r="192" spans="1:5" ht="15.75">
      <c r="A192" s="53"/>
      <c r="B192" s="53"/>
      <c r="C192" s="53"/>
      <c r="D192" s="53"/>
      <c r="E192" s="53"/>
    </row>
    <row r="193" spans="1:5" ht="15.75">
      <c r="A193" s="53"/>
      <c r="B193" s="53"/>
      <c r="C193" s="53"/>
      <c r="D193" s="53"/>
      <c r="E193" s="53"/>
    </row>
    <row r="194" spans="1:5" ht="15.75">
      <c r="A194" s="53"/>
      <c r="B194" s="53"/>
      <c r="C194" s="53"/>
      <c r="D194" s="53"/>
      <c r="E194" s="53"/>
    </row>
    <row r="195" spans="1:5" ht="15.75">
      <c r="A195" s="53"/>
      <c r="B195" s="53"/>
      <c r="C195" s="53"/>
      <c r="D195" s="53"/>
      <c r="E195" s="53"/>
    </row>
    <row r="196" spans="1:5" ht="15.75">
      <c r="A196" s="53"/>
      <c r="B196" s="53"/>
      <c r="C196" s="53"/>
      <c r="D196" s="53"/>
      <c r="E196" s="53"/>
    </row>
    <row r="197" spans="1:5" ht="15.75">
      <c r="A197" s="53"/>
      <c r="B197" s="53"/>
      <c r="C197" s="53"/>
      <c r="D197" s="53"/>
      <c r="E197" s="53"/>
    </row>
    <row r="198" spans="1:5" ht="15.75">
      <c r="A198" s="53"/>
      <c r="B198" s="53"/>
      <c r="C198" s="53"/>
      <c r="D198" s="53"/>
      <c r="E198" s="53"/>
    </row>
    <row r="199" spans="1:5" ht="15.75">
      <c r="A199" s="53"/>
      <c r="B199" s="53"/>
      <c r="C199" s="53"/>
      <c r="D199" s="53"/>
      <c r="E199" s="53"/>
    </row>
    <row r="200" spans="1:5" ht="15.75">
      <c r="A200" s="53"/>
      <c r="B200" s="53"/>
      <c r="C200" s="53"/>
      <c r="D200" s="53"/>
      <c r="E200" s="53"/>
    </row>
    <row r="201" spans="1:5" ht="15.75">
      <c r="A201" s="53"/>
      <c r="B201" s="53"/>
      <c r="C201" s="53"/>
      <c r="D201" s="53"/>
      <c r="E201" s="53"/>
    </row>
    <row r="202" spans="1:5" ht="15.75">
      <c r="A202" s="53"/>
      <c r="B202" s="53"/>
      <c r="C202" s="53"/>
      <c r="D202" s="53"/>
      <c r="E202" s="53"/>
    </row>
    <row r="203" spans="1:5" ht="15.75">
      <c r="A203" s="53"/>
      <c r="B203" s="53"/>
      <c r="C203" s="53"/>
      <c r="D203" s="53"/>
      <c r="E203" s="53"/>
    </row>
    <row r="204" spans="1:5" ht="15.75">
      <c r="A204" s="53"/>
      <c r="B204" s="53"/>
      <c r="C204" s="53"/>
      <c r="D204" s="53"/>
      <c r="E204" s="53"/>
    </row>
    <row r="205" spans="1:5" ht="15.75">
      <c r="A205" s="53"/>
      <c r="B205" s="53"/>
      <c r="C205" s="53"/>
      <c r="D205" s="53"/>
      <c r="E205" s="53"/>
    </row>
    <row r="206" spans="1:5" ht="15.75">
      <c r="A206" s="53"/>
      <c r="B206" s="53"/>
      <c r="C206" s="53"/>
      <c r="D206" s="53"/>
      <c r="E206" s="53"/>
    </row>
    <row r="207" spans="1:5" ht="15.75">
      <c r="A207" s="53"/>
      <c r="B207" s="53"/>
      <c r="C207" s="53"/>
      <c r="D207" s="53"/>
      <c r="E207" s="53"/>
    </row>
    <row r="208" spans="1:5" ht="15.75">
      <c r="A208" s="53"/>
      <c r="B208" s="53"/>
      <c r="C208" s="53"/>
      <c r="D208" s="53"/>
      <c r="E208" s="53"/>
    </row>
    <row r="209" spans="1:5" ht="15.75">
      <c r="A209" s="53"/>
      <c r="B209" s="53"/>
      <c r="C209" s="53"/>
      <c r="D209" s="53"/>
      <c r="E209" s="53"/>
    </row>
    <row r="210" spans="1:5" ht="15.75">
      <c r="A210" s="53"/>
      <c r="B210" s="53"/>
      <c r="C210" s="53"/>
      <c r="D210" s="53"/>
      <c r="E210" s="53"/>
    </row>
    <row r="211" spans="1:5" ht="15.75">
      <c r="A211" s="53"/>
      <c r="B211" s="53"/>
      <c r="C211" s="53"/>
      <c r="D211" s="53"/>
      <c r="E211" s="53"/>
    </row>
    <row r="212" spans="1:5" ht="15.75">
      <c r="A212" s="53"/>
      <c r="B212" s="53"/>
      <c r="C212" s="53"/>
      <c r="D212" s="53"/>
      <c r="E212" s="53"/>
    </row>
    <row r="213" spans="1:5" ht="15.75">
      <c r="A213" s="53"/>
      <c r="B213" s="53"/>
      <c r="C213" s="53"/>
      <c r="D213" s="53"/>
      <c r="E213" s="53"/>
    </row>
    <row r="214" spans="1:5" ht="15.75">
      <c r="A214" s="53"/>
      <c r="B214" s="53"/>
      <c r="C214" s="53"/>
      <c r="D214" s="53"/>
      <c r="E214" s="53"/>
    </row>
    <row r="215" spans="1:5" ht="15.75">
      <c r="A215" s="53"/>
      <c r="B215" s="53"/>
      <c r="C215" s="53"/>
      <c r="D215" s="53"/>
      <c r="E215" s="53"/>
    </row>
    <row r="216" spans="1:5" ht="15.75">
      <c r="A216" s="53"/>
      <c r="B216" s="53"/>
      <c r="C216" s="53"/>
      <c r="D216" s="53"/>
      <c r="E216" s="53"/>
    </row>
    <row r="217" spans="1:5" ht="15.75">
      <c r="A217" s="53"/>
      <c r="B217" s="53"/>
      <c r="C217" s="53"/>
      <c r="D217" s="53"/>
      <c r="E217" s="53"/>
    </row>
    <row r="218" spans="1:5" ht="15.75">
      <c r="A218" s="53"/>
      <c r="B218" s="53"/>
      <c r="C218" s="53"/>
      <c r="D218" s="53"/>
      <c r="E218" s="53"/>
    </row>
    <row r="219" spans="1:5" ht="15.75">
      <c r="A219" s="53"/>
      <c r="B219" s="53"/>
      <c r="C219" s="53"/>
      <c r="D219" s="53"/>
      <c r="E219" s="53"/>
    </row>
    <row r="220" spans="1:5" ht="15.75">
      <c r="A220" s="53"/>
      <c r="B220" s="53"/>
      <c r="C220" s="53"/>
      <c r="D220" s="53"/>
      <c r="E220" s="53"/>
    </row>
    <row r="221" spans="1:5" ht="15.75">
      <c r="A221" s="53"/>
      <c r="B221" s="53"/>
      <c r="C221" s="53"/>
      <c r="D221" s="53"/>
      <c r="E221" s="53"/>
    </row>
    <row r="222" spans="1:5" ht="15.75">
      <c r="A222" s="53"/>
      <c r="B222" s="53"/>
      <c r="C222" s="53"/>
      <c r="D222" s="53"/>
      <c r="E222" s="53"/>
    </row>
    <row r="223" spans="1:5" ht="15.75">
      <c r="A223" s="53"/>
      <c r="B223" s="53"/>
      <c r="C223" s="53"/>
      <c r="D223" s="53"/>
      <c r="E223" s="53"/>
    </row>
    <row r="224" spans="1:5" ht="15.75">
      <c r="A224" s="53"/>
      <c r="B224" s="53"/>
      <c r="C224" s="53"/>
      <c r="D224" s="53"/>
      <c r="E224" s="53"/>
    </row>
    <row r="225" spans="1:5" ht="15.75">
      <c r="A225" s="53"/>
      <c r="B225" s="53"/>
      <c r="C225" s="53"/>
      <c r="D225" s="53"/>
      <c r="E225" s="53"/>
    </row>
    <row r="226" spans="1:5" ht="15.75">
      <c r="A226" s="53"/>
      <c r="B226" s="53"/>
      <c r="C226" s="53"/>
      <c r="D226" s="53"/>
      <c r="E226" s="53"/>
    </row>
    <row r="227" spans="1:5" ht="15.75">
      <c r="A227" s="53"/>
      <c r="B227" s="53"/>
      <c r="C227" s="53"/>
      <c r="D227" s="53"/>
      <c r="E227" s="53"/>
    </row>
    <row r="228" spans="1:5" ht="15.75">
      <c r="A228" s="53"/>
      <c r="B228" s="53"/>
      <c r="C228" s="53"/>
      <c r="D228" s="53"/>
      <c r="E228" s="53"/>
    </row>
    <row r="229" spans="1:5" ht="15.75">
      <c r="A229" s="53"/>
      <c r="B229" s="53"/>
      <c r="C229" s="53"/>
      <c r="D229" s="53"/>
      <c r="E229" s="53"/>
    </row>
    <row r="230" spans="1:5" ht="15.75">
      <c r="A230" s="53"/>
      <c r="B230" s="53"/>
      <c r="C230" s="53"/>
      <c r="D230" s="53"/>
      <c r="E230" s="53"/>
    </row>
    <row r="231" spans="1:5" ht="15.75">
      <c r="A231" s="53"/>
      <c r="B231" s="53"/>
      <c r="C231" s="53"/>
      <c r="D231" s="53"/>
      <c r="E231" s="53"/>
    </row>
    <row r="232" spans="1:5" ht="15.75">
      <c r="A232" s="53"/>
      <c r="B232" s="53"/>
      <c r="C232" s="53"/>
      <c r="D232" s="53"/>
      <c r="E232" s="53"/>
    </row>
    <row r="233" spans="1:5" ht="15.75">
      <c r="A233" s="53"/>
      <c r="B233" s="53"/>
      <c r="C233" s="53"/>
      <c r="D233" s="53"/>
      <c r="E233" s="53"/>
    </row>
    <row r="234" spans="1:5" ht="15.75">
      <c r="A234" s="53"/>
      <c r="B234" s="53"/>
      <c r="C234" s="53"/>
      <c r="D234" s="53"/>
      <c r="E234" s="53"/>
    </row>
    <row r="235" spans="1:5" ht="15.75">
      <c r="A235" s="53"/>
      <c r="B235" s="53"/>
      <c r="C235" s="53"/>
      <c r="D235" s="53"/>
      <c r="E235" s="53"/>
    </row>
    <row r="236" spans="1:5" ht="15.75">
      <c r="A236" s="53"/>
      <c r="B236" s="53"/>
      <c r="C236" s="53"/>
      <c r="D236" s="53"/>
      <c r="E236" s="53"/>
    </row>
    <row r="237" spans="1:5" ht="15.75">
      <c r="A237" s="53"/>
      <c r="B237" s="53"/>
      <c r="C237" s="53"/>
      <c r="D237" s="53"/>
      <c r="E237" s="53"/>
    </row>
    <row r="238" spans="1:5" ht="15.75">
      <c r="A238" s="53"/>
      <c r="B238" s="53"/>
      <c r="C238" s="53"/>
      <c r="D238" s="53"/>
      <c r="E238" s="53"/>
    </row>
    <row r="239" spans="1:5" ht="15.75">
      <c r="A239" s="53"/>
      <c r="B239" s="53"/>
      <c r="C239" s="53"/>
      <c r="D239" s="53"/>
      <c r="E239" s="53"/>
    </row>
    <row r="240" spans="1:5" ht="15.75">
      <c r="A240" s="53"/>
      <c r="B240" s="53"/>
      <c r="C240" s="53"/>
      <c r="D240" s="53"/>
      <c r="E240" s="53"/>
    </row>
    <row r="241" spans="1:5" ht="15.75">
      <c r="A241" s="53"/>
      <c r="B241" s="53"/>
      <c r="C241" s="53"/>
      <c r="D241" s="53"/>
      <c r="E241" s="53"/>
    </row>
    <row r="242" spans="1:5" ht="15.75">
      <c r="A242" s="53"/>
      <c r="B242" s="53"/>
      <c r="C242" s="53"/>
      <c r="D242" s="53"/>
      <c r="E242" s="53"/>
    </row>
    <row r="243" spans="1:5" ht="15.75">
      <c r="A243" s="53"/>
      <c r="B243" s="53"/>
      <c r="C243" s="53"/>
      <c r="D243" s="53"/>
      <c r="E243" s="53"/>
    </row>
    <row r="244" spans="1:5" ht="15.75">
      <c r="A244" s="53"/>
      <c r="B244" s="53"/>
      <c r="C244" s="53"/>
      <c r="D244" s="53"/>
      <c r="E244" s="53"/>
    </row>
    <row r="245" spans="1:5" ht="15.75">
      <c r="A245" s="53"/>
      <c r="B245" s="53"/>
      <c r="C245" s="53"/>
      <c r="D245" s="53"/>
      <c r="E245" s="53"/>
    </row>
    <row r="246" spans="1:5" ht="15.75">
      <c r="A246" s="53"/>
      <c r="B246" s="53"/>
      <c r="C246" s="53"/>
      <c r="D246" s="53"/>
      <c r="E246" s="53"/>
    </row>
    <row r="247" spans="1:5" ht="15.75">
      <c r="A247" s="53"/>
      <c r="B247" s="53"/>
      <c r="C247" s="53"/>
      <c r="D247" s="53"/>
      <c r="E247" s="53"/>
    </row>
    <row r="248" spans="1:5" ht="15.75">
      <c r="A248" s="53"/>
      <c r="B248" s="53"/>
      <c r="C248" s="53"/>
      <c r="D248" s="53"/>
      <c r="E248" s="53"/>
    </row>
    <row r="249" spans="1:5" ht="15.75">
      <c r="A249" s="53"/>
      <c r="B249" s="53"/>
      <c r="C249" s="53"/>
      <c r="D249" s="53"/>
      <c r="E249" s="53"/>
    </row>
    <row r="250" spans="1:5" ht="15.75">
      <c r="A250" s="53"/>
      <c r="B250" s="53"/>
      <c r="C250" s="53"/>
      <c r="D250" s="53"/>
      <c r="E250" s="53"/>
    </row>
    <row r="251" spans="1:5" ht="15.75">
      <c r="A251" s="53"/>
      <c r="B251" s="53"/>
      <c r="C251" s="53"/>
      <c r="D251" s="53"/>
      <c r="E251" s="53"/>
    </row>
    <row r="252" spans="1:5" ht="15.75">
      <c r="A252" s="53"/>
      <c r="B252" s="53"/>
      <c r="C252" s="53"/>
      <c r="D252" s="53"/>
      <c r="E252" s="53"/>
    </row>
    <row r="253" spans="1:5" ht="15.75">
      <c r="A253" s="53"/>
      <c r="B253" s="53"/>
      <c r="C253" s="53"/>
      <c r="D253" s="53"/>
      <c r="E253" s="53"/>
    </row>
    <row r="254" spans="1:5" ht="15.75">
      <c r="A254" s="53"/>
      <c r="B254" s="53"/>
      <c r="C254" s="53"/>
      <c r="D254" s="53"/>
      <c r="E254" s="53"/>
    </row>
    <row r="255" spans="1:5" ht="15.75">
      <c r="A255" s="53"/>
      <c r="B255" s="53"/>
      <c r="C255" s="53"/>
      <c r="D255" s="53"/>
      <c r="E255" s="53"/>
    </row>
    <row r="256" spans="1:5" ht="15.75">
      <c r="A256" s="53"/>
      <c r="B256" s="53"/>
      <c r="C256" s="53"/>
      <c r="D256" s="53"/>
      <c r="E256" s="53"/>
    </row>
    <row r="257" spans="1:5" ht="15.75">
      <c r="A257" s="53"/>
      <c r="B257" s="53"/>
      <c r="C257" s="53"/>
      <c r="D257" s="53"/>
      <c r="E257" s="53"/>
    </row>
    <row r="258" spans="1:5" ht="15.75">
      <c r="A258" s="53"/>
      <c r="B258" s="53"/>
      <c r="C258" s="53"/>
      <c r="D258" s="53"/>
      <c r="E258" s="53"/>
    </row>
    <row r="259" spans="1:5" ht="15.75">
      <c r="A259" s="53"/>
      <c r="B259" s="53"/>
      <c r="C259" s="53"/>
      <c r="D259" s="53"/>
      <c r="E259" s="53"/>
    </row>
    <row r="260" spans="1:5" ht="15.75">
      <c r="A260" s="53"/>
      <c r="B260" s="53"/>
      <c r="C260" s="53"/>
      <c r="D260" s="53"/>
      <c r="E260" s="53"/>
    </row>
    <row r="261" spans="1:5" ht="15.75">
      <c r="A261" s="53"/>
      <c r="B261" s="53"/>
      <c r="C261" s="53"/>
      <c r="D261" s="53"/>
      <c r="E261" s="53"/>
    </row>
    <row r="262" spans="1:5" ht="15.75">
      <c r="A262" s="53"/>
      <c r="B262" s="53"/>
      <c r="C262" s="53"/>
      <c r="D262" s="53"/>
      <c r="E262" s="53"/>
    </row>
    <row r="263" spans="1:5" ht="15.75">
      <c r="A263" s="53"/>
      <c r="B263" s="53"/>
      <c r="C263" s="53"/>
      <c r="D263" s="53"/>
      <c r="E263" s="53"/>
    </row>
    <row r="264" spans="1:5" ht="15.75">
      <c r="A264" s="53"/>
      <c r="B264" s="53"/>
      <c r="C264" s="53"/>
      <c r="D264" s="53"/>
      <c r="E264" s="53"/>
    </row>
    <row r="265" spans="1:5" ht="15.75">
      <c r="A265" s="53"/>
      <c r="B265" s="53"/>
      <c r="C265" s="53"/>
      <c r="D265" s="53"/>
      <c r="E265" s="53"/>
    </row>
    <row r="266" spans="1:5" ht="15.75">
      <c r="A266" s="53"/>
      <c r="B266" s="53"/>
      <c r="C266" s="53"/>
      <c r="D266" s="53"/>
      <c r="E266" s="53"/>
    </row>
    <row r="267" spans="1:5" ht="15.75">
      <c r="A267" s="53"/>
      <c r="B267" s="53"/>
      <c r="C267" s="53"/>
      <c r="D267" s="53"/>
      <c r="E267" s="53"/>
    </row>
    <row r="268" spans="1:5" ht="15.75">
      <c r="A268" s="53"/>
      <c r="B268" s="53"/>
      <c r="C268" s="53"/>
      <c r="D268" s="53"/>
      <c r="E268" s="53"/>
    </row>
    <row r="269" spans="1:5" ht="15.75">
      <c r="A269" s="53"/>
      <c r="B269" s="53"/>
      <c r="C269" s="53"/>
      <c r="D269" s="53"/>
      <c r="E269" s="53"/>
    </row>
    <row r="270" spans="1:5" ht="15.75">
      <c r="A270" s="53"/>
      <c r="B270" s="53"/>
      <c r="C270" s="53"/>
      <c r="D270" s="53"/>
      <c r="E270" s="53"/>
    </row>
    <row r="271" spans="1:5" ht="15.75">
      <c r="A271" s="53"/>
      <c r="B271" s="53"/>
      <c r="C271" s="53"/>
      <c r="D271" s="53"/>
      <c r="E271" s="53"/>
    </row>
    <row r="272" spans="1:5" ht="15.75">
      <c r="A272" s="53"/>
      <c r="B272" s="53"/>
      <c r="C272" s="53"/>
      <c r="D272" s="53"/>
      <c r="E272" s="53"/>
    </row>
    <row r="273" spans="1:5" ht="15.75">
      <c r="A273" s="53"/>
      <c r="B273" s="53"/>
      <c r="C273" s="53"/>
      <c r="D273" s="53"/>
      <c r="E273" s="53"/>
    </row>
    <row r="274" spans="1:5" ht="15.75">
      <c r="A274" s="53"/>
      <c r="B274" s="53"/>
      <c r="C274" s="53"/>
      <c r="D274" s="53"/>
      <c r="E274" s="53"/>
    </row>
    <row r="275" spans="1:5" ht="15.75">
      <c r="A275" s="53"/>
      <c r="B275" s="53"/>
      <c r="C275" s="53"/>
      <c r="D275" s="53"/>
      <c r="E275" s="53"/>
    </row>
    <row r="276" spans="1:5" ht="15.75">
      <c r="A276" s="53"/>
      <c r="B276" s="53"/>
      <c r="C276" s="53"/>
      <c r="D276" s="53"/>
      <c r="E276" s="53"/>
    </row>
    <row r="277" spans="1:5" ht="15.75">
      <c r="A277" s="53"/>
      <c r="B277" s="53"/>
      <c r="C277" s="53"/>
      <c r="D277" s="53"/>
      <c r="E277" s="53"/>
    </row>
    <row r="278" spans="1:5" ht="15.75">
      <c r="A278" s="53"/>
      <c r="B278" s="53"/>
      <c r="C278" s="53"/>
      <c r="D278" s="53"/>
      <c r="E278" s="53"/>
    </row>
    <row r="279" spans="1:5" ht="15.75">
      <c r="A279" s="53"/>
      <c r="B279" s="53"/>
      <c r="C279" s="53"/>
      <c r="D279" s="53"/>
      <c r="E279" s="53"/>
    </row>
    <row r="280" spans="1:5" ht="15.75">
      <c r="A280" s="53"/>
      <c r="B280" s="53"/>
      <c r="C280" s="53"/>
      <c r="D280" s="53"/>
      <c r="E280" s="53"/>
    </row>
    <row r="281" spans="1:5" ht="15.75">
      <c r="A281" s="53"/>
      <c r="B281" s="53"/>
      <c r="C281" s="53"/>
      <c r="D281" s="53"/>
      <c r="E281" s="53"/>
    </row>
    <row r="282" spans="1:5" ht="15.75">
      <c r="A282" s="53"/>
      <c r="B282" s="53"/>
      <c r="C282" s="53"/>
      <c r="D282" s="53"/>
      <c r="E282" s="53"/>
    </row>
    <row r="283" spans="1:5" ht="15.75">
      <c r="A283" s="53"/>
      <c r="B283" s="53"/>
      <c r="C283" s="53"/>
      <c r="D283" s="53"/>
      <c r="E283" s="53"/>
    </row>
    <row r="284" spans="1:5" ht="15.75">
      <c r="A284" s="53"/>
      <c r="B284" s="53"/>
      <c r="C284" s="53"/>
      <c r="D284" s="53"/>
      <c r="E284" s="53"/>
    </row>
    <row r="285" spans="1:5" ht="15.75">
      <c r="A285" s="53"/>
      <c r="B285" s="53"/>
      <c r="C285" s="53"/>
      <c r="D285" s="53"/>
      <c r="E285" s="53"/>
    </row>
    <row r="286" spans="1:5" ht="15.75">
      <c r="A286" s="53"/>
      <c r="B286" s="53"/>
      <c r="C286" s="53"/>
      <c r="D286" s="53"/>
      <c r="E286" s="53"/>
    </row>
    <row r="287" spans="1:5" ht="15.75">
      <c r="A287" s="53"/>
      <c r="B287" s="53"/>
      <c r="C287" s="53"/>
      <c r="D287" s="53"/>
      <c r="E287" s="53"/>
    </row>
    <row r="288" spans="1:5" ht="15.75">
      <c r="A288" s="53"/>
      <c r="B288" s="53"/>
      <c r="C288" s="53"/>
      <c r="D288" s="53"/>
      <c r="E288" s="53"/>
    </row>
    <row r="289" spans="1:5" ht="15.75">
      <c r="A289" s="53"/>
      <c r="B289" s="53"/>
      <c r="C289" s="53"/>
      <c r="D289" s="53"/>
      <c r="E289" s="53"/>
    </row>
    <row r="290" spans="1:5" ht="15.75">
      <c r="A290" s="53"/>
      <c r="B290" s="53"/>
      <c r="C290" s="53"/>
      <c r="D290" s="53"/>
      <c r="E290" s="53"/>
    </row>
    <row r="291" spans="1:5" ht="15.75">
      <c r="A291" s="53"/>
      <c r="B291" s="53"/>
      <c r="C291" s="53"/>
      <c r="D291" s="53"/>
      <c r="E291" s="53"/>
    </row>
    <row r="292" spans="1:5" ht="15.75">
      <c r="A292" s="53"/>
      <c r="B292" s="53"/>
      <c r="C292" s="53"/>
      <c r="D292" s="53"/>
      <c r="E292" s="53"/>
    </row>
    <row r="293" spans="1:5" ht="15.75">
      <c r="A293" s="53"/>
      <c r="B293" s="53"/>
      <c r="C293" s="53"/>
      <c r="D293" s="53"/>
      <c r="E293" s="53"/>
    </row>
    <row r="294" spans="1:5" ht="15.75">
      <c r="A294" s="53"/>
      <c r="B294" s="53"/>
      <c r="C294" s="53"/>
      <c r="D294" s="53"/>
      <c r="E294" s="53"/>
    </row>
    <row r="295" spans="1:5" ht="15.75">
      <c r="A295" s="53"/>
      <c r="B295" s="53"/>
      <c r="C295" s="53"/>
      <c r="D295" s="53"/>
      <c r="E295" s="53"/>
    </row>
    <row r="296" spans="1:5" ht="15.75">
      <c r="A296" s="53"/>
      <c r="B296" s="53"/>
      <c r="C296" s="53"/>
      <c r="D296" s="53"/>
      <c r="E296" s="53"/>
    </row>
    <row r="297" spans="1:5" ht="15.75">
      <c r="A297" s="53"/>
      <c r="B297" s="53"/>
      <c r="C297" s="53"/>
      <c r="D297" s="53"/>
      <c r="E297" s="53"/>
    </row>
    <row r="298" spans="1:5" ht="15.75">
      <c r="A298" s="53"/>
      <c r="B298" s="53"/>
      <c r="C298" s="53"/>
      <c r="D298" s="53"/>
      <c r="E298" s="53"/>
    </row>
    <row r="299" spans="1:5" ht="15.75">
      <c r="A299" s="53"/>
      <c r="B299" s="53"/>
      <c r="C299" s="53"/>
      <c r="D299" s="53"/>
      <c r="E299" s="53"/>
    </row>
    <row r="300" spans="1:5" ht="15.75">
      <c r="A300" s="53"/>
      <c r="B300" s="53"/>
      <c r="C300" s="53"/>
      <c r="D300" s="53"/>
      <c r="E300" s="53"/>
    </row>
    <row r="301" spans="1:5" ht="15.75">
      <c r="A301" s="53"/>
      <c r="B301" s="53"/>
      <c r="C301" s="53"/>
      <c r="D301" s="53"/>
      <c r="E301" s="53"/>
    </row>
    <row r="302" spans="1:5" ht="15.75">
      <c r="A302" s="53"/>
      <c r="B302" s="53"/>
      <c r="C302" s="53"/>
      <c r="D302" s="53"/>
      <c r="E302" s="53"/>
    </row>
    <row r="303" spans="1:5" ht="15.75">
      <c r="A303" s="53"/>
      <c r="B303" s="53"/>
      <c r="C303" s="53"/>
      <c r="D303" s="53"/>
      <c r="E303" s="53"/>
    </row>
    <row r="304" spans="1:5" ht="15.75">
      <c r="A304" s="53"/>
      <c r="B304" s="53"/>
      <c r="C304" s="53"/>
      <c r="D304" s="53"/>
      <c r="E304" s="53"/>
    </row>
    <row r="305" spans="1:5" ht="15.75">
      <c r="A305" s="53"/>
      <c r="B305" s="53"/>
      <c r="C305" s="53"/>
      <c r="D305" s="53"/>
      <c r="E305" s="53"/>
    </row>
    <row r="306" spans="1:5" ht="15.75">
      <c r="A306" s="53"/>
      <c r="B306" s="53"/>
      <c r="C306" s="53"/>
      <c r="D306" s="53"/>
      <c r="E306" s="53"/>
    </row>
    <row r="307" spans="1:5" ht="15.75">
      <c r="A307" s="53"/>
      <c r="B307" s="53"/>
      <c r="C307" s="53"/>
      <c r="D307" s="53"/>
      <c r="E307" s="53"/>
    </row>
    <row r="308" spans="1:5" ht="15.75">
      <c r="A308" s="53"/>
      <c r="B308" s="53"/>
      <c r="C308" s="53"/>
      <c r="D308" s="53"/>
      <c r="E308" s="53"/>
    </row>
    <row r="309" spans="1:5" ht="15.75">
      <c r="A309" s="53"/>
      <c r="B309" s="53"/>
      <c r="C309" s="53"/>
      <c r="D309" s="53"/>
      <c r="E309" s="53"/>
    </row>
    <row r="310" spans="1:5" ht="15.75">
      <c r="A310" s="53"/>
      <c r="B310" s="53"/>
      <c r="C310" s="53"/>
      <c r="D310" s="53"/>
      <c r="E310" s="53"/>
    </row>
    <row r="311" spans="1:5" ht="15.75">
      <c r="A311" s="53"/>
      <c r="B311" s="53"/>
      <c r="C311" s="53"/>
      <c r="D311" s="53"/>
      <c r="E311" s="53"/>
    </row>
    <row r="312" spans="1:5" ht="15.75">
      <c r="A312" s="53"/>
      <c r="B312" s="53"/>
      <c r="C312" s="53"/>
      <c r="D312" s="53"/>
      <c r="E312" s="53"/>
    </row>
    <row r="313" spans="1:5" ht="15.75">
      <c r="A313" s="53"/>
      <c r="B313" s="53"/>
      <c r="C313" s="53"/>
      <c r="D313" s="53"/>
      <c r="E313" s="53"/>
    </row>
    <row r="314" spans="1:5" ht="15.75">
      <c r="A314" s="53"/>
      <c r="B314" s="53"/>
      <c r="C314" s="53"/>
      <c r="D314" s="53"/>
      <c r="E314" s="53"/>
    </row>
    <row r="315" spans="1:5" ht="15.75">
      <c r="A315" s="53"/>
      <c r="B315" s="53"/>
      <c r="C315" s="53"/>
      <c r="D315" s="53"/>
      <c r="E315" s="53"/>
    </row>
    <row r="316" spans="1:5" ht="15.75">
      <c r="A316" s="53"/>
      <c r="B316" s="53"/>
      <c r="C316" s="53"/>
      <c r="D316" s="53"/>
      <c r="E316" s="53"/>
    </row>
    <row r="317" spans="1:5" ht="15.75">
      <c r="A317" s="53"/>
      <c r="B317" s="53"/>
      <c r="C317" s="53"/>
      <c r="D317" s="53"/>
      <c r="E317" s="53"/>
    </row>
    <row r="318" spans="1:5" ht="15.75">
      <c r="A318" s="53"/>
      <c r="B318" s="53"/>
      <c r="C318" s="53"/>
      <c r="D318" s="53"/>
      <c r="E318" s="53"/>
    </row>
    <row r="319" spans="1:5" ht="15.75">
      <c r="A319" s="53"/>
      <c r="B319" s="53"/>
      <c r="C319" s="53"/>
      <c r="D319" s="53"/>
      <c r="E319" s="53"/>
    </row>
    <row r="320" spans="1:5" ht="15.75">
      <c r="A320" s="53"/>
      <c r="B320" s="53"/>
      <c r="C320" s="53"/>
      <c r="D320" s="53"/>
      <c r="E320" s="53"/>
    </row>
    <row r="321" spans="1:5" ht="15.75">
      <c r="A321" s="53"/>
      <c r="B321" s="53"/>
      <c r="C321" s="53"/>
      <c r="D321" s="53"/>
      <c r="E321" s="53"/>
    </row>
    <row r="322" spans="1:5" ht="15.75">
      <c r="A322" s="53"/>
      <c r="B322" s="53"/>
      <c r="C322" s="53"/>
      <c r="D322" s="53"/>
      <c r="E322" s="53"/>
    </row>
    <row r="323" spans="1:5" ht="15.75">
      <c r="A323" s="53"/>
      <c r="B323" s="53"/>
      <c r="C323" s="53"/>
      <c r="D323" s="53"/>
      <c r="E323" s="53"/>
    </row>
    <row r="324" spans="1:5" ht="15.75">
      <c r="A324" s="53"/>
      <c r="B324" s="53"/>
      <c r="C324" s="53"/>
      <c r="D324" s="53"/>
      <c r="E324" s="53"/>
    </row>
    <row r="325" spans="1:5" ht="15.75">
      <c r="A325" s="53"/>
      <c r="B325" s="53"/>
      <c r="C325" s="53"/>
      <c r="D325" s="53"/>
      <c r="E325" s="53"/>
    </row>
    <row r="326" spans="1:5" ht="15.75">
      <c r="A326" s="53"/>
      <c r="B326" s="53"/>
      <c r="C326" s="53"/>
      <c r="D326" s="53"/>
      <c r="E326" s="53"/>
    </row>
    <row r="327" spans="1:5" ht="15.75">
      <c r="A327" s="53"/>
      <c r="B327" s="53"/>
      <c r="C327" s="53"/>
      <c r="D327" s="53"/>
      <c r="E327" s="53"/>
    </row>
    <row r="328" spans="1:5" ht="15.75">
      <c r="A328" s="53"/>
      <c r="B328" s="53"/>
      <c r="C328" s="53"/>
      <c r="D328" s="53"/>
      <c r="E328" s="53"/>
    </row>
    <row r="329" spans="1:5" ht="15.75">
      <c r="A329" s="53"/>
      <c r="B329" s="53"/>
      <c r="C329" s="53"/>
      <c r="D329" s="53"/>
      <c r="E329" s="53"/>
    </row>
    <row r="330" spans="1:5" ht="15.75">
      <c r="A330" s="53"/>
      <c r="B330" s="53"/>
      <c r="C330" s="53"/>
      <c r="D330" s="53"/>
      <c r="E330" s="53"/>
    </row>
    <row r="331" spans="1:5" ht="15.75">
      <c r="A331" s="53"/>
      <c r="B331" s="53"/>
      <c r="C331" s="53"/>
      <c r="D331" s="53"/>
      <c r="E331" s="53"/>
    </row>
    <row r="332" spans="1:5" ht="15.75">
      <c r="A332" s="53"/>
      <c r="B332" s="53"/>
      <c r="C332" s="53"/>
      <c r="D332" s="53"/>
      <c r="E332" s="53"/>
    </row>
    <row r="333" spans="1:5" ht="15.75">
      <c r="A333" s="53"/>
      <c r="B333" s="53"/>
      <c r="C333" s="53"/>
      <c r="D333" s="53"/>
      <c r="E333" s="53"/>
    </row>
    <row r="334" spans="1:5" ht="15.75">
      <c r="A334" s="53"/>
      <c r="B334" s="53"/>
      <c r="C334" s="53"/>
      <c r="D334" s="53"/>
      <c r="E334" s="53"/>
    </row>
    <row r="335" spans="1:5" ht="15.75">
      <c r="A335" s="53"/>
      <c r="B335" s="53"/>
      <c r="C335" s="53"/>
      <c r="D335" s="53"/>
      <c r="E335" s="53"/>
    </row>
    <row r="336" spans="1:5" ht="15.75">
      <c r="A336" s="53"/>
      <c r="B336" s="53"/>
      <c r="C336" s="53"/>
      <c r="D336" s="53"/>
      <c r="E336" s="53"/>
    </row>
    <row r="337" spans="1:5" ht="15.75">
      <c r="A337" s="53"/>
      <c r="B337" s="53"/>
      <c r="C337" s="53"/>
      <c r="D337" s="53"/>
      <c r="E337" s="53"/>
    </row>
    <row r="338" spans="1:5" ht="15.75">
      <c r="A338" s="53"/>
      <c r="B338" s="53"/>
      <c r="C338" s="53"/>
      <c r="D338" s="53"/>
      <c r="E338" s="53"/>
    </row>
    <row r="339" spans="1:5" ht="15.75">
      <c r="A339" s="53"/>
      <c r="B339" s="53"/>
      <c r="C339" s="53"/>
      <c r="D339" s="53"/>
      <c r="E339" s="53"/>
    </row>
    <row r="340" spans="1:5" ht="15.75">
      <c r="A340" s="53"/>
      <c r="B340" s="53"/>
      <c r="C340" s="53"/>
      <c r="D340" s="53"/>
      <c r="E340" s="53"/>
    </row>
    <row r="341" spans="1:5" ht="15.75">
      <c r="A341" s="53"/>
      <c r="B341" s="53"/>
      <c r="C341" s="53"/>
      <c r="D341" s="53"/>
      <c r="E341" s="53"/>
    </row>
    <row r="342" spans="1:5" ht="15.75">
      <c r="A342" s="53"/>
      <c r="B342" s="53"/>
      <c r="C342" s="53"/>
      <c r="D342" s="53"/>
      <c r="E342" s="53"/>
    </row>
    <row r="343" spans="1:5" ht="15.75">
      <c r="A343" s="53"/>
      <c r="B343" s="53"/>
      <c r="C343" s="53"/>
      <c r="D343" s="53"/>
      <c r="E343" s="53"/>
    </row>
    <row r="344" spans="1:5" ht="15.75">
      <c r="A344" s="53"/>
      <c r="B344" s="53"/>
      <c r="C344" s="53"/>
      <c r="D344" s="53"/>
      <c r="E344" s="53"/>
    </row>
    <row r="345" spans="1:5" ht="15.75">
      <c r="A345" s="53"/>
      <c r="B345" s="53"/>
      <c r="C345" s="53"/>
      <c r="D345" s="53"/>
      <c r="E345" s="53"/>
    </row>
    <row r="346" spans="1:5" ht="15.75">
      <c r="A346" s="53"/>
      <c r="B346" s="53"/>
      <c r="C346" s="53"/>
      <c r="D346" s="53"/>
      <c r="E346" s="53"/>
    </row>
    <row r="347" spans="1:5" ht="15.75">
      <c r="A347" s="53"/>
      <c r="B347" s="53"/>
      <c r="C347" s="53"/>
      <c r="D347" s="53"/>
      <c r="E347" s="53"/>
    </row>
    <row r="348" spans="1:5" ht="15.75">
      <c r="A348" s="53"/>
      <c r="B348" s="53"/>
      <c r="C348" s="53"/>
      <c r="D348" s="53"/>
      <c r="E348" s="53"/>
    </row>
    <row r="349" spans="1:5" ht="15.75">
      <c r="A349" s="53"/>
      <c r="B349" s="53"/>
      <c r="C349" s="53"/>
      <c r="D349" s="53"/>
      <c r="E349" s="53"/>
    </row>
    <row r="350" spans="1:5" ht="15.75">
      <c r="A350" s="53"/>
      <c r="B350" s="53"/>
      <c r="C350" s="53"/>
      <c r="D350" s="53"/>
      <c r="E350" s="53"/>
    </row>
    <row r="351" spans="1:5" ht="15.75">
      <c r="A351" s="53"/>
      <c r="B351" s="53"/>
      <c r="C351" s="53"/>
      <c r="D351" s="53"/>
      <c r="E351" s="53"/>
    </row>
    <row r="352" spans="1:5" ht="15.75">
      <c r="A352" s="53"/>
      <c r="B352" s="53"/>
      <c r="C352" s="53"/>
      <c r="D352" s="53"/>
      <c r="E352" s="53"/>
    </row>
    <row r="353" spans="1:5" ht="15.75">
      <c r="A353" s="53"/>
      <c r="B353" s="53"/>
      <c r="C353" s="53"/>
      <c r="D353" s="53"/>
      <c r="E353" s="53"/>
    </row>
    <row r="354" spans="1:5" ht="15.75">
      <c r="A354" s="53"/>
      <c r="B354" s="53"/>
      <c r="C354" s="53"/>
      <c r="D354" s="53"/>
      <c r="E354" s="53"/>
    </row>
    <row r="355" spans="1:5" ht="15.75">
      <c r="A355" s="53"/>
      <c r="B355" s="53"/>
      <c r="C355" s="53"/>
      <c r="D355" s="53"/>
      <c r="E355" s="53"/>
    </row>
    <row r="356" spans="1:5" ht="15.75">
      <c r="A356" s="53"/>
      <c r="B356" s="53"/>
      <c r="C356" s="53"/>
      <c r="D356" s="53"/>
      <c r="E356" s="53"/>
    </row>
    <row r="357" spans="1:5" ht="15.75">
      <c r="A357" s="53"/>
      <c r="B357" s="53"/>
      <c r="C357" s="53"/>
      <c r="D357" s="53"/>
      <c r="E357" s="53"/>
    </row>
    <row r="358" spans="1:5" ht="15.75">
      <c r="A358" s="53"/>
      <c r="B358" s="53"/>
      <c r="C358" s="53"/>
      <c r="D358" s="53"/>
      <c r="E358" s="53"/>
    </row>
    <row r="359" spans="1:5" ht="15.75">
      <c r="A359" s="53"/>
      <c r="B359" s="53"/>
      <c r="C359" s="53"/>
      <c r="D359" s="53"/>
      <c r="E359" s="53"/>
    </row>
    <row r="360" spans="1:5" ht="15.75">
      <c r="A360" s="53"/>
      <c r="B360" s="53"/>
      <c r="C360" s="53"/>
      <c r="D360" s="53"/>
      <c r="E360" s="53"/>
    </row>
    <row r="361" spans="1:5" ht="15.75">
      <c r="A361" s="53"/>
      <c r="B361" s="53"/>
      <c r="C361" s="53"/>
      <c r="D361" s="53"/>
      <c r="E361" s="53"/>
    </row>
    <row r="362" spans="1:5" ht="15.75">
      <c r="A362" s="53"/>
      <c r="B362" s="53"/>
      <c r="C362" s="53"/>
      <c r="D362" s="53"/>
      <c r="E362" s="53"/>
    </row>
    <row r="363" spans="1:5" ht="15.75">
      <c r="A363" s="53"/>
      <c r="B363" s="53"/>
      <c r="C363" s="53"/>
      <c r="D363" s="53"/>
      <c r="E363" s="53"/>
    </row>
    <row r="364" spans="1:5" ht="15.75">
      <c r="A364" s="53"/>
      <c r="B364" s="53"/>
      <c r="C364" s="53"/>
      <c r="D364" s="53"/>
      <c r="E364" s="53"/>
    </row>
    <row r="365" spans="1:5" ht="15.75">
      <c r="A365" s="53"/>
      <c r="B365" s="53"/>
      <c r="C365" s="53"/>
      <c r="D365" s="53"/>
      <c r="E365" s="53"/>
    </row>
    <row r="366" spans="1:5" ht="15.75">
      <c r="A366" s="53"/>
      <c r="B366" s="53"/>
      <c r="C366" s="53"/>
      <c r="D366" s="53"/>
      <c r="E366" s="53"/>
    </row>
    <row r="367" spans="1:5" ht="15.75">
      <c r="A367" s="53"/>
      <c r="B367" s="53"/>
      <c r="C367" s="53"/>
      <c r="D367" s="53"/>
      <c r="E367" s="53"/>
    </row>
    <row r="368" spans="1:5" ht="15.75">
      <c r="A368" s="53"/>
      <c r="B368" s="53"/>
      <c r="C368" s="53"/>
      <c r="D368" s="53"/>
      <c r="E368" s="53"/>
    </row>
    <row r="369" spans="1:5" ht="15.75">
      <c r="A369" s="53"/>
      <c r="B369" s="53"/>
      <c r="C369" s="53"/>
      <c r="D369" s="53"/>
      <c r="E369" s="53"/>
    </row>
    <row r="370" spans="1:5" ht="15.75">
      <c r="A370" s="53"/>
      <c r="B370" s="53"/>
      <c r="C370" s="53"/>
      <c r="D370" s="53"/>
      <c r="E370" s="53"/>
    </row>
    <row r="371" spans="1:5" ht="15.75">
      <c r="A371" s="53"/>
      <c r="B371" s="53"/>
      <c r="C371" s="53"/>
      <c r="D371" s="53"/>
      <c r="E371" s="53"/>
    </row>
    <row r="372" spans="1:5" ht="15.75">
      <c r="A372" s="53"/>
      <c r="B372" s="53"/>
      <c r="C372" s="53"/>
      <c r="D372" s="53"/>
      <c r="E372" s="53"/>
    </row>
    <row r="373" spans="1:5" ht="15.75">
      <c r="A373" s="53"/>
      <c r="B373" s="53"/>
      <c r="C373" s="53"/>
      <c r="D373" s="53"/>
      <c r="E373" s="53"/>
    </row>
    <row r="374" spans="1:5" ht="15.75">
      <c r="A374" s="53"/>
      <c r="B374" s="53"/>
      <c r="C374" s="53"/>
      <c r="D374" s="53"/>
      <c r="E374" s="53"/>
    </row>
    <row r="375" spans="1:5" ht="15.75">
      <c r="A375" s="53"/>
      <c r="B375" s="53"/>
      <c r="C375" s="53"/>
      <c r="D375" s="53"/>
      <c r="E375" s="53"/>
    </row>
    <row r="376" spans="1:5" ht="15.75">
      <c r="A376" s="53"/>
      <c r="B376" s="53"/>
      <c r="C376" s="53"/>
      <c r="D376" s="53"/>
      <c r="E376" s="53"/>
    </row>
    <row r="377" spans="1:5" ht="15.75">
      <c r="A377" s="53"/>
      <c r="B377" s="53"/>
      <c r="C377" s="53"/>
      <c r="D377" s="53"/>
      <c r="E377" s="53"/>
    </row>
    <row r="378" spans="1:5" ht="15.75">
      <c r="A378" s="53"/>
      <c r="B378" s="53"/>
      <c r="C378" s="53"/>
      <c r="D378" s="53"/>
      <c r="E378" s="53"/>
    </row>
    <row r="379" spans="1:5" ht="15.75">
      <c r="A379" s="53"/>
      <c r="B379" s="53"/>
      <c r="C379" s="53"/>
      <c r="D379" s="53"/>
      <c r="E379" s="53"/>
    </row>
    <row r="380" spans="1:5" ht="15.75">
      <c r="A380" s="53"/>
      <c r="B380" s="53"/>
      <c r="C380" s="53"/>
      <c r="D380" s="53"/>
      <c r="E380" s="53"/>
    </row>
    <row r="381" spans="1:5" ht="15.75">
      <c r="A381" s="53"/>
      <c r="B381" s="53"/>
      <c r="C381" s="53"/>
      <c r="D381" s="53"/>
      <c r="E381" s="53"/>
    </row>
    <row r="382" spans="1:5" ht="15.75">
      <c r="A382" s="53"/>
      <c r="B382" s="53"/>
      <c r="C382" s="53"/>
      <c r="D382" s="53"/>
      <c r="E382" s="53"/>
    </row>
    <row r="383" spans="1:5" ht="15.75">
      <c r="A383" s="53"/>
      <c r="B383" s="53"/>
      <c r="C383" s="53"/>
      <c r="D383" s="53"/>
      <c r="E383" s="53"/>
    </row>
    <row r="384" spans="1:5" ht="15.75">
      <c r="A384" s="53"/>
      <c r="B384" s="53"/>
      <c r="C384" s="53"/>
      <c r="D384" s="53"/>
      <c r="E384" s="53"/>
    </row>
    <row r="385" spans="1:5" ht="15.75">
      <c r="A385" s="53"/>
      <c r="B385" s="53"/>
      <c r="C385" s="53"/>
      <c r="D385" s="53"/>
      <c r="E385" s="53"/>
    </row>
    <row r="386" spans="1:5" ht="15.75">
      <c r="A386" s="53"/>
      <c r="B386" s="53"/>
      <c r="C386" s="53"/>
      <c r="D386" s="53"/>
      <c r="E386" s="53"/>
    </row>
    <row r="387" spans="1:5" ht="15.75">
      <c r="A387" s="53"/>
      <c r="B387" s="53"/>
      <c r="C387" s="53"/>
      <c r="D387" s="53"/>
      <c r="E387" s="53"/>
    </row>
    <row r="388" spans="1:5" ht="15.75">
      <c r="A388" s="53"/>
      <c r="B388" s="53"/>
      <c r="C388" s="53"/>
      <c r="D388" s="53"/>
      <c r="E388" s="53"/>
    </row>
    <row r="389" spans="1:5" ht="15.75">
      <c r="A389" s="53"/>
      <c r="B389" s="53"/>
      <c r="C389" s="53"/>
      <c r="D389" s="53"/>
      <c r="E389" s="53"/>
    </row>
    <row r="390" spans="1:5" ht="15.75">
      <c r="A390" s="53"/>
      <c r="B390" s="53"/>
      <c r="C390" s="53"/>
      <c r="D390" s="53"/>
      <c r="E390" s="53"/>
    </row>
    <row r="391" spans="1:5" ht="15.75">
      <c r="A391" s="53"/>
      <c r="B391" s="53"/>
      <c r="C391" s="53"/>
      <c r="D391" s="53"/>
      <c r="E391" s="53"/>
    </row>
    <row r="392" spans="1:5" ht="15.75">
      <c r="A392" s="53"/>
      <c r="B392" s="53"/>
      <c r="C392" s="53"/>
      <c r="D392" s="53"/>
      <c r="E392" s="53"/>
    </row>
    <row r="393" spans="1:5" ht="15.75">
      <c r="A393" s="53"/>
      <c r="B393" s="53"/>
      <c r="C393" s="53"/>
      <c r="D393" s="53"/>
      <c r="E393" s="53"/>
    </row>
    <row r="394" spans="1:5" ht="15.75">
      <c r="A394" s="53"/>
      <c r="B394" s="53"/>
      <c r="C394" s="53"/>
      <c r="D394" s="53"/>
      <c r="E394" s="53"/>
    </row>
    <row r="395" spans="1:5" ht="15.75">
      <c r="A395" s="53"/>
      <c r="B395" s="53"/>
      <c r="C395" s="53"/>
      <c r="D395" s="53"/>
      <c r="E395" s="53"/>
    </row>
    <row r="396" spans="1:5" ht="15.75">
      <c r="A396" s="53"/>
      <c r="B396" s="53"/>
      <c r="C396" s="53"/>
      <c r="D396" s="53"/>
      <c r="E396" s="53"/>
    </row>
    <row r="397" spans="1:5" ht="15.75">
      <c r="A397" s="53"/>
      <c r="B397" s="53"/>
      <c r="C397" s="53"/>
      <c r="D397" s="53"/>
      <c r="E397" s="53"/>
    </row>
    <row r="398" spans="1:5" ht="15.75">
      <c r="A398" s="53"/>
      <c r="B398" s="53"/>
      <c r="C398" s="53"/>
      <c r="D398" s="53"/>
      <c r="E398" s="53"/>
    </row>
    <row r="399" spans="1:5" ht="15.75">
      <c r="A399" s="53"/>
      <c r="B399" s="53"/>
      <c r="C399" s="53"/>
      <c r="D399" s="53"/>
      <c r="E399" s="53"/>
    </row>
    <row r="400" spans="1:5" ht="15.75">
      <c r="A400" s="53"/>
      <c r="B400" s="53"/>
      <c r="C400" s="53"/>
      <c r="D400" s="53"/>
      <c r="E400" s="53"/>
    </row>
    <row r="401" spans="1:5" ht="15.75">
      <c r="A401" s="53"/>
      <c r="B401" s="53"/>
      <c r="C401" s="53"/>
      <c r="D401" s="53"/>
      <c r="E401" s="53"/>
    </row>
    <row r="402" spans="1:5" ht="15.75">
      <c r="A402" s="53"/>
      <c r="B402" s="53"/>
      <c r="C402" s="53"/>
      <c r="D402" s="53"/>
      <c r="E402" s="53"/>
    </row>
    <row r="403" spans="1:5" ht="15.75">
      <c r="A403" s="53"/>
      <c r="B403" s="53"/>
      <c r="C403" s="53"/>
      <c r="D403" s="53"/>
      <c r="E403" s="53"/>
    </row>
    <row r="404" spans="1:5" ht="15.75">
      <c r="A404" s="53"/>
      <c r="B404" s="53"/>
      <c r="C404" s="53"/>
      <c r="D404" s="53"/>
      <c r="E404" s="53"/>
    </row>
    <row r="405" spans="1:5" ht="15.75">
      <c r="A405" s="53"/>
      <c r="B405" s="53"/>
      <c r="C405" s="53"/>
      <c r="D405" s="53"/>
      <c r="E405" s="53"/>
    </row>
    <row r="406" spans="1:5" ht="15.75">
      <c r="A406" s="53"/>
      <c r="B406" s="53"/>
      <c r="C406" s="53"/>
      <c r="D406" s="53"/>
      <c r="E406" s="53"/>
    </row>
    <row r="407" spans="1:5" ht="15.75">
      <c r="A407" s="53"/>
      <c r="B407" s="53"/>
      <c r="C407" s="53"/>
      <c r="D407" s="53"/>
      <c r="E407" s="53"/>
    </row>
    <row r="408" spans="1:5" ht="15.75">
      <c r="A408" s="53"/>
      <c r="B408" s="53"/>
      <c r="C408" s="53"/>
      <c r="D408" s="53"/>
      <c r="E408" s="53"/>
    </row>
    <row r="409" spans="1:5" ht="15.75">
      <c r="A409" s="53"/>
      <c r="B409" s="53"/>
      <c r="C409" s="53"/>
      <c r="D409" s="53"/>
      <c r="E409" s="53"/>
    </row>
    <row r="410" spans="1:5" ht="15.75">
      <c r="A410" s="53"/>
      <c r="B410" s="53"/>
      <c r="C410" s="53"/>
      <c r="D410" s="53"/>
      <c r="E410" s="53"/>
    </row>
    <row r="411" spans="1:5" ht="15.75">
      <c r="A411" s="53"/>
      <c r="B411" s="53"/>
      <c r="C411" s="53"/>
      <c r="D411" s="53"/>
      <c r="E411" s="53"/>
    </row>
    <row r="412" spans="1:5" ht="15.75">
      <c r="A412" s="53"/>
      <c r="B412" s="53"/>
      <c r="C412" s="53"/>
      <c r="D412" s="53"/>
      <c r="E412" s="53"/>
    </row>
    <row r="413" spans="1:5" ht="15.75">
      <c r="A413" s="53"/>
      <c r="B413" s="53"/>
      <c r="C413" s="53"/>
      <c r="D413" s="53"/>
      <c r="E413" s="53"/>
    </row>
    <row r="414" spans="1:5" ht="15.75">
      <c r="A414" s="53"/>
      <c r="B414" s="53"/>
      <c r="C414" s="53"/>
      <c r="D414" s="53"/>
      <c r="E414" s="53"/>
    </row>
    <row r="415" spans="1:5" ht="15.75">
      <c r="A415" s="53"/>
      <c r="B415" s="53"/>
      <c r="C415" s="53"/>
      <c r="D415" s="53"/>
      <c r="E415" s="53"/>
    </row>
    <row r="416" spans="1:5" ht="15.75">
      <c r="A416" s="53"/>
      <c r="B416" s="53"/>
      <c r="C416" s="53"/>
      <c r="D416" s="53"/>
      <c r="E416" s="53"/>
    </row>
    <row r="417" spans="1:5" ht="15.75">
      <c r="A417" s="53"/>
      <c r="B417" s="53"/>
      <c r="C417" s="53"/>
      <c r="D417" s="53"/>
      <c r="E417" s="53"/>
    </row>
    <row r="418" spans="1:5" ht="15.75">
      <c r="A418" s="53"/>
      <c r="B418" s="53"/>
      <c r="C418" s="53"/>
      <c r="D418" s="53"/>
      <c r="E418" s="53"/>
    </row>
    <row r="419" spans="1:5" ht="15.75">
      <c r="A419" s="53"/>
      <c r="B419" s="53"/>
      <c r="C419" s="53"/>
      <c r="D419" s="53"/>
      <c r="E419" s="53"/>
    </row>
    <row r="420" spans="1:5" ht="15.75">
      <c r="A420" s="53"/>
      <c r="B420" s="53"/>
      <c r="C420" s="53"/>
      <c r="D420" s="53"/>
      <c r="E420" s="53"/>
    </row>
    <row r="421" spans="1:5" ht="15.75">
      <c r="A421" s="53"/>
      <c r="B421" s="53"/>
      <c r="C421" s="53"/>
      <c r="D421" s="53"/>
      <c r="E421" s="53"/>
    </row>
    <row r="422" spans="1:5" ht="15.75">
      <c r="A422" s="53"/>
      <c r="B422" s="53"/>
      <c r="C422" s="53"/>
      <c r="D422" s="53"/>
      <c r="E422" s="53"/>
    </row>
    <row r="423" spans="1:5" ht="15.75">
      <c r="A423" s="53"/>
      <c r="B423" s="53"/>
      <c r="C423" s="53"/>
      <c r="D423" s="53"/>
      <c r="E423" s="53"/>
    </row>
    <row r="424" spans="1:5" ht="15.75">
      <c r="A424" s="53"/>
      <c r="B424" s="53"/>
      <c r="C424" s="53"/>
      <c r="D424" s="53"/>
      <c r="E424" s="53"/>
    </row>
    <row r="425" spans="1:5" ht="15.75">
      <c r="A425" s="53"/>
      <c r="B425" s="53"/>
      <c r="C425" s="53"/>
      <c r="D425" s="53"/>
      <c r="E425" s="53"/>
    </row>
    <row r="426" spans="1:5" ht="15.75">
      <c r="A426" s="53"/>
      <c r="B426" s="53"/>
      <c r="C426" s="53"/>
      <c r="D426" s="53"/>
      <c r="E426" s="53"/>
    </row>
    <row r="427" spans="1:5" ht="15.75">
      <c r="A427" s="53"/>
      <c r="B427" s="53"/>
      <c r="C427" s="53"/>
      <c r="D427" s="53"/>
      <c r="E427" s="53"/>
    </row>
    <row r="428" spans="1:5" ht="15.75">
      <c r="A428" s="53"/>
      <c r="B428" s="53"/>
      <c r="C428" s="53"/>
      <c r="D428" s="53"/>
      <c r="E428" s="53"/>
    </row>
    <row r="429" spans="1:5" ht="15.75">
      <c r="A429" s="53"/>
      <c r="B429" s="53"/>
      <c r="C429" s="53"/>
      <c r="D429" s="53"/>
      <c r="E429" s="53"/>
    </row>
    <row r="430" spans="1:5" ht="15.75">
      <c r="A430" s="53"/>
      <c r="B430" s="53"/>
      <c r="C430" s="53"/>
      <c r="D430" s="53"/>
      <c r="E430" s="53"/>
    </row>
    <row r="431" spans="1:5" ht="15.75">
      <c r="A431" s="53"/>
      <c r="B431" s="53"/>
      <c r="C431" s="53"/>
      <c r="D431" s="53"/>
      <c r="E431" s="53"/>
    </row>
    <row r="432" spans="1:5" ht="15.75">
      <c r="A432" s="53"/>
      <c r="B432" s="53"/>
      <c r="C432" s="53"/>
      <c r="D432" s="53"/>
      <c r="E432" s="53"/>
    </row>
    <row r="433" spans="1:5" ht="15.75">
      <c r="A433" s="53"/>
      <c r="B433" s="53"/>
      <c r="C433" s="53"/>
      <c r="D433" s="53"/>
      <c r="E433" s="53"/>
    </row>
    <row r="434" spans="1:5" ht="15.75">
      <c r="A434" s="53"/>
      <c r="B434" s="53"/>
      <c r="C434" s="53"/>
      <c r="D434" s="53"/>
      <c r="E434" s="53"/>
    </row>
    <row r="435" spans="1:5" ht="15.75">
      <c r="A435" s="53"/>
      <c r="B435" s="53"/>
      <c r="C435" s="53"/>
      <c r="D435" s="53"/>
      <c r="E435" s="53"/>
    </row>
    <row r="436" spans="1:5" ht="15.75">
      <c r="A436" s="53"/>
      <c r="B436" s="53"/>
      <c r="C436" s="53"/>
      <c r="D436" s="53"/>
      <c r="E436" s="53"/>
    </row>
    <row r="437" spans="1:5" ht="15.75">
      <c r="A437" s="53"/>
      <c r="B437" s="53"/>
      <c r="C437" s="53"/>
      <c r="D437" s="53"/>
      <c r="E437" s="53"/>
    </row>
    <row r="438" spans="1:5" ht="15.75">
      <c r="A438" s="53"/>
      <c r="B438" s="53"/>
      <c r="C438" s="53"/>
      <c r="D438" s="53"/>
      <c r="E438" s="53"/>
    </row>
    <row r="439" spans="1:5" ht="15.75">
      <c r="A439" s="53"/>
      <c r="B439" s="53"/>
      <c r="C439" s="53"/>
      <c r="D439" s="53"/>
      <c r="E439" s="53"/>
    </row>
    <row r="440" spans="1:5" ht="15.75">
      <c r="A440" s="53"/>
      <c r="B440" s="53"/>
      <c r="C440" s="53"/>
      <c r="D440" s="53"/>
      <c r="E440" s="53"/>
    </row>
    <row r="441" spans="1:5" ht="15.75">
      <c r="A441" s="53"/>
      <c r="B441" s="53"/>
      <c r="C441" s="53"/>
      <c r="D441" s="53"/>
      <c r="E441" s="53"/>
    </row>
    <row r="442" spans="1:5" ht="15.75">
      <c r="A442" s="53"/>
      <c r="B442" s="53"/>
      <c r="C442" s="53"/>
      <c r="D442" s="53"/>
      <c r="E442" s="53"/>
    </row>
    <row r="443" spans="1:5" ht="15.75">
      <c r="A443" s="53"/>
      <c r="B443" s="53"/>
      <c r="C443" s="53"/>
      <c r="D443" s="53"/>
      <c r="E443" s="53"/>
    </row>
    <row r="444" spans="1:5" ht="15.75">
      <c r="A444" s="53"/>
      <c r="B444" s="53"/>
      <c r="C444" s="53"/>
      <c r="D444" s="53"/>
      <c r="E444" s="53"/>
    </row>
    <row r="445" spans="1:5" ht="15.75">
      <c r="A445" s="53"/>
      <c r="B445" s="53"/>
      <c r="C445" s="53"/>
      <c r="D445" s="53"/>
      <c r="E445" s="53"/>
    </row>
    <row r="446" spans="1:5" ht="15.75">
      <c r="A446" s="53"/>
      <c r="B446" s="53"/>
      <c r="C446" s="53"/>
      <c r="D446" s="53"/>
      <c r="E446" s="53"/>
    </row>
    <row r="447" spans="1:5" ht="15.75">
      <c r="A447" s="53"/>
      <c r="B447" s="53"/>
      <c r="C447" s="53"/>
      <c r="D447" s="53"/>
      <c r="E447" s="53"/>
    </row>
    <row r="448" spans="1:5" ht="15.75">
      <c r="A448" s="53"/>
      <c r="B448" s="53"/>
      <c r="C448" s="53"/>
      <c r="D448" s="53"/>
      <c r="E448" s="53"/>
    </row>
    <row r="449" spans="1:5" ht="15.75">
      <c r="A449" s="53"/>
      <c r="B449" s="53"/>
      <c r="C449" s="53"/>
      <c r="D449" s="53"/>
      <c r="E449" s="53"/>
    </row>
    <row r="450" spans="1:5" ht="15.75">
      <c r="A450" s="53"/>
      <c r="B450" s="53"/>
      <c r="C450" s="53"/>
      <c r="D450" s="53"/>
      <c r="E450" s="53"/>
    </row>
    <row r="451" spans="1:5" ht="15.75">
      <c r="A451" s="53"/>
      <c r="B451" s="53"/>
      <c r="C451" s="53"/>
      <c r="D451" s="53"/>
      <c r="E451" s="53"/>
    </row>
    <row r="452" spans="1:5" ht="15.75">
      <c r="A452" s="53"/>
      <c r="B452" s="53"/>
      <c r="C452" s="53"/>
      <c r="D452" s="53"/>
      <c r="E452" s="53"/>
    </row>
    <row r="453" spans="1:5" ht="15.75">
      <c r="A453" s="53"/>
      <c r="B453" s="53"/>
      <c r="C453" s="53"/>
      <c r="D453" s="53"/>
      <c r="E453" s="53"/>
    </row>
    <row r="454" spans="1:5" ht="15.75">
      <c r="A454" s="53"/>
      <c r="B454" s="53"/>
      <c r="C454" s="53"/>
      <c r="D454" s="53"/>
      <c r="E454" s="53"/>
    </row>
    <row r="455" spans="1:5" ht="15.75">
      <c r="A455" s="53"/>
      <c r="B455" s="53"/>
      <c r="C455" s="53"/>
      <c r="D455" s="53"/>
      <c r="E455" s="53"/>
    </row>
    <row r="456" spans="1:5" ht="15.75">
      <c r="A456" s="53"/>
      <c r="B456" s="53"/>
      <c r="C456" s="53"/>
      <c r="D456" s="53"/>
      <c r="E456" s="53"/>
    </row>
    <row r="457" spans="1:5" ht="15.75">
      <c r="A457" s="53"/>
      <c r="B457" s="53"/>
      <c r="C457" s="53"/>
      <c r="D457" s="53"/>
      <c r="E457" s="53"/>
    </row>
    <row r="458" spans="1:5" ht="15.75">
      <c r="A458" s="53"/>
      <c r="B458" s="53"/>
      <c r="C458" s="53"/>
      <c r="D458" s="53"/>
      <c r="E458" s="53"/>
    </row>
    <row r="459" spans="1:5" ht="15.75">
      <c r="A459" s="53"/>
      <c r="B459" s="53"/>
      <c r="C459" s="53"/>
      <c r="D459" s="53"/>
      <c r="E459" s="53"/>
    </row>
    <row r="460" spans="1:5" ht="15.75">
      <c r="A460" s="53"/>
      <c r="B460" s="53"/>
      <c r="C460" s="53"/>
      <c r="D460" s="53"/>
      <c r="E460" s="53"/>
    </row>
    <row r="461" spans="1:5" ht="15.75">
      <c r="A461" s="53"/>
      <c r="B461" s="53"/>
      <c r="C461" s="53"/>
      <c r="D461" s="53"/>
      <c r="E461" s="53"/>
    </row>
    <row r="462" spans="1:5" ht="15.75">
      <c r="A462" s="53"/>
      <c r="B462" s="53"/>
      <c r="C462" s="53"/>
      <c r="D462" s="53"/>
      <c r="E462" s="53"/>
    </row>
    <row r="463" spans="1:5" ht="15.75">
      <c r="A463" s="53"/>
      <c r="B463" s="53"/>
      <c r="C463" s="53"/>
      <c r="D463" s="53"/>
      <c r="E463" s="53"/>
    </row>
    <row r="464" spans="1:5" ht="15.75">
      <c r="A464" s="53"/>
      <c r="B464" s="53"/>
      <c r="C464" s="53"/>
      <c r="D464" s="53"/>
      <c r="E464" s="53"/>
    </row>
    <row r="465" spans="1:5" ht="15.75">
      <c r="A465" s="53"/>
      <c r="B465" s="53"/>
      <c r="C465" s="53"/>
      <c r="D465" s="53"/>
      <c r="E465" s="53"/>
    </row>
    <row r="466" spans="1:5" ht="15.75">
      <c r="A466" s="53"/>
      <c r="B466" s="53"/>
      <c r="C466" s="53"/>
      <c r="D466" s="53"/>
      <c r="E466" s="53"/>
    </row>
    <row r="467" spans="1:5" ht="15.75">
      <c r="A467" s="53"/>
      <c r="B467" s="53"/>
      <c r="C467" s="53"/>
      <c r="D467" s="53"/>
      <c r="E467" s="53"/>
    </row>
    <row r="468" spans="1:5" ht="15.75">
      <c r="A468" s="53"/>
      <c r="B468" s="53"/>
      <c r="C468" s="53"/>
      <c r="D468" s="53"/>
      <c r="E468" s="53"/>
    </row>
    <row r="469" spans="1:5" ht="15.75">
      <c r="A469" s="53"/>
      <c r="B469" s="53"/>
      <c r="C469" s="53"/>
      <c r="D469" s="53"/>
      <c r="E469" s="53"/>
    </row>
    <row r="470" spans="1:5" ht="15.75">
      <c r="A470" s="53"/>
      <c r="B470" s="53"/>
      <c r="C470" s="53"/>
      <c r="D470" s="53"/>
      <c r="E470" s="53"/>
    </row>
    <row r="471" spans="1:5" ht="15.75">
      <c r="A471" s="53"/>
      <c r="B471" s="53"/>
      <c r="C471" s="53"/>
      <c r="D471" s="53"/>
      <c r="E471" s="53"/>
    </row>
    <row r="472" spans="1:5" ht="15.75">
      <c r="A472" s="53"/>
      <c r="B472" s="53"/>
      <c r="C472" s="53"/>
      <c r="D472" s="53"/>
      <c r="E472" s="53"/>
    </row>
    <row r="473" spans="1:5" ht="15.75">
      <c r="A473" s="53"/>
      <c r="B473" s="53"/>
      <c r="C473" s="53"/>
      <c r="D473" s="53"/>
      <c r="E473" s="53"/>
    </row>
    <row r="474" spans="1:5" ht="15.75">
      <c r="A474" s="53"/>
      <c r="B474" s="53"/>
      <c r="C474" s="53"/>
      <c r="D474" s="53"/>
      <c r="E474" s="53"/>
    </row>
    <row r="475" spans="1:5" ht="15.75">
      <c r="A475" s="53"/>
      <c r="B475" s="53"/>
      <c r="C475" s="53"/>
      <c r="D475" s="53"/>
      <c r="E475" s="53"/>
    </row>
    <row r="476" spans="1:5" ht="15.75">
      <c r="A476" s="53"/>
      <c r="B476" s="53"/>
      <c r="C476" s="53"/>
      <c r="D476" s="53"/>
      <c r="E476" s="53"/>
    </row>
    <row r="477" spans="1:5" ht="15.75">
      <c r="A477" s="53"/>
      <c r="B477" s="53"/>
      <c r="C477" s="53"/>
      <c r="D477" s="53"/>
      <c r="E477" s="53"/>
    </row>
    <row r="478" spans="1:5" ht="15.75">
      <c r="A478" s="53"/>
      <c r="B478" s="53"/>
      <c r="C478" s="53"/>
      <c r="D478" s="53"/>
      <c r="E478" s="53"/>
    </row>
    <row r="479" spans="1:5" ht="15.75">
      <c r="A479" s="53"/>
      <c r="B479" s="53"/>
      <c r="C479" s="53"/>
      <c r="D479" s="53"/>
      <c r="E479" s="53"/>
    </row>
    <row r="480" spans="1:5" ht="15.75">
      <c r="A480" s="53"/>
      <c r="B480" s="53"/>
      <c r="C480" s="53"/>
      <c r="D480" s="53"/>
      <c r="E480" s="53"/>
    </row>
    <row r="481" spans="1:5" ht="15.75">
      <c r="A481" s="53"/>
      <c r="B481" s="53"/>
      <c r="C481" s="53"/>
      <c r="D481" s="53"/>
      <c r="E481" s="53"/>
    </row>
    <row r="482" spans="1:5" ht="15.75">
      <c r="A482" s="53"/>
      <c r="B482" s="53"/>
      <c r="C482" s="53"/>
      <c r="D482" s="53"/>
      <c r="E482" s="53"/>
    </row>
    <row r="483" spans="1:5" ht="15.75">
      <c r="A483" s="53"/>
      <c r="B483" s="53"/>
      <c r="C483" s="53"/>
      <c r="D483" s="53"/>
      <c r="E483" s="53"/>
    </row>
    <row r="484" spans="1:5" ht="15.75">
      <c r="A484" s="53"/>
      <c r="B484" s="53"/>
      <c r="C484" s="53"/>
      <c r="D484" s="53"/>
      <c r="E484" s="53"/>
    </row>
    <row r="485" spans="1:5" ht="15.75">
      <c r="A485" s="53"/>
      <c r="B485" s="53"/>
      <c r="C485" s="53"/>
      <c r="D485" s="53"/>
      <c r="E485" s="53"/>
    </row>
    <row r="486" spans="1:5" ht="15.75">
      <c r="A486" s="53"/>
      <c r="B486" s="53"/>
      <c r="C486" s="53"/>
      <c r="D486" s="53"/>
      <c r="E486" s="53"/>
    </row>
    <row r="487" spans="1:5" ht="15.75">
      <c r="A487" s="53"/>
      <c r="B487" s="53"/>
      <c r="C487" s="53"/>
      <c r="D487" s="53"/>
      <c r="E487" s="53"/>
    </row>
    <row r="488" spans="1:5" ht="15.75">
      <c r="A488" s="53"/>
      <c r="B488" s="53"/>
      <c r="C488" s="53"/>
      <c r="D488" s="53"/>
      <c r="E488" s="53"/>
    </row>
    <row r="489" spans="1:5" ht="15.75">
      <c r="A489" s="53"/>
      <c r="B489" s="53"/>
      <c r="C489" s="53"/>
      <c r="D489" s="53"/>
      <c r="E489" s="53"/>
    </row>
    <row r="490" spans="1:5" ht="15.75">
      <c r="A490" s="53"/>
      <c r="B490" s="53"/>
      <c r="C490" s="53"/>
      <c r="D490" s="53"/>
      <c r="E490" s="53"/>
    </row>
    <row r="491" spans="1:5" ht="15.75">
      <c r="A491" s="53"/>
      <c r="B491" s="53"/>
      <c r="C491" s="53"/>
      <c r="D491" s="53"/>
      <c r="E491" s="53"/>
    </row>
    <row r="492" spans="1:5" ht="15.75">
      <c r="A492" s="53"/>
      <c r="B492" s="53"/>
      <c r="C492" s="53"/>
      <c r="D492" s="53"/>
      <c r="E492" s="53"/>
    </row>
    <row r="493" spans="1:5" ht="15.75">
      <c r="A493" s="53"/>
      <c r="B493" s="53"/>
      <c r="C493" s="53"/>
      <c r="D493" s="53"/>
      <c r="E493" s="53"/>
    </row>
    <row r="494" spans="1:5" ht="15.75">
      <c r="A494" s="53"/>
      <c r="B494" s="53"/>
      <c r="C494" s="53"/>
      <c r="D494" s="53"/>
      <c r="E494" s="53"/>
    </row>
    <row r="495" spans="1:5" ht="15.75">
      <c r="A495" s="53"/>
      <c r="B495" s="53"/>
      <c r="C495" s="53"/>
      <c r="D495" s="53"/>
      <c r="E495" s="53"/>
    </row>
    <row r="496" spans="1:5" ht="15.75">
      <c r="A496" s="53"/>
      <c r="B496" s="53"/>
      <c r="C496" s="53"/>
      <c r="D496" s="53"/>
      <c r="E496" s="53"/>
    </row>
    <row r="497" spans="1:5" ht="15.75">
      <c r="A497" s="53"/>
      <c r="B497" s="53"/>
      <c r="C497" s="53"/>
      <c r="D497" s="53"/>
      <c r="E497" s="53"/>
    </row>
    <row r="498" spans="1:5" ht="15.75">
      <c r="A498" s="53"/>
      <c r="B498" s="53"/>
      <c r="C498" s="53"/>
      <c r="D498" s="53"/>
      <c r="E498" s="53"/>
    </row>
    <row r="499" spans="1:5" ht="15.75">
      <c r="A499" s="53"/>
      <c r="B499" s="53"/>
      <c r="C499" s="53"/>
      <c r="D499" s="53"/>
      <c r="E499" s="53"/>
    </row>
    <row r="500" spans="1:5" ht="15.75">
      <c r="A500" s="53"/>
      <c r="B500" s="53"/>
      <c r="C500" s="53"/>
      <c r="D500" s="53"/>
      <c r="E500" s="53"/>
    </row>
    <row r="501" spans="1:5" ht="15.75">
      <c r="A501" s="53"/>
      <c r="B501" s="53"/>
      <c r="C501" s="53"/>
      <c r="D501" s="53"/>
      <c r="E501" s="53"/>
    </row>
    <row r="502" spans="1:5" ht="15.75">
      <c r="A502" s="53"/>
      <c r="B502" s="53"/>
      <c r="C502" s="53"/>
      <c r="D502" s="53"/>
      <c r="E502" s="53"/>
    </row>
    <row r="503" spans="1:5" ht="15.75">
      <c r="A503" s="53"/>
      <c r="B503" s="53"/>
      <c r="C503" s="53"/>
      <c r="D503" s="53"/>
      <c r="E503" s="53"/>
    </row>
    <row r="504" spans="1:5" ht="15.75">
      <c r="A504" s="53"/>
      <c r="B504" s="53"/>
      <c r="C504" s="53"/>
      <c r="D504" s="53"/>
      <c r="E504" s="53"/>
    </row>
    <row r="505" spans="1:5" ht="15.75">
      <c r="A505" s="53"/>
      <c r="B505" s="53"/>
      <c r="C505" s="53"/>
      <c r="D505" s="53"/>
      <c r="E505" s="53"/>
    </row>
    <row r="506" spans="1:5" ht="15.75">
      <c r="A506" s="53"/>
      <c r="B506" s="53"/>
      <c r="C506" s="53"/>
      <c r="D506" s="53"/>
      <c r="E506" s="53"/>
    </row>
    <row r="507" spans="1:5" ht="15.75">
      <c r="A507" s="53"/>
      <c r="B507" s="53"/>
      <c r="C507" s="53"/>
      <c r="D507" s="53"/>
      <c r="E507" s="53"/>
    </row>
    <row r="508" spans="1:5" ht="15.75">
      <c r="A508" s="53"/>
      <c r="B508" s="53"/>
      <c r="C508" s="53"/>
      <c r="D508" s="53"/>
      <c r="E508" s="53"/>
    </row>
    <row r="509" spans="1:5" ht="15.75">
      <c r="A509" s="53"/>
      <c r="B509" s="53"/>
      <c r="C509" s="53"/>
      <c r="D509" s="53"/>
      <c r="E509" s="53"/>
    </row>
    <row r="510" spans="1:5" ht="15.75">
      <c r="A510" s="53"/>
      <c r="B510" s="53"/>
      <c r="C510" s="53"/>
      <c r="D510" s="53"/>
      <c r="E510" s="53"/>
    </row>
    <row r="511" spans="1:5" ht="15.75">
      <c r="A511" s="53"/>
      <c r="B511" s="53"/>
      <c r="C511" s="53"/>
      <c r="D511" s="53"/>
      <c r="E511" s="53"/>
    </row>
    <row r="512" spans="1:5" ht="15.75">
      <c r="A512" s="53"/>
      <c r="B512" s="53"/>
      <c r="C512" s="53"/>
      <c r="D512" s="53"/>
      <c r="E512" s="53"/>
    </row>
    <row r="513" spans="1:5" ht="15.75">
      <c r="A513" s="53"/>
      <c r="B513" s="53"/>
      <c r="C513" s="53"/>
      <c r="D513" s="53"/>
      <c r="E513" s="53"/>
    </row>
    <row r="514" spans="1:5" ht="15.75">
      <c r="A514" s="53"/>
      <c r="B514" s="53"/>
      <c r="C514" s="53"/>
      <c r="D514" s="53"/>
      <c r="E514" s="53"/>
    </row>
    <row r="515" spans="1:5" ht="15.75">
      <c r="A515" s="53"/>
      <c r="B515" s="53"/>
      <c r="C515" s="53"/>
      <c r="D515" s="53"/>
      <c r="E515" s="53"/>
    </row>
    <row r="516" spans="1:5" ht="15.75">
      <c r="A516" s="53"/>
      <c r="B516" s="53"/>
      <c r="C516" s="53"/>
      <c r="D516" s="53"/>
      <c r="E516" s="53"/>
    </row>
    <row r="517" spans="1:5" ht="15.75">
      <c r="A517" s="53"/>
      <c r="B517" s="53"/>
      <c r="C517" s="53"/>
      <c r="D517" s="53"/>
      <c r="E517" s="53"/>
    </row>
    <row r="518" spans="1:5" ht="15.75">
      <c r="A518" s="53"/>
      <c r="B518" s="53"/>
      <c r="C518" s="53"/>
      <c r="D518" s="53"/>
      <c r="E518" s="53"/>
    </row>
    <row r="519" spans="1:5" ht="15.75">
      <c r="A519" s="53"/>
      <c r="B519" s="53"/>
      <c r="C519" s="53"/>
      <c r="D519" s="53"/>
      <c r="E519" s="53"/>
    </row>
    <row r="520" spans="1:5" ht="15.75">
      <c r="A520" s="53"/>
      <c r="B520" s="53"/>
      <c r="C520" s="53"/>
      <c r="D520" s="53"/>
      <c r="E520" s="53"/>
    </row>
    <row r="521" spans="1:5" ht="15.75">
      <c r="A521" s="53"/>
      <c r="B521" s="53"/>
      <c r="C521" s="53"/>
      <c r="D521" s="53"/>
      <c r="E521" s="53"/>
    </row>
    <row r="522" spans="1:5" ht="15.75">
      <c r="A522" s="53"/>
      <c r="B522" s="53"/>
      <c r="C522" s="53"/>
      <c r="D522" s="53"/>
      <c r="E522" s="53"/>
    </row>
    <row r="523" spans="1:5" ht="15.75">
      <c r="A523" s="53"/>
      <c r="B523" s="53"/>
      <c r="C523" s="53"/>
      <c r="D523" s="53"/>
      <c r="E523" s="53"/>
    </row>
    <row r="524" spans="1:5" ht="15.75">
      <c r="A524" s="53"/>
      <c r="B524" s="53"/>
      <c r="C524" s="53"/>
      <c r="D524" s="53"/>
      <c r="E524" s="53"/>
    </row>
    <row r="525" spans="1:5" ht="15.75">
      <c r="A525" s="53"/>
      <c r="B525" s="53"/>
      <c r="C525" s="53"/>
      <c r="D525" s="53"/>
      <c r="E525" s="53"/>
    </row>
    <row r="526" spans="1:5" ht="15.75">
      <c r="A526" s="53"/>
      <c r="B526" s="53"/>
      <c r="C526" s="53"/>
      <c r="D526" s="53"/>
      <c r="E526" s="53"/>
    </row>
    <row r="527" spans="1:5" ht="15.75">
      <c r="A527" s="53"/>
      <c r="B527" s="53"/>
      <c r="C527" s="53"/>
      <c r="D527" s="53"/>
      <c r="E527" s="53"/>
    </row>
    <row r="528" spans="1:5" ht="15.75">
      <c r="A528" s="53"/>
      <c r="B528" s="53"/>
      <c r="C528" s="53"/>
      <c r="D528" s="53"/>
      <c r="E528" s="53"/>
    </row>
    <row r="529" spans="1:5" ht="15.75">
      <c r="A529" s="53"/>
      <c r="B529" s="53"/>
      <c r="C529" s="53"/>
      <c r="D529" s="53"/>
      <c r="E529" s="53"/>
    </row>
    <row r="530" spans="1:5" ht="15.75">
      <c r="A530" s="53"/>
      <c r="B530" s="53"/>
      <c r="C530" s="53"/>
      <c r="D530" s="53"/>
      <c r="E530" s="53"/>
    </row>
    <row r="531" spans="1:5" ht="15.75">
      <c r="A531" s="53"/>
      <c r="B531" s="53"/>
      <c r="C531" s="53"/>
      <c r="D531" s="53"/>
      <c r="E531" s="53"/>
    </row>
    <row r="532" spans="1:5" ht="15.75">
      <c r="A532" s="53"/>
      <c r="B532" s="53"/>
      <c r="C532" s="53"/>
      <c r="D532" s="53"/>
      <c r="E532" s="53"/>
    </row>
    <row r="533" spans="1:5" ht="15.75">
      <c r="A533" s="53"/>
      <c r="B533" s="53"/>
      <c r="C533" s="53"/>
      <c r="D533" s="53"/>
      <c r="E533" s="53"/>
    </row>
    <row r="534" spans="1:5" ht="15.75">
      <c r="A534" s="53"/>
      <c r="B534" s="53"/>
      <c r="C534" s="53"/>
      <c r="D534" s="53"/>
      <c r="E534" s="53"/>
    </row>
    <row r="535" spans="1:5" ht="15.75">
      <c r="A535" s="53"/>
      <c r="B535" s="53"/>
      <c r="C535" s="53"/>
      <c r="D535" s="53"/>
      <c r="E535" s="53"/>
    </row>
    <row r="536" spans="1:5" ht="15.75">
      <c r="A536" s="53"/>
      <c r="B536" s="53"/>
      <c r="C536" s="53"/>
      <c r="D536" s="53"/>
      <c r="E536" s="53"/>
    </row>
    <row r="537" spans="1:5" ht="15.75">
      <c r="A537" s="53"/>
      <c r="B537" s="53"/>
      <c r="C537" s="53"/>
      <c r="D537" s="53"/>
      <c r="E537" s="53"/>
    </row>
    <row r="538" spans="1:5" ht="15.75">
      <c r="A538" s="53"/>
      <c r="B538" s="53"/>
      <c r="C538" s="53"/>
      <c r="D538" s="53"/>
      <c r="E538" s="53"/>
    </row>
    <row r="539" spans="1:5" ht="15.75">
      <c r="A539" s="53"/>
      <c r="B539" s="53"/>
      <c r="C539" s="53"/>
      <c r="D539" s="53"/>
      <c r="E539" s="53"/>
    </row>
    <row r="540" spans="1:5" ht="15.75">
      <c r="A540" s="53"/>
      <c r="B540" s="53"/>
      <c r="C540" s="53"/>
      <c r="D540" s="53"/>
      <c r="E540" s="53"/>
    </row>
    <row r="541" spans="1:5" ht="15.75">
      <c r="A541" s="53"/>
      <c r="B541" s="53"/>
      <c r="C541" s="53"/>
      <c r="D541" s="53"/>
      <c r="E541" s="53"/>
    </row>
    <row r="542" spans="1:5" ht="15.75">
      <c r="A542" s="53"/>
      <c r="B542" s="53"/>
      <c r="C542" s="53"/>
      <c r="D542" s="53"/>
      <c r="E542" s="53"/>
    </row>
    <row r="543" spans="1:5" ht="15.75">
      <c r="A543" s="53"/>
      <c r="B543" s="53"/>
      <c r="C543" s="53"/>
      <c r="D543" s="53"/>
      <c r="E543" s="53"/>
    </row>
    <row r="544" spans="1:5" ht="15.75">
      <c r="A544" s="53"/>
      <c r="B544" s="53"/>
      <c r="C544" s="53"/>
      <c r="D544" s="53"/>
      <c r="E544" s="53"/>
    </row>
    <row r="545" spans="1:5" ht="15.75">
      <c r="A545" s="53"/>
      <c r="B545" s="53"/>
      <c r="C545" s="53"/>
      <c r="D545" s="53"/>
      <c r="E545" s="53"/>
    </row>
    <row r="546" spans="1:5" ht="15.75">
      <c r="A546" s="53"/>
      <c r="B546" s="53"/>
      <c r="C546" s="53"/>
      <c r="D546" s="53"/>
      <c r="E546" s="53"/>
    </row>
    <row r="547" spans="1:5" ht="15.75">
      <c r="A547" s="53"/>
      <c r="B547" s="53"/>
      <c r="C547" s="53"/>
      <c r="D547" s="53"/>
      <c r="E547" s="53"/>
    </row>
    <row r="548" spans="1:5" ht="15.75">
      <c r="A548" s="53"/>
      <c r="B548" s="53"/>
      <c r="C548" s="53"/>
      <c r="D548" s="53"/>
      <c r="E548" s="53"/>
    </row>
    <row r="549" spans="1:5" ht="15.75">
      <c r="A549" s="53"/>
      <c r="B549" s="53"/>
      <c r="C549" s="53"/>
      <c r="D549" s="53"/>
      <c r="E549" s="53"/>
    </row>
    <row r="550" spans="1:5" ht="15.75">
      <c r="A550" s="53"/>
      <c r="B550" s="53"/>
      <c r="C550" s="53"/>
      <c r="D550" s="53"/>
      <c r="E550" s="53"/>
    </row>
    <row r="551" spans="1:5" ht="15.75">
      <c r="A551" s="53"/>
      <c r="B551" s="53"/>
      <c r="C551" s="53"/>
      <c r="D551" s="53"/>
      <c r="E551" s="53"/>
    </row>
    <row r="552" spans="1:5" ht="15.75">
      <c r="A552" s="53"/>
      <c r="B552" s="53"/>
      <c r="C552" s="53"/>
      <c r="D552" s="53"/>
      <c r="E552" s="53"/>
    </row>
    <row r="553" spans="1:5" ht="15.75">
      <c r="A553" s="53"/>
      <c r="B553" s="53"/>
      <c r="C553" s="53"/>
      <c r="D553" s="53"/>
      <c r="E553" s="53"/>
    </row>
    <row r="554" spans="1:5" ht="15.75">
      <c r="A554" s="53"/>
      <c r="B554" s="53"/>
      <c r="C554" s="53"/>
      <c r="D554" s="53"/>
      <c r="E554" s="53"/>
    </row>
    <row r="555" spans="1:5" ht="15.75">
      <c r="A555" s="53"/>
      <c r="B555" s="53"/>
      <c r="C555" s="53"/>
      <c r="D555" s="53"/>
      <c r="E555" s="53"/>
    </row>
    <row r="556" spans="1:5" ht="15.75">
      <c r="A556" s="53"/>
      <c r="B556" s="53"/>
      <c r="C556" s="53"/>
      <c r="D556" s="53"/>
      <c r="E556" s="53"/>
    </row>
    <row r="557" spans="1:5" ht="15.75">
      <c r="A557" s="53"/>
      <c r="B557" s="53"/>
      <c r="C557" s="53"/>
      <c r="D557" s="53"/>
      <c r="E557" s="53"/>
    </row>
    <row r="558" spans="1:5" ht="15.75">
      <c r="A558" s="53"/>
      <c r="B558" s="53"/>
      <c r="C558" s="53"/>
      <c r="D558" s="53"/>
      <c r="E558" s="53"/>
    </row>
    <row r="559" spans="1:5" ht="15.75">
      <c r="A559" s="53"/>
      <c r="B559" s="53"/>
      <c r="C559" s="53"/>
      <c r="D559" s="53"/>
      <c r="E559" s="53"/>
    </row>
    <row r="560" spans="1:5" ht="15.75">
      <c r="A560" s="53"/>
      <c r="B560" s="53"/>
      <c r="C560" s="53"/>
      <c r="D560" s="53"/>
      <c r="E560" s="53"/>
    </row>
    <row r="561" spans="1:5" ht="15.75">
      <c r="A561" s="53"/>
      <c r="B561" s="53"/>
      <c r="C561" s="53"/>
      <c r="D561" s="53"/>
      <c r="E561" s="53"/>
    </row>
    <row r="562" spans="1:5" ht="15.75">
      <c r="A562" s="53"/>
      <c r="B562" s="53"/>
      <c r="C562" s="53"/>
      <c r="D562" s="53"/>
      <c r="E562" s="53"/>
    </row>
    <row r="563" spans="1:5" ht="15.75">
      <c r="A563" s="53"/>
      <c r="B563" s="53"/>
      <c r="C563" s="53"/>
      <c r="D563" s="53"/>
      <c r="E563" s="53"/>
    </row>
    <row r="564" spans="1:5" ht="15.75">
      <c r="A564" s="53"/>
      <c r="B564" s="53"/>
      <c r="C564" s="53"/>
      <c r="D564" s="53"/>
      <c r="E564" s="53"/>
    </row>
    <row r="565" spans="1:5" ht="15.75">
      <c r="A565" s="53"/>
      <c r="B565" s="53"/>
      <c r="C565" s="53"/>
      <c r="D565" s="53"/>
      <c r="E565" s="53"/>
    </row>
    <row r="566" spans="1:5" ht="15.75">
      <c r="A566" s="53"/>
      <c r="B566" s="53"/>
      <c r="C566" s="53"/>
      <c r="D566" s="53"/>
      <c r="E566" s="53"/>
    </row>
    <row r="567" spans="1:5" ht="15.75">
      <c r="A567" s="53"/>
      <c r="B567" s="53"/>
      <c r="C567" s="53"/>
      <c r="D567" s="53"/>
      <c r="E567" s="53"/>
    </row>
    <row r="568" spans="1:5" ht="15.75">
      <c r="A568" s="53"/>
      <c r="B568" s="53"/>
      <c r="C568" s="53"/>
      <c r="D568" s="53"/>
      <c r="E568" s="53"/>
    </row>
    <row r="569" spans="1:5" ht="15.75">
      <c r="A569" s="53"/>
      <c r="B569" s="53"/>
      <c r="C569" s="53"/>
      <c r="D569" s="53"/>
      <c r="E569" s="53"/>
    </row>
    <row r="570" spans="1:5" ht="15.75">
      <c r="A570" s="53"/>
      <c r="B570" s="53"/>
      <c r="C570" s="53"/>
      <c r="D570" s="53"/>
      <c r="E570" s="53"/>
    </row>
    <row r="571" spans="1:5" ht="15.75">
      <c r="A571" s="53"/>
      <c r="B571" s="53"/>
      <c r="C571" s="53"/>
      <c r="D571" s="53"/>
      <c r="E571" s="53"/>
    </row>
    <row r="572" spans="1:5" ht="15.75">
      <c r="A572" s="53"/>
      <c r="B572" s="53"/>
      <c r="C572" s="53"/>
      <c r="D572" s="53"/>
      <c r="E572" s="53"/>
    </row>
    <row r="573" spans="1:5" ht="15.75">
      <c r="A573" s="53"/>
      <c r="B573" s="53"/>
      <c r="C573" s="53"/>
      <c r="D573" s="53"/>
      <c r="E573" s="53"/>
    </row>
    <row r="574" spans="1:5" ht="15.75">
      <c r="A574" s="53"/>
      <c r="B574" s="53"/>
      <c r="C574" s="53"/>
      <c r="D574" s="53"/>
      <c r="E574" s="53"/>
    </row>
    <row r="575" spans="1:5" ht="15.75">
      <c r="A575" s="53"/>
      <c r="B575" s="53"/>
      <c r="C575" s="53"/>
      <c r="D575" s="53"/>
      <c r="E575" s="53"/>
    </row>
    <row r="576" spans="1:5" ht="15.75">
      <c r="A576" s="53"/>
      <c r="B576" s="53"/>
      <c r="C576" s="53"/>
      <c r="D576" s="53"/>
      <c r="E576" s="53"/>
    </row>
    <row r="577" spans="1:5" ht="15.75">
      <c r="A577" s="53"/>
      <c r="B577" s="53"/>
      <c r="C577" s="53"/>
      <c r="D577" s="53"/>
      <c r="E577" s="53"/>
    </row>
    <row r="578" spans="1:5" ht="15.75">
      <c r="A578" s="53"/>
      <c r="B578" s="53"/>
      <c r="C578" s="53"/>
      <c r="D578" s="53"/>
      <c r="E578" s="53"/>
    </row>
    <row r="579" spans="1:5" ht="15.75">
      <c r="A579" s="53"/>
      <c r="B579" s="53"/>
      <c r="C579" s="53"/>
      <c r="D579" s="53"/>
      <c r="E579" s="53"/>
    </row>
    <row r="580" spans="1:5" ht="15.75">
      <c r="A580" s="53"/>
      <c r="B580" s="53"/>
      <c r="C580" s="53"/>
      <c r="D580" s="53"/>
      <c r="E580" s="53"/>
    </row>
    <row r="581" spans="1:5" ht="15.75">
      <c r="A581" s="53"/>
      <c r="B581" s="53"/>
      <c r="C581" s="53"/>
      <c r="D581" s="53"/>
      <c r="E581" s="53"/>
    </row>
    <row r="582" spans="1:5" ht="15.75">
      <c r="A582" s="53"/>
      <c r="B582" s="53"/>
      <c r="C582" s="53"/>
      <c r="D582" s="53"/>
      <c r="E582" s="53"/>
    </row>
    <row r="583" spans="1:5" ht="15.75">
      <c r="A583" s="53"/>
      <c r="B583" s="53"/>
      <c r="C583" s="53"/>
      <c r="D583" s="53"/>
      <c r="E583" s="53"/>
    </row>
    <row r="584" spans="1:5" ht="15.75">
      <c r="A584" s="53"/>
      <c r="B584" s="53"/>
      <c r="C584" s="53"/>
      <c r="D584" s="53"/>
      <c r="E584" s="53"/>
    </row>
    <row r="585" spans="1:5" ht="15.75">
      <c r="A585" s="53"/>
      <c r="B585" s="53"/>
      <c r="C585" s="53"/>
      <c r="D585" s="53"/>
      <c r="E585" s="53"/>
    </row>
    <row r="586" spans="1:5" ht="15.75">
      <c r="A586" s="53"/>
      <c r="B586" s="53"/>
      <c r="C586" s="53"/>
      <c r="D586" s="53"/>
      <c r="E586" s="53"/>
    </row>
    <row r="587" spans="1:5" ht="15.75">
      <c r="A587" s="53"/>
      <c r="B587" s="53"/>
      <c r="C587" s="53"/>
      <c r="D587" s="53"/>
      <c r="E587" s="53"/>
    </row>
    <row r="588" spans="1:5" ht="15.75">
      <c r="A588" s="53"/>
      <c r="B588" s="53"/>
      <c r="C588" s="53"/>
      <c r="D588" s="53"/>
      <c r="E588" s="53"/>
    </row>
    <row r="589" spans="1:5" ht="15.75">
      <c r="A589" s="53"/>
      <c r="B589" s="53"/>
      <c r="C589" s="53"/>
      <c r="D589" s="53"/>
      <c r="E589" s="53"/>
    </row>
    <row r="590" spans="1:5" ht="15.75">
      <c r="A590" s="53"/>
      <c r="B590" s="53"/>
      <c r="C590" s="53"/>
      <c r="D590" s="53"/>
      <c r="E590" s="53"/>
    </row>
    <row r="591" spans="1:5" ht="15.75">
      <c r="A591" s="53"/>
      <c r="B591" s="53"/>
      <c r="C591" s="53"/>
      <c r="D591" s="53"/>
      <c r="E591" s="53"/>
    </row>
    <row r="592" spans="1:5" ht="15.75">
      <c r="A592" s="53"/>
      <c r="B592" s="53"/>
      <c r="C592" s="53"/>
      <c r="D592" s="53"/>
      <c r="E592" s="53"/>
    </row>
    <row r="593" spans="1:5" ht="15.75">
      <c r="A593" s="53"/>
      <c r="B593" s="53"/>
      <c r="C593" s="53"/>
      <c r="D593" s="53"/>
      <c r="E593" s="53"/>
    </row>
    <row r="594" spans="1:5" ht="15.75">
      <c r="A594" s="53"/>
      <c r="B594" s="53"/>
      <c r="C594" s="53"/>
      <c r="D594" s="53"/>
      <c r="E594" s="53"/>
    </row>
    <row r="595" spans="1:5" ht="15.75">
      <c r="A595" s="53"/>
      <c r="B595" s="53"/>
      <c r="C595" s="53"/>
      <c r="D595" s="53"/>
      <c r="E595" s="53"/>
    </row>
    <row r="596" spans="1:5" ht="15.75">
      <c r="A596" s="53"/>
      <c r="B596" s="53"/>
      <c r="C596" s="53"/>
      <c r="D596" s="53"/>
      <c r="E596" s="53"/>
    </row>
    <row r="597" spans="1:5" ht="15.75">
      <c r="A597" s="53"/>
      <c r="B597" s="53"/>
      <c r="C597" s="53"/>
      <c r="D597" s="53"/>
      <c r="E597" s="53"/>
    </row>
    <row r="598" spans="1:5" ht="15.75">
      <c r="A598" s="53"/>
      <c r="B598" s="53"/>
      <c r="C598" s="53"/>
      <c r="D598" s="53"/>
      <c r="E598" s="53"/>
    </row>
    <row r="599" spans="1:5" ht="15.75">
      <c r="A599" s="53"/>
      <c r="B599" s="53"/>
      <c r="C599" s="53"/>
      <c r="D599" s="53"/>
      <c r="E599" s="53"/>
    </row>
    <row r="600" spans="1:5" ht="15.75">
      <c r="A600" s="53"/>
      <c r="B600" s="53"/>
      <c r="C600" s="53"/>
      <c r="D600" s="53"/>
      <c r="E600" s="53"/>
    </row>
    <row r="601" spans="1:5" ht="15.75">
      <c r="A601" s="53"/>
      <c r="B601" s="53"/>
      <c r="C601" s="53"/>
      <c r="D601" s="53"/>
      <c r="E601" s="53"/>
    </row>
    <row r="602" spans="1:5" ht="15.75">
      <c r="A602" s="53"/>
      <c r="B602" s="53"/>
      <c r="C602" s="53"/>
      <c r="D602" s="53"/>
      <c r="E602" s="53"/>
    </row>
    <row r="603" spans="1:5" ht="15.75">
      <c r="A603" s="53"/>
      <c r="B603" s="53"/>
      <c r="C603" s="53"/>
      <c r="D603" s="53"/>
      <c r="E603" s="53"/>
    </row>
    <row r="604" spans="1:5" ht="15.75">
      <c r="A604" s="53"/>
      <c r="B604" s="53"/>
      <c r="C604" s="53"/>
      <c r="D604" s="53"/>
      <c r="E604" s="53"/>
    </row>
    <row r="605" spans="1:5" ht="15.75">
      <c r="A605" s="53"/>
      <c r="B605" s="53"/>
      <c r="C605" s="53"/>
      <c r="D605" s="53"/>
      <c r="E605" s="53"/>
    </row>
    <row r="606" spans="1:5" ht="15.75">
      <c r="A606" s="53"/>
      <c r="B606" s="53"/>
      <c r="C606" s="53"/>
      <c r="D606" s="53"/>
      <c r="E606" s="53"/>
    </row>
    <row r="607" spans="1:5" ht="15.75">
      <c r="A607" s="53"/>
      <c r="B607" s="53"/>
      <c r="C607" s="53"/>
      <c r="D607" s="53"/>
      <c r="E607" s="53"/>
    </row>
    <row r="608" spans="1:5" ht="15.75">
      <c r="A608" s="53"/>
      <c r="B608" s="53"/>
      <c r="C608" s="53"/>
      <c r="D608" s="53"/>
      <c r="E608" s="53"/>
    </row>
    <row r="609" spans="1:5" ht="15.75">
      <c r="A609" s="53"/>
      <c r="B609" s="53"/>
      <c r="C609" s="53"/>
      <c r="D609" s="53"/>
      <c r="E609" s="53"/>
    </row>
    <row r="610" spans="1:5" ht="15.75">
      <c r="A610" s="53"/>
      <c r="B610" s="53"/>
      <c r="C610" s="53"/>
      <c r="D610" s="53"/>
      <c r="E610" s="53"/>
    </row>
    <row r="611" spans="1:5" ht="15.75">
      <c r="A611" s="53"/>
      <c r="B611" s="53"/>
      <c r="C611" s="53"/>
      <c r="D611" s="53"/>
      <c r="E611" s="53"/>
    </row>
    <row r="612" spans="1:5" ht="15.75">
      <c r="A612" s="53"/>
      <c r="B612" s="53"/>
      <c r="C612" s="53"/>
      <c r="D612" s="53"/>
      <c r="E612" s="53"/>
    </row>
    <row r="613" spans="1:5" ht="15.75">
      <c r="A613" s="53"/>
      <c r="B613" s="53"/>
      <c r="C613" s="53"/>
      <c r="D613" s="53"/>
      <c r="E613" s="53"/>
    </row>
    <row r="614" spans="1:5" ht="15.75">
      <c r="A614" s="53"/>
      <c r="B614" s="53"/>
      <c r="C614" s="53"/>
      <c r="D614" s="53"/>
      <c r="E614" s="53"/>
    </row>
    <row r="615" spans="1:5" ht="15.75">
      <c r="A615" s="53"/>
      <c r="B615" s="53"/>
      <c r="C615" s="53"/>
      <c r="D615" s="53"/>
      <c r="E615" s="53"/>
    </row>
    <row r="616" spans="1:5" ht="15.75">
      <c r="A616" s="53"/>
      <c r="B616" s="53"/>
      <c r="C616" s="53"/>
      <c r="D616" s="53"/>
      <c r="E616" s="53"/>
    </row>
    <row r="617" spans="1:5" ht="15.75">
      <c r="A617" s="53"/>
      <c r="B617" s="53"/>
      <c r="C617" s="53"/>
      <c r="D617" s="53"/>
      <c r="E617" s="53"/>
    </row>
    <row r="618" spans="1:5" ht="15.75">
      <c r="A618" s="53"/>
      <c r="B618" s="53"/>
      <c r="C618" s="53"/>
      <c r="D618" s="53"/>
      <c r="E618" s="53"/>
    </row>
    <row r="619" spans="1:5" ht="15.75">
      <c r="A619" s="53"/>
      <c r="B619" s="53"/>
      <c r="C619" s="53"/>
      <c r="D619" s="53"/>
      <c r="E619" s="53"/>
    </row>
    <row r="620" spans="1:5" ht="15.75">
      <c r="A620" s="53"/>
      <c r="B620" s="53"/>
      <c r="C620" s="53"/>
      <c r="D620" s="53"/>
      <c r="E620" s="53"/>
    </row>
    <row r="621" spans="1:5" ht="15.75">
      <c r="A621" s="53"/>
      <c r="B621" s="53"/>
      <c r="C621" s="53"/>
      <c r="D621" s="53"/>
      <c r="E621" s="53"/>
    </row>
    <row r="622" spans="1:5" ht="15.75">
      <c r="A622" s="53"/>
      <c r="B622" s="53"/>
      <c r="C622" s="53"/>
      <c r="D622" s="53"/>
      <c r="E622" s="53"/>
    </row>
    <row r="623" spans="1:5" ht="15.75">
      <c r="A623" s="53"/>
      <c r="B623" s="53"/>
      <c r="C623" s="53"/>
      <c r="D623" s="53"/>
      <c r="E623" s="53"/>
    </row>
    <row r="624" spans="1:5" ht="15.75">
      <c r="A624" s="53"/>
      <c r="B624" s="53"/>
      <c r="C624" s="53"/>
      <c r="D624" s="53"/>
      <c r="E624" s="53"/>
    </row>
    <row r="625" spans="1:5" ht="15.75">
      <c r="A625" s="53"/>
      <c r="B625" s="53"/>
      <c r="C625" s="53"/>
      <c r="D625" s="53"/>
      <c r="E625" s="53"/>
    </row>
    <row r="626" spans="1:5" ht="15.75">
      <c r="A626" s="53"/>
      <c r="B626" s="53"/>
      <c r="C626" s="53"/>
      <c r="D626" s="53"/>
      <c r="E626" s="53"/>
    </row>
    <row r="627" spans="1:5" ht="15.75">
      <c r="A627" s="53"/>
      <c r="B627" s="53"/>
      <c r="C627" s="53"/>
      <c r="D627" s="53"/>
      <c r="E627" s="53"/>
    </row>
    <row r="628" spans="1:5" ht="15.75">
      <c r="A628" s="53"/>
      <c r="B628" s="53"/>
      <c r="C628" s="53"/>
      <c r="D628" s="53"/>
      <c r="E628" s="53"/>
    </row>
    <row r="629" spans="1:5" ht="15.75">
      <c r="A629" s="53"/>
      <c r="B629" s="53"/>
      <c r="C629" s="53"/>
      <c r="D629" s="53"/>
      <c r="E629" s="53"/>
    </row>
    <row r="630" spans="1:5" ht="15.75">
      <c r="A630" s="53"/>
      <c r="B630" s="53"/>
      <c r="C630" s="53"/>
      <c r="D630" s="53"/>
      <c r="E630" s="53"/>
    </row>
    <row r="631" spans="1:5" ht="15.75">
      <c r="A631" s="53"/>
      <c r="B631" s="53"/>
      <c r="C631" s="53"/>
      <c r="D631" s="53"/>
      <c r="E631" s="53"/>
    </row>
    <row r="632" spans="1:5" ht="15.75">
      <c r="A632" s="53"/>
      <c r="B632" s="53"/>
      <c r="C632" s="53"/>
      <c r="D632" s="53"/>
      <c r="E632" s="53"/>
    </row>
    <row r="633" spans="1:5" ht="15.75">
      <c r="A633" s="53"/>
      <c r="B633" s="53"/>
      <c r="C633" s="53"/>
      <c r="D633" s="53"/>
      <c r="E633" s="53"/>
    </row>
    <row r="634" spans="1:5" ht="15.75">
      <c r="A634" s="53"/>
      <c r="B634" s="53"/>
      <c r="C634" s="53"/>
      <c r="D634" s="53"/>
      <c r="E634" s="53"/>
    </row>
    <row r="635" spans="1:5" ht="15.75">
      <c r="A635" s="53"/>
      <c r="B635" s="53"/>
      <c r="C635" s="53"/>
      <c r="D635" s="53"/>
      <c r="E635" s="53"/>
    </row>
    <row r="636" spans="1:5" ht="15.75">
      <c r="A636" s="53"/>
      <c r="B636" s="53"/>
      <c r="C636" s="53"/>
      <c r="D636" s="53"/>
      <c r="E636" s="53"/>
    </row>
    <row r="637" spans="1:5" ht="15.75">
      <c r="A637" s="53"/>
      <c r="B637" s="53"/>
      <c r="C637" s="53"/>
      <c r="D637" s="53"/>
      <c r="E637" s="53"/>
    </row>
    <row r="638" spans="1:5" ht="15.75">
      <c r="A638" s="53"/>
      <c r="B638" s="53"/>
      <c r="C638" s="53"/>
      <c r="D638" s="53"/>
      <c r="E638" s="53"/>
    </row>
    <row r="639" spans="1:5" ht="15.75">
      <c r="A639" s="53"/>
      <c r="B639" s="53"/>
      <c r="C639" s="53"/>
      <c r="D639" s="53"/>
      <c r="E639" s="53"/>
    </row>
    <row r="640" spans="1:5" ht="15.75">
      <c r="A640" s="53"/>
      <c r="B640" s="53"/>
      <c r="C640" s="53"/>
      <c r="D640" s="53"/>
      <c r="E640" s="53"/>
    </row>
    <row r="641" spans="1:5" ht="15.75">
      <c r="A641" s="53"/>
      <c r="B641" s="53"/>
      <c r="C641" s="53"/>
      <c r="D641" s="53"/>
      <c r="E641" s="53"/>
    </row>
    <row r="642" spans="1:5" ht="15.75">
      <c r="A642" s="53"/>
      <c r="B642" s="53"/>
      <c r="C642" s="53"/>
      <c r="D642" s="53"/>
      <c r="E642" s="53"/>
    </row>
    <row r="643" spans="1:5" ht="15.75">
      <c r="A643" s="53"/>
      <c r="B643" s="53"/>
      <c r="C643" s="53"/>
      <c r="D643" s="53"/>
      <c r="E643" s="53"/>
    </row>
    <row r="644" spans="1:5" ht="15.75">
      <c r="A644" s="53"/>
      <c r="B644" s="53"/>
      <c r="C644" s="53"/>
      <c r="D644" s="53"/>
      <c r="E644" s="53"/>
    </row>
    <row r="645" spans="1:5" ht="15.75">
      <c r="A645" s="53"/>
      <c r="B645" s="53"/>
      <c r="C645" s="53"/>
      <c r="D645" s="53"/>
      <c r="E645" s="53"/>
    </row>
    <row r="646" spans="1:5" ht="15.75">
      <c r="A646" s="53"/>
      <c r="B646" s="53"/>
      <c r="C646" s="53"/>
      <c r="D646" s="53"/>
      <c r="E646" s="53"/>
    </row>
    <row r="647" spans="1:5" ht="15.75">
      <c r="A647" s="53"/>
      <c r="B647" s="53"/>
      <c r="C647" s="53"/>
      <c r="D647" s="53"/>
      <c r="E647" s="53"/>
    </row>
    <row r="648" spans="1:5" ht="15.75">
      <c r="A648" s="53"/>
      <c r="B648" s="53"/>
      <c r="C648" s="53"/>
      <c r="D648" s="53"/>
      <c r="E648" s="53"/>
    </row>
    <row r="649" spans="1:5" ht="15.75">
      <c r="A649" s="53"/>
      <c r="B649" s="53"/>
      <c r="C649" s="53"/>
      <c r="D649" s="53"/>
      <c r="E649" s="53"/>
    </row>
    <row r="650" spans="1:5" ht="15.75">
      <c r="A650" s="53"/>
      <c r="B650" s="53"/>
      <c r="C650" s="53"/>
      <c r="D650" s="53"/>
      <c r="E650" s="53"/>
    </row>
    <row r="651" spans="1:5" ht="15.75">
      <c r="A651" s="53"/>
      <c r="B651" s="53"/>
      <c r="C651" s="53"/>
      <c r="D651" s="53"/>
      <c r="E651" s="53"/>
    </row>
    <row r="652" spans="1:5" ht="15.75">
      <c r="A652" s="53"/>
      <c r="B652" s="53"/>
      <c r="C652" s="53"/>
      <c r="D652" s="53"/>
      <c r="E652" s="53"/>
    </row>
    <row r="653" spans="1:5" ht="15.75">
      <c r="A653" s="53"/>
      <c r="B653" s="53"/>
      <c r="C653" s="53"/>
      <c r="D653" s="53"/>
      <c r="E653" s="53"/>
    </row>
    <row r="654" spans="1:5" ht="15.75">
      <c r="A654" s="53"/>
      <c r="B654" s="53"/>
      <c r="C654" s="53"/>
      <c r="D654" s="53"/>
      <c r="E654" s="53"/>
    </row>
    <row r="655" spans="1:5" ht="15.75">
      <c r="A655" s="53"/>
      <c r="B655" s="53"/>
      <c r="C655" s="53"/>
      <c r="D655" s="53"/>
      <c r="E655" s="53"/>
    </row>
    <row r="656" spans="1:5" ht="15.75">
      <c r="A656" s="53"/>
      <c r="B656" s="53"/>
      <c r="C656" s="53"/>
      <c r="D656" s="53"/>
      <c r="E656" s="53"/>
    </row>
    <row r="657" spans="1:5" ht="15.75">
      <c r="A657" s="53"/>
      <c r="B657" s="53"/>
      <c r="C657" s="53"/>
      <c r="D657" s="53"/>
      <c r="E657" s="53"/>
    </row>
    <row r="658" spans="1:5" ht="15.75">
      <c r="A658" s="53"/>
      <c r="B658" s="53"/>
      <c r="C658" s="53"/>
      <c r="D658" s="53"/>
      <c r="E658" s="53"/>
    </row>
    <row r="659" spans="1:5" ht="15.75">
      <c r="A659" s="53"/>
      <c r="B659" s="53"/>
      <c r="C659" s="53"/>
      <c r="D659" s="53"/>
      <c r="E659" s="53"/>
    </row>
    <row r="660" spans="1:5" ht="15.75">
      <c r="A660" s="53"/>
      <c r="B660" s="53"/>
      <c r="C660" s="53"/>
      <c r="D660" s="53"/>
      <c r="E660" s="53"/>
    </row>
    <row r="661" spans="1:5" ht="15.75">
      <c r="A661" s="53"/>
      <c r="B661" s="53"/>
      <c r="C661" s="53"/>
      <c r="D661" s="53"/>
      <c r="E661" s="53"/>
    </row>
    <row r="662" spans="1:5" ht="15.75">
      <c r="A662" s="53"/>
      <c r="B662" s="53"/>
      <c r="C662" s="53"/>
      <c r="D662" s="53"/>
      <c r="E662" s="53"/>
    </row>
    <row r="663" spans="1:5" ht="15.75">
      <c r="A663" s="53"/>
      <c r="B663" s="53"/>
      <c r="C663" s="53"/>
      <c r="D663" s="53"/>
      <c r="E663" s="53"/>
    </row>
    <row r="664" spans="1:5" ht="15.75">
      <c r="A664" s="53"/>
      <c r="B664" s="53"/>
      <c r="C664" s="53"/>
      <c r="D664" s="53"/>
      <c r="E664" s="53"/>
    </row>
    <row r="665" spans="1:5" ht="15.75">
      <c r="A665" s="53"/>
      <c r="B665" s="53"/>
      <c r="C665" s="53"/>
      <c r="D665" s="53"/>
      <c r="E665" s="53"/>
    </row>
    <row r="666" spans="1:5" ht="15.75">
      <c r="A666" s="53"/>
      <c r="B666" s="53"/>
      <c r="C666" s="53"/>
      <c r="D666" s="53"/>
      <c r="E666" s="53"/>
    </row>
    <row r="667" spans="1:5" ht="15.75">
      <c r="A667" s="53"/>
      <c r="B667" s="53"/>
      <c r="C667" s="53"/>
      <c r="D667" s="53"/>
      <c r="E667" s="53"/>
    </row>
    <row r="668" spans="1:5" ht="15.75">
      <c r="A668" s="53"/>
      <c r="B668" s="53"/>
      <c r="C668" s="53"/>
      <c r="D668" s="53"/>
      <c r="E668" s="53"/>
    </row>
    <row r="669" spans="1:5" ht="15.75">
      <c r="A669" s="53"/>
      <c r="B669" s="53"/>
      <c r="C669" s="53"/>
      <c r="D669" s="53"/>
      <c r="E669" s="53"/>
    </row>
    <row r="670" spans="1:5" ht="15.75">
      <c r="A670" s="53"/>
      <c r="B670" s="53"/>
      <c r="C670" s="53"/>
      <c r="D670" s="53"/>
      <c r="E670" s="53"/>
    </row>
    <row r="671" spans="1:5" ht="15.75">
      <c r="A671" s="53"/>
      <c r="B671" s="53"/>
      <c r="C671" s="53"/>
      <c r="D671" s="53"/>
      <c r="E671" s="53"/>
    </row>
    <row r="672" spans="1:5" ht="15.75">
      <c r="A672" s="53"/>
      <c r="B672" s="53"/>
      <c r="C672" s="53"/>
      <c r="D672" s="53"/>
      <c r="E672" s="53"/>
    </row>
    <row r="673" spans="1:5" ht="15.75">
      <c r="A673" s="53"/>
      <c r="B673" s="53"/>
      <c r="C673" s="53"/>
      <c r="D673" s="53"/>
      <c r="E673" s="53"/>
    </row>
    <row r="674" spans="1:5" ht="15.75">
      <c r="A674" s="53"/>
      <c r="B674" s="53"/>
      <c r="C674" s="53"/>
      <c r="D674" s="53"/>
      <c r="E674" s="53"/>
    </row>
    <row r="675" spans="1:5" ht="15.75">
      <c r="A675" s="53"/>
      <c r="B675" s="53"/>
      <c r="C675" s="53"/>
      <c r="D675" s="53"/>
      <c r="E675" s="53"/>
    </row>
    <row r="676" spans="1:5" ht="15.75">
      <c r="A676" s="53"/>
      <c r="B676" s="53"/>
      <c r="C676" s="53"/>
      <c r="D676" s="53"/>
      <c r="E676" s="53"/>
    </row>
    <row r="677" spans="1:5" ht="15.75">
      <c r="A677" s="53"/>
      <c r="B677" s="53"/>
      <c r="C677" s="53"/>
      <c r="D677" s="53"/>
      <c r="E677" s="53"/>
    </row>
    <row r="678" spans="1:5" ht="15.75">
      <c r="A678" s="53"/>
      <c r="B678" s="53"/>
      <c r="C678" s="53"/>
      <c r="D678" s="53"/>
      <c r="E678" s="53"/>
    </row>
    <row r="679" spans="1:5" ht="15.75">
      <c r="A679" s="53"/>
      <c r="B679" s="53"/>
      <c r="C679" s="53"/>
      <c r="D679" s="53"/>
      <c r="E679" s="53"/>
    </row>
    <row r="680" spans="1:5" ht="15.75">
      <c r="A680" s="53"/>
      <c r="B680" s="53"/>
      <c r="C680" s="53"/>
      <c r="D680" s="53"/>
      <c r="E680" s="53"/>
    </row>
    <row r="681" spans="1:5" ht="15.75">
      <c r="A681" s="53"/>
      <c r="B681" s="53"/>
      <c r="C681" s="53"/>
      <c r="D681" s="53"/>
      <c r="E681" s="53"/>
    </row>
    <row r="682" spans="1:5" ht="15.75">
      <c r="A682" s="53"/>
      <c r="B682" s="53"/>
      <c r="C682" s="53"/>
      <c r="D682" s="53"/>
      <c r="E682" s="53"/>
    </row>
    <row r="683" spans="1:5" ht="15.75">
      <c r="A683" s="53"/>
      <c r="B683" s="53"/>
      <c r="C683" s="53"/>
      <c r="D683" s="53"/>
      <c r="E683" s="53"/>
    </row>
    <row r="684" spans="1:5" ht="15.75">
      <c r="A684" s="53"/>
      <c r="B684" s="53"/>
      <c r="C684" s="53"/>
      <c r="D684" s="53"/>
      <c r="E684" s="53"/>
    </row>
    <row r="685" spans="1:5" ht="15.75">
      <c r="A685" s="53"/>
      <c r="B685" s="53"/>
      <c r="C685" s="53"/>
      <c r="D685" s="53"/>
      <c r="E685" s="53"/>
    </row>
    <row r="686" spans="1:5" ht="15.75">
      <c r="A686" s="53"/>
      <c r="B686" s="53"/>
      <c r="C686" s="53"/>
      <c r="D686" s="53"/>
      <c r="E686" s="53"/>
    </row>
    <row r="687" spans="1:5" ht="15.75">
      <c r="A687" s="53"/>
      <c r="B687" s="53"/>
      <c r="C687" s="53"/>
      <c r="D687" s="53"/>
      <c r="E687" s="53"/>
    </row>
    <row r="688" spans="1:5" ht="15.75">
      <c r="A688" s="53"/>
      <c r="B688" s="53"/>
      <c r="C688" s="53"/>
      <c r="D688" s="53"/>
      <c r="E688" s="53"/>
    </row>
    <row r="689" spans="1:5" ht="15.75">
      <c r="A689" s="53"/>
      <c r="B689" s="53"/>
      <c r="C689" s="53"/>
      <c r="D689" s="53"/>
      <c r="E689" s="53"/>
    </row>
    <row r="690" spans="1:5" ht="15.75">
      <c r="A690" s="53"/>
      <c r="B690" s="53"/>
      <c r="C690" s="53"/>
      <c r="D690" s="53"/>
      <c r="E690" s="53"/>
    </row>
    <row r="691" spans="1:5" ht="15.75">
      <c r="A691" s="53"/>
      <c r="B691" s="53"/>
      <c r="C691" s="53"/>
      <c r="D691" s="53"/>
      <c r="E691" s="53"/>
    </row>
    <row r="692" spans="1:5" ht="15.75">
      <c r="A692" s="53"/>
      <c r="B692" s="53"/>
      <c r="C692" s="53"/>
      <c r="D692" s="53"/>
      <c r="E692" s="53"/>
    </row>
    <row r="693" spans="1:5" ht="15.75">
      <c r="A693" s="53"/>
      <c r="B693" s="53"/>
      <c r="C693" s="53"/>
      <c r="D693" s="53"/>
      <c r="E693" s="53"/>
    </row>
    <row r="694" spans="1:5" ht="15.75">
      <c r="A694" s="53"/>
      <c r="B694" s="53"/>
      <c r="C694" s="53"/>
      <c r="D694" s="53"/>
      <c r="E694" s="53"/>
    </row>
    <row r="695" spans="1:5" ht="15.75">
      <c r="A695" s="53"/>
      <c r="B695" s="53"/>
      <c r="C695" s="53"/>
      <c r="D695" s="53"/>
      <c r="E695" s="53"/>
    </row>
    <row r="696" spans="1:5" ht="15.75">
      <c r="A696" s="53"/>
      <c r="B696" s="53"/>
      <c r="C696" s="53"/>
      <c r="D696" s="53"/>
      <c r="E696" s="53"/>
    </row>
    <row r="697" spans="1:5" ht="15.75">
      <c r="A697" s="53"/>
      <c r="B697" s="53"/>
      <c r="C697" s="53"/>
      <c r="D697" s="53"/>
      <c r="E697" s="53"/>
    </row>
    <row r="698" spans="1:5" ht="15.75">
      <c r="A698" s="53"/>
      <c r="B698" s="53"/>
      <c r="C698" s="53"/>
      <c r="D698" s="53"/>
      <c r="E698" s="53"/>
    </row>
    <row r="699" spans="1:5" ht="15.75">
      <c r="A699" s="53"/>
      <c r="B699" s="53"/>
      <c r="C699" s="53"/>
      <c r="D699" s="53"/>
      <c r="E699" s="53"/>
    </row>
    <row r="700" spans="1:5" ht="15.75">
      <c r="A700" s="53"/>
      <c r="B700" s="53"/>
      <c r="C700" s="53"/>
      <c r="D700" s="53"/>
      <c r="E700" s="53"/>
    </row>
    <row r="701" spans="1:5" ht="15.75">
      <c r="A701" s="53"/>
      <c r="B701" s="53"/>
      <c r="C701" s="53"/>
      <c r="D701" s="53"/>
      <c r="E701" s="53"/>
    </row>
    <row r="702" spans="1:5" ht="15.75">
      <c r="A702" s="53"/>
      <c r="B702" s="53"/>
      <c r="C702" s="53"/>
      <c r="D702" s="53"/>
      <c r="E702" s="53"/>
    </row>
    <row r="703" spans="1:5" ht="15.75">
      <c r="A703" s="53"/>
      <c r="B703" s="53"/>
      <c r="C703" s="53"/>
      <c r="D703" s="53"/>
      <c r="E703" s="53"/>
    </row>
    <row r="704" spans="1:5" ht="15.75">
      <c r="A704" s="53"/>
      <c r="B704" s="53"/>
      <c r="C704" s="53"/>
      <c r="D704" s="53"/>
      <c r="E704" s="53"/>
    </row>
    <row r="705" spans="1:5" ht="15.75">
      <c r="A705" s="53"/>
      <c r="B705" s="53"/>
      <c r="C705" s="53"/>
      <c r="D705" s="53"/>
      <c r="E705" s="53"/>
    </row>
    <row r="706" spans="1:5" ht="15.75">
      <c r="A706" s="53"/>
      <c r="B706" s="53"/>
      <c r="C706" s="53"/>
      <c r="D706" s="53"/>
      <c r="E706" s="53"/>
    </row>
    <row r="707" spans="1:5" ht="15.75">
      <c r="A707" s="53"/>
      <c r="B707" s="53"/>
      <c r="C707" s="53"/>
      <c r="D707" s="53"/>
      <c r="E707" s="53"/>
    </row>
    <row r="708" spans="1:5" ht="15.75">
      <c r="A708" s="53"/>
      <c r="B708" s="53"/>
      <c r="C708" s="53"/>
      <c r="D708" s="53"/>
      <c r="E708" s="53"/>
    </row>
    <row r="709" spans="1:5" ht="15.75">
      <c r="A709" s="53"/>
      <c r="B709" s="53"/>
      <c r="C709" s="53"/>
      <c r="D709" s="53"/>
      <c r="E709" s="53"/>
    </row>
    <row r="710" spans="1:5" ht="15.75">
      <c r="A710" s="53"/>
      <c r="B710" s="53"/>
      <c r="C710" s="53"/>
      <c r="D710" s="53"/>
      <c r="E710" s="53"/>
    </row>
    <row r="711" spans="1:5" ht="15.75">
      <c r="A711" s="53"/>
      <c r="B711" s="53"/>
      <c r="C711" s="53"/>
      <c r="D711" s="53"/>
      <c r="E711" s="53"/>
    </row>
    <row r="712" spans="1:5" ht="15.75">
      <c r="A712" s="53"/>
      <c r="B712" s="53"/>
      <c r="C712" s="53"/>
      <c r="D712" s="53"/>
      <c r="E712" s="53"/>
    </row>
    <row r="713" spans="1:5" ht="15.75">
      <c r="A713" s="53"/>
      <c r="B713" s="53"/>
      <c r="C713" s="53"/>
      <c r="D713" s="53"/>
      <c r="E713" s="53"/>
    </row>
    <row r="714" spans="1:5" ht="15.75">
      <c r="A714" s="53"/>
      <c r="B714" s="53"/>
      <c r="C714" s="53"/>
      <c r="D714" s="53"/>
      <c r="E714" s="53"/>
    </row>
    <row r="715" spans="1:5" ht="15.75">
      <c r="A715" s="53"/>
      <c r="B715" s="53"/>
      <c r="C715" s="53"/>
      <c r="D715" s="53"/>
      <c r="E715" s="53"/>
    </row>
    <row r="716" spans="1:5" ht="15.75">
      <c r="A716" s="53"/>
      <c r="B716" s="53"/>
      <c r="C716" s="53"/>
      <c r="D716" s="53"/>
      <c r="E716" s="53"/>
    </row>
    <row r="717" spans="1:5" ht="15.75">
      <c r="A717" s="53"/>
      <c r="B717" s="53"/>
      <c r="C717" s="53"/>
      <c r="D717" s="53"/>
      <c r="E717" s="53"/>
    </row>
    <row r="718" spans="1:5" ht="15.75">
      <c r="A718" s="53"/>
      <c r="B718" s="53"/>
      <c r="C718" s="53"/>
      <c r="D718" s="53"/>
      <c r="E718" s="53"/>
    </row>
    <row r="719" spans="1:5" ht="15.75">
      <c r="A719" s="53"/>
      <c r="B719" s="53"/>
      <c r="C719" s="53"/>
      <c r="D719" s="53"/>
      <c r="E719" s="53"/>
    </row>
    <row r="720" spans="1:5" ht="15.75">
      <c r="A720" s="53"/>
      <c r="B720" s="53"/>
      <c r="C720" s="53"/>
      <c r="D720" s="53"/>
      <c r="E720" s="53"/>
    </row>
    <row r="721" spans="1:5" ht="15.75">
      <c r="A721" s="53"/>
      <c r="B721" s="53"/>
      <c r="C721" s="53"/>
      <c r="D721" s="53"/>
      <c r="E721" s="53"/>
    </row>
    <row r="722" spans="1:5" ht="15.75">
      <c r="A722" s="53"/>
      <c r="B722" s="53"/>
      <c r="C722" s="53"/>
      <c r="D722" s="53"/>
      <c r="E722" s="53"/>
    </row>
    <row r="723" spans="1:5" ht="15.75">
      <c r="A723" s="53"/>
      <c r="B723" s="53"/>
      <c r="C723" s="53"/>
      <c r="D723" s="53"/>
      <c r="E723" s="53"/>
    </row>
    <row r="724" spans="1:5" ht="15.75">
      <c r="A724" s="53"/>
      <c r="B724" s="53"/>
      <c r="C724" s="53"/>
      <c r="D724" s="53"/>
      <c r="E724" s="53"/>
    </row>
    <row r="725" spans="1:5" ht="15.75">
      <c r="A725" s="53"/>
      <c r="B725" s="53"/>
      <c r="C725" s="53"/>
      <c r="D725" s="53"/>
      <c r="E725" s="53"/>
    </row>
    <row r="726" spans="1:5" ht="15.75">
      <c r="A726" s="53"/>
      <c r="B726" s="53"/>
      <c r="C726" s="53"/>
      <c r="D726" s="53"/>
      <c r="E726" s="53"/>
    </row>
    <row r="727" spans="1:5" ht="15.75">
      <c r="A727" s="53"/>
      <c r="B727" s="53"/>
      <c r="C727" s="53"/>
      <c r="D727" s="53"/>
      <c r="E727" s="53"/>
    </row>
    <row r="728" spans="1:5" ht="15.75">
      <c r="A728" s="53"/>
      <c r="B728" s="53"/>
      <c r="C728" s="53"/>
      <c r="D728" s="53"/>
      <c r="E728" s="53"/>
    </row>
    <row r="729" spans="1:5" ht="15.75">
      <c r="A729" s="53"/>
      <c r="B729" s="53"/>
      <c r="C729" s="53"/>
      <c r="D729" s="53"/>
      <c r="E729" s="53"/>
    </row>
    <row r="730" spans="1:5" ht="15.75">
      <c r="A730" s="53"/>
      <c r="B730" s="53"/>
      <c r="C730" s="53"/>
      <c r="D730" s="53"/>
      <c r="E730" s="53"/>
    </row>
    <row r="731" spans="1:5" ht="15.75">
      <c r="A731" s="53"/>
      <c r="B731" s="53"/>
      <c r="C731" s="53"/>
      <c r="D731" s="53"/>
      <c r="E731" s="53"/>
    </row>
    <row r="732" spans="1:5" ht="15.75">
      <c r="A732" s="53"/>
      <c r="B732" s="53"/>
      <c r="C732" s="53"/>
      <c r="D732" s="53"/>
      <c r="E732" s="53"/>
    </row>
    <row r="733" spans="1:5" ht="15.75">
      <c r="A733" s="53"/>
      <c r="B733" s="53"/>
      <c r="C733" s="53"/>
      <c r="D733" s="53"/>
      <c r="E733" s="53"/>
    </row>
    <row r="734" spans="1:5" ht="15.75">
      <c r="A734" s="53"/>
      <c r="B734" s="53"/>
      <c r="C734" s="53"/>
      <c r="D734" s="53"/>
      <c r="E734" s="53"/>
    </row>
    <row r="735" spans="1:5" ht="15.75">
      <c r="A735" s="53"/>
      <c r="B735" s="53"/>
      <c r="C735" s="53"/>
      <c r="D735" s="53"/>
      <c r="E735" s="53"/>
    </row>
    <row r="736" spans="1:5" ht="15.75">
      <c r="A736" s="53"/>
      <c r="B736" s="53"/>
      <c r="C736" s="53"/>
      <c r="D736" s="53"/>
      <c r="E736" s="53"/>
    </row>
    <row r="737" spans="1:5" ht="15.75">
      <c r="A737" s="53"/>
      <c r="B737" s="53"/>
      <c r="C737" s="53"/>
      <c r="D737" s="53"/>
      <c r="E737" s="53"/>
    </row>
    <row r="738" spans="1:5" ht="15.75">
      <c r="A738" s="53"/>
      <c r="B738" s="53"/>
      <c r="C738" s="53"/>
      <c r="D738" s="53"/>
      <c r="E738" s="53"/>
    </row>
    <row r="739" spans="1:5" ht="15.75">
      <c r="A739" s="53"/>
      <c r="B739" s="53"/>
      <c r="C739" s="53"/>
      <c r="D739" s="53"/>
      <c r="E739" s="53"/>
    </row>
    <row r="740" spans="1:5" ht="15.75">
      <c r="A740" s="53"/>
      <c r="B740" s="53"/>
      <c r="C740" s="53"/>
      <c r="D740" s="53"/>
      <c r="E740" s="53"/>
    </row>
    <row r="741" spans="1:5" ht="15.75">
      <c r="A741" s="53"/>
      <c r="B741" s="53"/>
      <c r="C741" s="53"/>
      <c r="D741" s="53"/>
      <c r="E741" s="53"/>
    </row>
    <row r="742" spans="1:5" ht="15.75">
      <c r="A742" s="53"/>
      <c r="B742" s="53"/>
      <c r="C742" s="53"/>
      <c r="D742" s="53"/>
      <c r="E742" s="53"/>
    </row>
    <row r="743" spans="1:5" ht="15.75">
      <c r="A743" s="53"/>
      <c r="B743" s="53"/>
      <c r="C743" s="53"/>
      <c r="D743" s="53"/>
      <c r="E743" s="53"/>
    </row>
    <row r="744" spans="1:5" ht="15.75">
      <c r="A744" s="53"/>
      <c r="B744" s="53"/>
      <c r="C744" s="53"/>
      <c r="D744" s="53"/>
      <c r="E744" s="53"/>
    </row>
    <row r="745" spans="1:5" ht="15.75">
      <c r="A745" s="53"/>
      <c r="B745" s="53"/>
      <c r="C745" s="53"/>
      <c r="D745" s="53"/>
      <c r="E745" s="53"/>
    </row>
    <row r="746" spans="1:5" ht="15.75">
      <c r="A746" s="53"/>
      <c r="B746" s="53"/>
      <c r="C746" s="53"/>
      <c r="D746" s="53"/>
      <c r="E746" s="53"/>
    </row>
    <row r="747" spans="1:5" ht="15.75">
      <c r="A747" s="53"/>
      <c r="B747" s="53"/>
      <c r="C747" s="53"/>
      <c r="D747" s="53"/>
      <c r="E747" s="53"/>
    </row>
    <row r="748" spans="1:5" ht="15.75">
      <c r="A748" s="53"/>
      <c r="B748" s="53"/>
      <c r="C748" s="53"/>
      <c r="D748" s="53"/>
      <c r="E748" s="53"/>
    </row>
    <row r="749" spans="1:5" ht="15.75">
      <c r="A749" s="53"/>
      <c r="B749" s="53"/>
      <c r="C749" s="53"/>
      <c r="D749" s="53"/>
      <c r="E749" s="53"/>
    </row>
    <row r="750" spans="1:5" ht="15.75">
      <c r="A750" s="53"/>
      <c r="B750" s="53"/>
      <c r="C750" s="53"/>
      <c r="D750" s="53"/>
      <c r="E750" s="53"/>
    </row>
    <row r="751" spans="1:5" ht="15.75">
      <c r="A751" s="53"/>
      <c r="B751" s="53"/>
      <c r="C751" s="53"/>
      <c r="D751" s="53"/>
      <c r="E751" s="53"/>
    </row>
    <row r="752" spans="1:5" ht="15.75">
      <c r="A752" s="53"/>
      <c r="B752" s="53"/>
      <c r="C752" s="53"/>
      <c r="D752" s="53"/>
      <c r="E752" s="53"/>
    </row>
    <row r="753" spans="1:5" ht="15.75">
      <c r="A753" s="53"/>
      <c r="B753" s="53"/>
      <c r="C753" s="53"/>
      <c r="D753" s="53"/>
      <c r="E753" s="53"/>
    </row>
    <row r="754" spans="1:5" ht="15.75">
      <c r="A754" s="53"/>
      <c r="B754" s="53"/>
      <c r="C754" s="53"/>
      <c r="D754" s="53"/>
      <c r="E754" s="53"/>
    </row>
    <row r="755" spans="1:5" ht="15.75">
      <c r="A755" s="53"/>
      <c r="B755" s="53"/>
      <c r="C755" s="53"/>
      <c r="D755" s="53"/>
      <c r="E755" s="53"/>
    </row>
    <row r="756" spans="1:5" ht="15.75">
      <c r="A756" s="53"/>
      <c r="B756" s="53"/>
      <c r="C756" s="53"/>
      <c r="D756" s="53"/>
      <c r="E756" s="53"/>
    </row>
    <row r="757" spans="1:5" ht="15.75">
      <c r="A757" s="53"/>
      <c r="B757" s="53"/>
      <c r="C757" s="53"/>
      <c r="D757" s="53"/>
      <c r="E757" s="53"/>
    </row>
    <row r="758" spans="1:5" ht="15.75">
      <c r="A758" s="53"/>
      <c r="B758" s="53"/>
      <c r="C758" s="53"/>
      <c r="D758" s="53"/>
      <c r="E758" s="53"/>
    </row>
    <row r="759" spans="1:5" ht="15.75">
      <c r="A759" s="53"/>
      <c r="B759" s="53"/>
      <c r="C759" s="53"/>
      <c r="D759" s="53"/>
      <c r="E759" s="53"/>
    </row>
    <row r="760" spans="1:5" ht="15.75">
      <c r="A760" s="53"/>
      <c r="B760" s="53"/>
      <c r="C760" s="53"/>
      <c r="D760" s="53"/>
      <c r="E760" s="53"/>
    </row>
    <row r="761" spans="1:5" ht="15.75">
      <c r="A761" s="53"/>
      <c r="B761" s="53"/>
      <c r="C761" s="53"/>
      <c r="D761" s="53"/>
      <c r="E761" s="53"/>
    </row>
    <row r="762" spans="1:5" ht="15.75">
      <c r="A762" s="53"/>
      <c r="B762" s="53"/>
      <c r="C762" s="53"/>
      <c r="D762" s="53"/>
      <c r="E762" s="53"/>
    </row>
    <row r="763" spans="1:5" ht="15.75">
      <c r="A763" s="53"/>
      <c r="B763" s="53"/>
      <c r="C763" s="53"/>
      <c r="D763" s="53"/>
      <c r="E763" s="53"/>
    </row>
    <row r="764" spans="1:5" ht="15.75">
      <c r="A764" s="53"/>
      <c r="B764" s="53"/>
      <c r="C764" s="53"/>
      <c r="D764" s="53"/>
      <c r="E764" s="53"/>
    </row>
    <row r="765" spans="1:5" ht="15.75">
      <c r="A765" s="53"/>
      <c r="B765" s="53"/>
      <c r="C765" s="53"/>
      <c r="D765" s="53"/>
      <c r="E765" s="53"/>
    </row>
    <row r="766" spans="1:5" ht="15.75">
      <c r="A766" s="53"/>
      <c r="B766" s="53"/>
      <c r="C766" s="53"/>
      <c r="D766" s="53"/>
      <c r="E766" s="53"/>
    </row>
    <row r="767" spans="1:5" ht="15.75">
      <c r="A767" s="53"/>
      <c r="B767" s="53"/>
      <c r="C767" s="53"/>
      <c r="D767" s="53"/>
      <c r="E767" s="53"/>
    </row>
    <row r="768" spans="1:5" ht="15.75">
      <c r="A768" s="53"/>
      <c r="B768" s="53"/>
      <c r="C768" s="53"/>
      <c r="D768" s="53"/>
      <c r="E768" s="53"/>
    </row>
    <row r="769" spans="1:5" ht="15.75">
      <c r="A769" s="53"/>
      <c r="B769" s="53"/>
      <c r="C769" s="53"/>
      <c r="D769" s="53"/>
      <c r="E769" s="53"/>
    </row>
    <row r="770" spans="1:5" ht="15.75">
      <c r="A770" s="53"/>
      <c r="B770" s="53"/>
      <c r="C770" s="53"/>
      <c r="D770" s="53"/>
      <c r="E770" s="53"/>
    </row>
    <row r="771" spans="1:5" ht="15.75">
      <c r="A771" s="53"/>
      <c r="B771" s="53"/>
      <c r="C771" s="53"/>
      <c r="D771" s="53"/>
      <c r="E771" s="53"/>
    </row>
    <row r="772" spans="1:5" ht="15.75">
      <c r="A772" s="53"/>
      <c r="B772" s="53"/>
      <c r="C772" s="53"/>
      <c r="D772" s="53"/>
      <c r="E772" s="53"/>
    </row>
    <row r="773" spans="1:5" ht="15.75">
      <c r="A773" s="53"/>
      <c r="B773" s="53"/>
      <c r="C773" s="53"/>
      <c r="D773" s="53"/>
      <c r="E773" s="53"/>
    </row>
    <row r="774" spans="1:5" ht="15.75">
      <c r="A774" s="53"/>
      <c r="B774" s="53"/>
      <c r="C774" s="53"/>
      <c r="D774" s="53"/>
      <c r="E774" s="53"/>
    </row>
    <row r="775" spans="1:5" ht="15.75">
      <c r="A775" s="53"/>
      <c r="B775" s="53"/>
      <c r="C775" s="53"/>
      <c r="D775" s="53"/>
      <c r="E775" s="53"/>
    </row>
    <row r="776" spans="1:5" ht="15.75">
      <c r="A776" s="53"/>
      <c r="B776" s="53"/>
      <c r="C776" s="53"/>
      <c r="D776" s="53"/>
      <c r="E776" s="53"/>
    </row>
    <row r="777" spans="1:5" ht="15.75">
      <c r="A777" s="53"/>
      <c r="B777" s="53"/>
      <c r="C777" s="53"/>
      <c r="D777" s="53"/>
      <c r="E777" s="53"/>
    </row>
    <row r="778" spans="1:5" ht="15.75">
      <c r="A778" s="53"/>
      <c r="B778" s="53"/>
      <c r="C778" s="53"/>
      <c r="D778" s="53"/>
      <c r="E778" s="53"/>
    </row>
    <row r="779" spans="1:5" ht="15.75">
      <c r="A779" s="53"/>
      <c r="B779" s="53"/>
      <c r="C779" s="53"/>
      <c r="D779" s="53"/>
      <c r="E779" s="53"/>
    </row>
    <row r="780" spans="1:5" ht="15.75">
      <c r="A780" s="53"/>
      <c r="B780" s="53"/>
      <c r="C780" s="53"/>
      <c r="D780" s="53"/>
      <c r="E780" s="53"/>
    </row>
    <row r="781" spans="1:5" ht="15.75">
      <c r="A781" s="53"/>
      <c r="B781" s="53"/>
      <c r="C781" s="53"/>
      <c r="D781" s="53"/>
      <c r="E781" s="53"/>
    </row>
    <row r="782" spans="1:5" ht="15.75">
      <c r="A782" s="53"/>
      <c r="B782" s="53"/>
      <c r="C782" s="53"/>
      <c r="D782" s="53"/>
      <c r="E782" s="53"/>
    </row>
    <row r="783" spans="1:5" ht="15.75">
      <c r="A783" s="53"/>
      <c r="B783" s="53"/>
      <c r="C783" s="53"/>
      <c r="D783" s="53"/>
      <c r="E783" s="53"/>
    </row>
    <row r="784" spans="1:5" ht="15.75">
      <c r="A784" s="53"/>
      <c r="B784" s="53"/>
      <c r="C784" s="53"/>
      <c r="D784" s="53"/>
      <c r="E784" s="53"/>
    </row>
    <row r="785" spans="1:5" ht="15.75">
      <c r="A785" s="53"/>
      <c r="B785" s="53"/>
      <c r="C785" s="53"/>
      <c r="D785" s="53"/>
      <c r="E785" s="53"/>
    </row>
    <row r="786" spans="1:5" ht="15.75">
      <c r="A786" s="53"/>
      <c r="B786" s="53"/>
      <c r="C786" s="53"/>
      <c r="D786" s="53"/>
      <c r="E786" s="53"/>
    </row>
    <row r="787" spans="1:5" ht="15.75">
      <c r="A787" s="53"/>
      <c r="B787" s="53"/>
      <c r="C787" s="53"/>
      <c r="D787" s="53"/>
      <c r="E787" s="53"/>
    </row>
    <row r="788" spans="1:5" ht="15.75">
      <c r="A788" s="53"/>
      <c r="B788" s="53"/>
      <c r="C788" s="53"/>
      <c r="D788" s="53"/>
      <c r="E788" s="53"/>
    </row>
    <row r="789" spans="1:5" ht="15.75">
      <c r="A789" s="53"/>
      <c r="B789" s="53"/>
      <c r="C789" s="53"/>
      <c r="D789" s="53"/>
      <c r="E789" s="53"/>
    </row>
    <row r="790" spans="1:5" ht="15.75">
      <c r="A790" s="53"/>
      <c r="B790" s="53"/>
      <c r="C790" s="53"/>
      <c r="D790" s="53"/>
      <c r="E790" s="53"/>
    </row>
    <row r="791" spans="1:5" ht="15.75">
      <c r="A791" s="53"/>
      <c r="B791" s="53"/>
      <c r="C791" s="53"/>
      <c r="D791" s="53"/>
      <c r="E791" s="53"/>
    </row>
    <row r="792" spans="1:5" ht="15.75">
      <c r="A792" s="53"/>
      <c r="B792" s="53"/>
      <c r="C792" s="53"/>
      <c r="D792" s="53"/>
      <c r="E792" s="53"/>
    </row>
    <row r="793" spans="1:5" ht="15.75">
      <c r="A793" s="53"/>
      <c r="B793" s="53"/>
      <c r="C793" s="53"/>
      <c r="D793" s="53"/>
      <c r="E793" s="53"/>
    </row>
    <row r="794" spans="1:5" ht="15.75">
      <c r="A794" s="53"/>
      <c r="B794" s="53"/>
      <c r="C794" s="53"/>
      <c r="D794" s="53"/>
      <c r="E794" s="53"/>
    </row>
    <row r="795" spans="1:5" ht="15.75">
      <c r="A795" s="53"/>
      <c r="B795" s="53"/>
      <c r="C795" s="53"/>
      <c r="D795" s="53"/>
      <c r="E795" s="53"/>
    </row>
    <row r="796" spans="1:5" ht="15.75">
      <c r="A796" s="53"/>
      <c r="B796" s="53"/>
      <c r="C796" s="53"/>
      <c r="D796" s="53"/>
      <c r="E796" s="53"/>
    </row>
    <row r="797" spans="1:5" ht="15.75">
      <c r="A797" s="53"/>
      <c r="B797" s="53"/>
      <c r="C797" s="53"/>
      <c r="D797" s="53"/>
      <c r="E797" s="53"/>
    </row>
    <row r="798" spans="1:5" ht="15.75">
      <c r="A798" s="53"/>
      <c r="B798" s="53"/>
      <c r="C798" s="53"/>
      <c r="D798" s="53"/>
      <c r="E798" s="53"/>
    </row>
    <row r="799" spans="1:5" ht="15.75">
      <c r="A799" s="53"/>
      <c r="B799" s="53"/>
      <c r="C799" s="53"/>
      <c r="D799" s="53"/>
      <c r="E799" s="53"/>
    </row>
    <row r="800" spans="1:5" ht="15.75">
      <c r="A800" s="53"/>
      <c r="B800" s="53"/>
      <c r="C800" s="53"/>
      <c r="D800" s="53"/>
      <c r="E800" s="53"/>
    </row>
    <row r="801" spans="1:5" ht="15.75">
      <c r="A801" s="53"/>
      <c r="B801" s="53"/>
      <c r="C801" s="53"/>
      <c r="D801" s="53"/>
      <c r="E801" s="53"/>
    </row>
    <row r="802" spans="1:5" ht="15.75">
      <c r="A802" s="53"/>
      <c r="B802" s="53"/>
      <c r="C802" s="53"/>
      <c r="D802" s="53"/>
      <c r="E802" s="53"/>
    </row>
    <row r="803" spans="1:5" ht="15.75">
      <c r="A803" s="53"/>
      <c r="B803" s="53"/>
      <c r="C803" s="53"/>
      <c r="D803" s="53"/>
      <c r="E803" s="53"/>
    </row>
    <row r="804" spans="1:5" ht="15.75">
      <c r="A804" s="53"/>
      <c r="B804" s="53"/>
      <c r="C804" s="53"/>
      <c r="D804" s="53"/>
      <c r="E804" s="53"/>
    </row>
    <row r="805" spans="1:5" ht="15.75">
      <c r="A805" s="53"/>
      <c r="B805" s="53"/>
      <c r="C805" s="53"/>
      <c r="D805" s="53"/>
      <c r="E805" s="53"/>
    </row>
    <row r="806" spans="1:5" ht="15.75">
      <c r="A806" s="53"/>
      <c r="B806" s="53"/>
      <c r="C806" s="53"/>
      <c r="D806" s="53"/>
      <c r="E806" s="53"/>
    </row>
    <row r="807" spans="1:5" ht="15.75">
      <c r="A807" s="53"/>
      <c r="B807" s="53"/>
      <c r="C807" s="53"/>
      <c r="D807" s="53"/>
      <c r="E807" s="53"/>
    </row>
    <row r="808" spans="1:5" ht="15.75">
      <c r="A808" s="53"/>
      <c r="B808" s="53"/>
      <c r="C808" s="53"/>
      <c r="D808" s="53"/>
      <c r="E808" s="53"/>
    </row>
    <row r="809" spans="1:5" ht="15.75">
      <c r="A809" s="53"/>
      <c r="B809" s="53"/>
      <c r="C809" s="53"/>
      <c r="D809" s="53"/>
      <c r="E809" s="53"/>
    </row>
    <row r="810" spans="1:5" ht="15.75">
      <c r="A810" s="53"/>
      <c r="B810" s="53"/>
      <c r="C810" s="53"/>
      <c r="D810" s="53"/>
      <c r="E810" s="53"/>
    </row>
    <row r="811" spans="1:5" ht="15.75">
      <c r="A811" s="53"/>
      <c r="B811" s="53"/>
      <c r="C811" s="53"/>
      <c r="D811" s="53"/>
      <c r="E811" s="53"/>
    </row>
    <row r="812" spans="1:5" ht="15.75">
      <c r="A812" s="53"/>
      <c r="B812" s="53"/>
      <c r="C812" s="53"/>
      <c r="D812" s="53"/>
      <c r="E812" s="53"/>
    </row>
    <row r="813" spans="1:5" ht="15.75">
      <c r="A813" s="53"/>
      <c r="B813" s="53"/>
      <c r="C813" s="53"/>
      <c r="D813" s="53"/>
      <c r="E813" s="53"/>
    </row>
    <row r="814" spans="1:5" ht="15.75">
      <c r="A814" s="53"/>
      <c r="B814" s="53"/>
      <c r="C814" s="53"/>
      <c r="D814" s="53"/>
      <c r="E814" s="53"/>
    </row>
    <row r="815" spans="1:5" ht="15.75">
      <c r="A815" s="53"/>
      <c r="B815" s="53"/>
      <c r="C815" s="53"/>
      <c r="D815" s="53"/>
      <c r="E815" s="53"/>
    </row>
    <row r="816" spans="1:5" ht="15.75">
      <c r="A816" s="53"/>
      <c r="B816" s="53"/>
      <c r="C816" s="53"/>
      <c r="D816" s="53"/>
      <c r="E816" s="53"/>
    </row>
    <row r="817" spans="1:5" ht="15.75">
      <c r="A817" s="53"/>
      <c r="B817" s="53"/>
      <c r="C817" s="53"/>
      <c r="D817" s="53"/>
      <c r="E817" s="53"/>
    </row>
    <row r="818" spans="1:5" ht="15.75">
      <c r="A818" s="53"/>
      <c r="B818" s="53"/>
      <c r="C818" s="53"/>
      <c r="D818" s="53"/>
      <c r="E818" s="53"/>
    </row>
    <row r="819" spans="1:5" ht="15.75">
      <c r="A819" s="53"/>
      <c r="B819" s="53"/>
      <c r="C819" s="53"/>
      <c r="D819" s="53"/>
      <c r="E819" s="53"/>
    </row>
    <row r="820" spans="1:5" ht="15.75">
      <c r="A820" s="53"/>
      <c r="B820" s="53"/>
      <c r="C820" s="53"/>
      <c r="D820" s="53"/>
      <c r="E820" s="53"/>
    </row>
    <row r="821" spans="1:5" ht="15.75">
      <c r="A821" s="53"/>
      <c r="B821" s="53"/>
      <c r="C821" s="53"/>
      <c r="D821" s="53"/>
      <c r="E821" s="53"/>
    </row>
    <row r="822" spans="1:5" ht="15.75">
      <c r="A822" s="53"/>
      <c r="B822" s="53"/>
      <c r="C822" s="53"/>
      <c r="D822" s="53"/>
      <c r="E822" s="53"/>
    </row>
    <row r="823" spans="1:5" ht="15.75">
      <c r="A823" s="53"/>
      <c r="B823" s="53"/>
      <c r="C823" s="53"/>
      <c r="D823" s="53"/>
      <c r="E823" s="53"/>
    </row>
    <row r="824" spans="1:5" ht="15.75">
      <c r="A824" s="53"/>
      <c r="B824" s="53"/>
      <c r="C824" s="53"/>
      <c r="D824" s="53"/>
      <c r="E824" s="53"/>
    </row>
    <row r="825" spans="1:5" ht="15.75">
      <c r="A825" s="53"/>
      <c r="B825" s="53"/>
      <c r="C825" s="53"/>
      <c r="D825" s="53"/>
      <c r="E825" s="53"/>
    </row>
    <row r="826" spans="1:5" ht="15.75">
      <c r="A826" s="53"/>
      <c r="B826" s="53"/>
      <c r="C826" s="53"/>
      <c r="D826" s="53"/>
      <c r="E826" s="53"/>
    </row>
    <row r="827" spans="1:5" ht="15.75">
      <c r="A827" s="53"/>
      <c r="B827" s="53"/>
      <c r="C827" s="53"/>
      <c r="D827" s="53"/>
      <c r="E827" s="53"/>
    </row>
    <row r="828" spans="1:5" ht="15.75">
      <c r="A828" s="53"/>
      <c r="B828" s="53"/>
      <c r="C828" s="53"/>
      <c r="D828" s="53"/>
      <c r="E828" s="53"/>
    </row>
    <row r="829" spans="1:5" ht="15.75">
      <c r="A829" s="53"/>
      <c r="B829" s="53"/>
      <c r="C829" s="53"/>
      <c r="D829" s="53"/>
      <c r="E829" s="53"/>
    </row>
    <row r="830" spans="1:5" ht="15.75">
      <c r="A830" s="53"/>
      <c r="B830" s="53"/>
      <c r="C830" s="53"/>
      <c r="D830" s="53"/>
      <c r="E830" s="53"/>
    </row>
    <row r="831" spans="1:5" ht="15.75">
      <c r="A831" s="53"/>
      <c r="B831" s="53"/>
      <c r="C831" s="53"/>
      <c r="D831" s="53"/>
      <c r="E831" s="53"/>
    </row>
    <row r="832" spans="1:5" ht="15.75">
      <c r="A832" s="53"/>
      <c r="B832" s="53"/>
      <c r="C832" s="53"/>
      <c r="D832" s="53"/>
      <c r="E832" s="53"/>
    </row>
    <row r="833" spans="1:5" ht="15.75">
      <c r="A833" s="53"/>
      <c r="B833" s="53"/>
      <c r="C833" s="53"/>
      <c r="D833" s="53"/>
      <c r="E833" s="53"/>
    </row>
    <row r="834" spans="1:5" ht="15.75">
      <c r="A834" s="53"/>
      <c r="B834" s="53"/>
      <c r="C834" s="53"/>
      <c r="D834" s="53"/>
      <c r="E834" s="53"/>
    </row>
    <row r="835" spans="1:5" ht="15.75">
      <c r="A835" s="53"/>
      <c r="B835" s="53"/>
      <c r="C835" s="53"/>
      <c r="D835" s="53"/>
      <c r="E835" s="53"/>
    </row>
    <row r="836" spans="1:5" ht="15.75">
      <c r="A836" s="53"/>
      <c r="B836" s="53"/>
      <c r="C836" s="53"/>
      <c r="D836" s="53"/>
      <c r="E836" s="53"/>
    </row>
    <row r="837" spans="1:5" ht="15.75">
      <c r="A837" s="53"/>
      <c r="B837" s="53"/>
      <c r="C837" s="53"/>
      <c r="D837" s="53"/>
      <c r="E837" s="53"/>
    </row>
    <row r="838" spans="1:5" ht="15.75">
      <c r="A838" s="53"/>
      <c r="B838" s="53"/>
      <c r="C838" s="53"/>
      <c r="D838" s="53"/>
      <c r="E838" s="53"/>
    </row>
    <row r="839" spans="1:5" ht="15.75">
      <c r="A839" s="53"/>
      <c r="B839" s="53"/>
      <c r="C839" s="53"/>
      <c r="D839" s="53"/>
      <c r="E839" s="53"/>
    </row>
    <row r="840" spans="1:5" ht="15.75">
      <c r="A840" s="53"/>
      <c r="B840" s="53"/>
      <c r="C840" s="53"/>
      <c r="D840" s="53"/>
      <c r="E840" s="53"/>
    </row>
    <row r="841" spans="1:5" ht="15.75">
      <c r="A841" s="53"/>
      <c r="B841" s="53"/>
      <c r="C841" s="53"/>
      <c r="D841" s="53"/>
      <c r="E841" s="53"/>
    </row>
    <row r="842" spans="1:5" ht="15.75">
      <c r="A842" s="53"/>
      <c r="B842" s="53"/>
      <c r="C842" s="53"/>
      <c r="D842" s="53"/>
      <c r="E842" s="53"/>
    </row>
    <row r="843" spans="1:5" ht="15.75">
      <c r="A843" s="53"/>
      <c r="B843" s="53"/>
      <c r="C843" s="53"/>
      <c r="D843" s="53"/>
      <c r="E843" s="53"/>
    </row>
    <row r="844" spans="1:5" ht="15.75">
      <c r="A844" s="53"/>
      <c r="B844" s="53"/>
      <c r="C844" s="53"/>
      <c r="D844" s="53"/>
      <c r="E844" s="53"/>
    </row>
    <row r="845" spans="1:5" ht="15.75">
      <c r="A845" s="53"/>
      <c r="B845" s="53"/>
      <c r="C845" s="53"/>
      <c r="D845" s="53"/>
      <c r="E845" s="53"/>
    </row>
    <row r="846" spans="1:5" ht="15.75">
      <c r="A846" s="53"/>
      <c r="B846" s="53"/>
      <c r="C846" s="53"/>
      <c r="D846" s="53"/>
      <c r="E846" s="53"/>
    </row>
    <row r="847" spans="1:5" ht="15.75">
      <c r="A847" s="53"/>
      <c r="B847" s="53"/>
      <c r="C847" s="53"/>
      <c r="D847" s="53"/>
      <c r="E847" s="53"/>
    </row>
    <row r="848" spans="1:5" ht="15.75">
      <c r="A848" s="53"/>
      <c r="B848" s="53"/>
      <c r="C848" s="53"/>
      <c r="D848" s="53"/>
      <c r="E848" s="53"/>
    </row>
    <row r="849" spans="1:5" ht="15.75">
      <c r="A849" s="53"/>
      <c r="B849" s="53"/>
      <c r="C849" s="53"/>
      <c r="D849" s="53"/>
      <c r="E849" s="53"/>
    </row>
    <row r="850" spans="1:5" ht="15.75">
      <c r="A850" s="53"/>
      <c r="B850" s="53"/>
      <c r="C850" s="53"/>
      <c r="D850" s="53"/>
      <c r="E850" s="53"/>
    </row>
    <row r="851" spans="1:5" ht="15.75">
      <c r="A851" s="53"/>
      <c r="B851" s="53"/>
      <c r="C851" s="53"/>
      <c r="D851" s="53"/>
      <c r="E851" s="53"/>
    </row>
    <row r="852" spans="1:5" ht="15.75">
      <c r="A852" s="53"/>
      <c r="B852" s="53"/>
      <c r="C852" s="53"/>
      <c r="D852" s="53"/>
      <c r="E852" s="53"/>
    </row>
    <row r="853" spans="1:5" ht="15.75">
      <c r="A853" s="53"/>
      <c r="B853" s="53"/>
      <c r="C853" s="53"/>
      <c r="D853" s="53"/>
      <c r="E853" s="53"/>
    </row>
    <row r="854" spans="1:5" ht="15.75">
      <c r="A854" s="53"/>
      <c r="B854" s="53"/>
      <c r="C854" s="53"/>
      <c r="D854" s="53"/>
      <c r="E854" s="53"/>
    </row>
    <row r="855" spans="1:5" ht="15.75">
      <c r="A855" s="53"/>
      <c r="B855" s="53"/>
      <c r="C855" s="53"/>
      <c r="D855" s="53"/>
      <c r="E855" s="53"/>
    </row>
    <row r="856" spans="1:5" ht="15.75">
      <c r="A856" s="53"/>
      <c r="B856" s="53"/>
      <c r="C856" s="53"/>
      <c r="D856" s="53"/>
      <c r="E856" s="53"/>
    </row>
    <row r="857" spans="1:5" ht="15.75">
      <c r="A857" s="53"/>
      <c r="B857" s="53"/>
      <c r="C857" s="53"/>
      <c r="D857" s="53"/>
      <c r="E857" s="53"/>
    </row>
    <row r="858" spans="1:5" ht="15.75">
      <c r="A858" s="53"/>
      <c r="B858" s="53"/>
      <c r="C858" s="53"/>
      <c r="D858" s="53"/>
      <c r="E858" s="53"/>
    </row>
    <row r="859" spans="1:5" ht="15.75">
      <c r="A859" s="53"/>
      <c r="B859" s="53"/>
      <c r="C859" s="53"/>
      <c r="D859" s="53"/>
      <c r="E859" s="53"/>
    </row>
    <row r="860" spans="1:5" ht="15.75">
      <c r="A860" s="53"/>
      <c r="B860" s="53"/>
      <c r="C860" s="53"/>
      <c r="D860" s="53"/>
      <c r="E860" s="53"/>
    </row>
    <row r="861" spans="1:5" ht="15.75">
      <c r="A861" s="53"/>
      <c r="B861" s="53"/>
      <c r="C861" s="53"/>
      <c r="D861" s="53"/>
      <c r="E861" s="53"/>
    </row>
    <row r="862" spans="1:5" ht="15.75">
      <c r="A862" s="53"/>
      <c r="B862" s="53"/>
      <c r="C862" s="53"/>
      <c r="D862" s="53"/>
      <c r="E862" s="53"/>
    </row>
    <row r="863" spans="1:5" ht="15.75">
      <c r="A863" s="53"/>
      <c r="B863" s="53"/>
      <c r="C863" s="53"/>
      <c r="D863" s="53"/>
      <c r="E863" s="53"/>
    </row>
    <row r="864" spans="1:5" ht="15.75">
      <c r="A864" s="53"/>
      <c r="B864" s="53"/>
      <c r="C864" s="53"/>
      <c r="D864" s="53"/>
      <c r="E864" s="53"/>
    </row>
    <row r="865" spans="1:5" ht="15.75">
      <c r="A865" s="53"/>
      <c r="B865" s="53"/>
      <c r="C865" s="53"/>
      <c r="D865" s="53"/>
      <c r="E865" s="53"/>
    </row>
    <row r="866" spans="1:5" ht="15.75">
      <c r="A866" s="53"/>
      <c r="B866" s="53"/>
      <c r="C866" s="53"/>
      <c r="D866" s="53"/>
      <c r="E866" s="53"/>
    </row>
    <row r="867" spans="1:5" ht="15.75">
      <c r="A867" s="53"/>
      <c r="B867" s="53"/>
      <c r="C867" s="53"/>
      <c r="D867" s="53"/>
      <c r="E867" s="53"/>
    </row>
    <row r="868" spans="1:5" ht="15.75">
      <c r="A868" s="53"/>
      <c r="B868" s="53"/>
      <c r="C868" s="53"/>
      <c r="D868" s="53"/>
      <c r="E868" s="53"/>
    </row>
    <row r="869" spans="1:5" ht="15.75">
      <c r="A869" s="53"/>
      <c r="B869" s="53"/>
      <c r="C869" s="53"/>
      <c r="D869" s="53"/>
      <c r="E869" s="53"/>
    </row>
    <row r="870" spans="1:5" ht="15.75">
      <c r="A870" s="53"/>
      <c r="B870" s="53"/>
      <c r="C870" s="53"/>
      <c r="D870" s="53"/>
      <c r="E870" s="53"/>
    </row>
    <row r="871" spans="1:5" ht="15.75">
      <c r="A871" s="53"/>
      <c r="B871" s="53"/>
      <c r="C871" s="53"/>
      <c r="D871" s="53"/>
      <c r="E871" s="53"/>
    </row>
    <row r="872" spans="1:5" ht="15.75">
      <c r="A872" s="53"/>
      <c r="B872" s="53"/>
      <c r="C872" s="53"/>
      <c r="D872" s="53"/>
      <c r="E872" s="53"/>
    </row>
    <row r="873" spans="1:5" ht="15.75">
      <c r="A873" s="53"/>
      <c r="B873" s="53"/>
      <c r="C873" s="53"/>
      <c r="D873" s="53"/>
      <c r="E873" s="53"/>
    </row>
    <row r="874" spans="1:5" ht="15.75">
      <c r="A874" s="53"/>
      <c r="B874" s="53"/>
      <c r="C874" s="53"/>
      <c r="D874" s="53"/>
      <c r="E874" s="53"/>
    </row>
    <row r="875" spans="1:5" ht="15.75">
      <c r="A875" s="53"/>
      <c r="B875" s="53"/>
      <c r="C875" s="53"/>
      <c r="D875" s="53"/>
      <c r="E875" s="53"/>
    </row>
    <row r="876" spans="1:5" ht="15.75">
      <c r="A876" s="53"/>
      <c r="B876" s="53"/>
      <c r="C876" s="53"/>
      <c r="D876" s="53"/>
      <c r="E876" s="53"/>
    </row>
    <row r="877" spans="1:5" ht="15.75">
      <c r="A877" s="53"/>
      <c r="B877" s="53"/>
      <c r="C877" s="53"/>
      <c r="D877" s="53"/>
      <c r="E877" s="53"/>
    </row>
    <row r="878" spans="1:5" ht="15.75">
      <c r="A878" s="53"/>
      <c r="B878" s="53"/>
      <c r="C878" s="53"/>
      <c r="D878" s="53"/>
      <c r="E878" s="53"/>
    </row>
    <row r="879" spans="1:5" ht="15.75">
      <c r="A879" s="53"/>
      <c r="B879" s="53"/>
      <c r="C879" s="53"/>
      <c r="D879" s="53"/>
      <c r="E879" s="53"/>
    </row>
    <row r="880" spans="1:5" ht="15.75">
      <c r="A880" s="53"/>
      <c r="B880" s="53"/>
      <c r="C880" s="53"/>
      <c r="D880" s="53"/>
      <c r="E880" s="53"/>
    </row>
    <row r="881" spans="1:5" ht="15.75">
      <c r="A881" s="53"/>
      <c r="B881" s="53"/>
      <c r="C881" s="53"/>
      <c r="D881" s="53"/>
      <c r="E881" s="53"/>
    </row>
    <row r="882" spans="1:5" ht="15.75">
      <c r="A882" s="53"/>
      <c r="B882" s="53"/>
      <c r="C882" s="53"/>
      <c r="D882" s="53"/>
      <c r="E882" s="53"/>
    </row>
    <row r="883" spans="1:5" ht="15.75">
      <c r="A883" s="53"/>
      <c r="B883" s="53"/>
      <c r="C883" s="53"/>
      <c r="D883" s="53"/>
      <c r="E883" s="53"/>
    </row>
    <row r="884" spans="1:5" ht="15.75">
      <c r="A884" s="53"/>
      <c r="B884" s="53"/>
      <c r="C884" s="53"/>
      <c r="D884" s="53"/>
      <c r="E884" s="53"/>
    </row>
    <row r="885" spans="1:5" ht="15.75">
      <c r="A885" s="53"/>
      <c r="B885" s="53"/>
      <c r="C885" s="53"/>
      <c r="D885" s="53"/>
      <c r="E885" s="53"/>
    </row>
    <row r="886" spans="1:5" ht="15.75">
      <c r="A886" s="53"/>
      <c r="B886" s="53"/>
      <c r="C886" s="53"/>
      <c r="D886" s="53"/>
      <c r="E886" s="53"/>
    </row>
    <row r="887" spans="1:5" ht="15.75">
      <c r="A887" s="53"/>
      <c r="B887" s="53"/>
      <c r="C887" s="53"/>
      <c r="D887" s="53"/>
      <c r="E887" s="53"/>
    </row>
    <row r="888" spans="1:5" ht="15.75">
      <c r="A888" s="53"/>
      <c r="B888" s="53"/>
      <c r="C888" s="53"/>
      <c r="D888" s="53"/>
      <c r="E888" s="53"/>
    </row>
    <row r="889" spans="1:5" ht="15.75">
      <c r="A889" s="53"/>
      <c r="B889" s="53"/>
      <c r="C889" s="53"/>
      <c r="D889" s="53"/>
      <c r="E889" s="53"/>
    </row>
    <row r="890" spans="1:5" ht="15.75">
      <c r="A890" s="53"/>
      <c r="B890" s="53"/>
      <c r="C890" s="53"/>
      <c r="D890" s="53"/>
      <c r="E890" s="53"/>
    </row>
    <row r="891" spans="1:5" ht="15.75">
      <c r="A891" s="53"/>
      <c r="B891" s="53"/>
      <c r="C891" s="53"/>
      <c r="D891" s="53"/>
      <c r="E891" s="53"/>
    </row>
    <row r="892" spans="1:5" ht="15.75">
      <c r="A892" s="53"/>
      <c r="B892" s="53"/>
      <c r="C892" s="53"/>
      <c r="D892" s="53"/>
      <c r="E892" s="53"/>
    </row>
    <row r="893" spans="1:5" ht="15.75">
      <c r="A893" s="53"/>
      <c r="B893" s="53"/>
      <c r="C893" s="53"/>
      <c r="D893" s="53"/>
      <c r="E893" s="53"/>
    </row>
    <row r="894" spans="1:5" ht="15.75">
      <c r="A894" s="53"/>
      <c r="B894" s="53"/>
      <c r="C894" s="53"/>
      <c r="D894" s="53"/>
      <c r="E894" s="53"/>
    </row>
    <row r="895" spans="1:5" ht="15.75">
      <c r="A895" s="53"/>
      <c r="B895" s="53"/>
      <c r="C895" s="53"/>
      <c r="D895" s="53"/>
      <c r="E895" s="53"/>
    </row>
    <row r="896" spans="1:5" ht="15.75">
      <c r="A896" s="53"/>
      <c r="B896" s="53"/>
      <c r="C896" s="53"/>
      <c r="D896" s="53"/>
      <c r="E896" s="53"/>
    </row>
    <row r="897" spans="1:5" ht="15.75">
      <c r="A897" s="53"/>
      <c r="B897" s="53"/>
      <c r="C897" s="53"/>
      <c r="D897" s="53"/>
      <c r="E897" s="53"/>
    </row>
    <row r="898" spans="1:5" ht="15.75">
      <c r="A898" s="53"/>
      <c r="B898" s="53"/>
      <c r="C898" s="53"/>
      <c r="D898" s="53"/>
      <c r="E898" s="53"/>
    </row>
    <row r="899" spans="1:5" ht="15.75">
      <c r="A899" s="53"/>
      <c r="B899" s="53"/>
      <c r="C899" s="53"/>
      <c r="D899" s="53"/>
      <c r="E899" s="53"/>
    </row>
    <row r="900" spans="1:5" ht="15.75">
      <c r="A900" s="53"/>
      <c r="B900" s="53"/>
      <c r="C900" s="53"/>
      <c r="D900" s="53"/>
      <c r="E900" s="53"/>
    </row>
    <row r="901" spans="1:5" ht="15.75">
      <c r="A901" s="53"/>
      <c r="B901" s="53"/>
      <c r="C901" s="53"/>
      <c r="D901" s="53"/>
      <c r="E901" s="53"/>
    </row>
    <row r="902" spans="1:5" ht="15.75">
      <c r="A902" s="53"/>
      <c r="B902" s="53"/>
      <c r="C902" s="53"/>
      <c r="D902" s="53"/>
      <c r="E902" s="53"/>
    </row>
    <row r="903" spans="1:5" ht="15.75">
      <c r="A903" s="53"/>
      <c r="B903" s="53"/>
      <c r="C903" s="53"/>
      <c r="D903" s="53"/>
      <c r="E903" s="53"/>
    </row>
    <row r="904" spans="1:5" ht="15.75">
      <c r="A904" s="53"/>
      <c r="B904" s="53"/>
      <c r="C904" s="53"/>
      <c r="D904" s="53"/>
      <c r="E904" s="53"/>
    </row>
    <row r="905" spans="1:5" ht="15.75">
      <c r="A905" s="53"/>
      <c r="B905" s="53"/>
      <c r="C905" s="53"/>
      <c r="D905" s="53"/>
      <c r="E905" s="53"/>
    </row>
    <row r="906" spans="1:5" ht="15.75">
      <c r="A906" s="53"/>
      <c r="B906" s="53"/>
      <c r="C906" s="53"/>
      <c r="D906" s="53"/>
      <c r="E906" s="53"/>
    </row>
    <row r="907" spans="1:5" ht="15.75">
      <c r="A907" s="53"/>
      <c r="B907" s="53"/>
      <c r="C907" s="53"/>
      <c r="D907" s="53"/>
      <c r="E907" s="53"/>
    </row>
    <row r="908" spans="1:5" ht="15.75">
      <c r="A908" s="53"/>
      <c r="B908" s="53"/>
      <c r="C908" s="53"/>
      <c r="D908" s="53"/>
      <c r="E908" s="53"/>
    </row>
    <row r="909" spans="1:5" ht="15.75">
      <c r="A909" s="53"/>
      <c r="B909" s="53"/>
      <c r="C909" s="53"/>
      <c r="D909" s="53"/>
      <c r="E909" s="53"/>
    </row>
    <row r="910" spans="1:5" ht="15.75">
      <c r="A910" s="53"/>
      <c r="B910" s="53"/>
      <c r="C910" s="53"/>
      <c r="D910" s="53"/>
      <c r="E910" s="53"/>
    </row>
    <row r="911" spans="1:5" ht="15.75">
      <c r="A911" s="53"/>
      <c r="B911" s="53"/>
      <c r="C911" s="53"/>
      <c r="D911" s="53"/>
      <c r="E911" s="53"/>
    </row>
    <row r="912" spans="1:5" ht="15.75">
      <c r="A912" s="53"/>
      <c r="B912" s="53"/>
      <c r="C912" s="53"/>
      <c r="D912" s="53"/>
      <c r="E912" s="53"/>
    </row>
    <row r="913" spans="1:5" ht="15.75">
      <c r="A913" s="53"/>
      <c r="B913" s="53"/>
      <c r="C913" s="53"/>
      <c r="D913" s="53"/>
      <c r="E913" s="53"/>
    </row>
    <row r="914" spans="1:5" ht="15.75">
      <c r="A914" s="53"/>
      <c r="B914" s="53"/>
      <c r="C914" s="53"/>
      <c r="D914" s="53"/>
      <c r="E914" s="53"/>
    </row>
    <row r="915" spans="1:5" ht="15.75">
      <c r="A915" s="53"/>
      <c r="B915" s="53"/>
      <c r="C915" s="53"/>
      <c r="D915" s="53"/>
      <c r="E915" s="53"/>
    </row>
    <row r="916" spans="1:5" ht="15.75">
      <c r="A916" s="53"/>
      <c r="B916" s="53"/>
      <c r="C916" s="53"/>
      <c r="D916" s="53"/>
      <c r="E916" s="53"/>
    </row>
    <row r="917" spans="1:5" ht="15.75">
      <c r="A917" s="53"/>
      <c r="B917" s="53"/>
      <c r="C917" s="53"/>
      <c r="D917" s="53"/>
      <c r="E917" s="53"/>
    </row>
    <row r="918" spans="1:5" ht="15.75">
      <c r="A918" s="53"/>
      <c r="B918" s="53"/>
      <c r="C918" s="53"/>
      <c r="D918" s="53"/>
      <c r="E918" s="53"/>
    </row>
    <row r="919" spans="1:5" ht="15.75">
      <c r="A919" s="53"/>
      <c r="B919" s="53"/>
      <c r="C919" s="53"/>
      <c r="D919" s="53"/>
      <c r="E919" s="53"/>
    </row>
    <row r="920" spans="1:5" ht="15.75">
      <c r="A920" s="53"/>
      <c r="B920" s="53"/>
      <c r="C920" s="53"/>
      <c r="D920" s="53"/>
      <c r="E920" s="53"/>
    </row>
    <row r="921" spans="1:5" ht="15.75">
      <c r="A921" s="53"/>
      <c r="B921" s="53"/>
      <c r="C921" s="53"/>
      <c r="D921" s="53"/>
      <c r="E921" s="53"/>
    </row>
    <row r="922" spans="1:5" ht="15.75">
      <c r="A922" s="53"/>
      <c r="B922" s="53"/>
      <c r="C922" s="53"/>
      <c r="D922" s="53"/>
      <c r="E922" s="53"/>
    </row>
    <row r="923" spans="1:5" ht="15.75">
      <c r="A923" s="53"/>
      <c r="B923" s="53"/>
      <c r="C923" s="53"/>
      <c r="D923" s="53"/>
      <c r="E923" s="53"/>
    </row>
    <row r="924" spans="1:5" ht="15.75">
      <c r="A924" s="53"/>
      <c r="B924" s="53"/>
      <c r="C924" s="53"/>
      <c r="D924" s="53"/>
      <c r="E924" s="53"/>
    </row>
    <row r="925" spans="1:5" ht="15.75">
      <c r="A925" s="53"/>
      <c r="B925" s="53"/>
      <c r="C925" s="53"/>
      <c r="D925" s="53"/>
      <c r="E925" s="53"/>
    </row>
    <row r="926" spans="1:5" ht="15.75">
      <c r="A926" s="53"/>
      <c r="B926" s="53"/>
      <c r="C926" s="53"/>
      <c r="D926" s="53"/>
      <c r="E926" s="53"/>
    </row>
    <row r="927" spans="1:5" ht="15.75">
      <c r="A927" s="53"/>
      <c r="B927" s="53"/>
      <c r="C927" s="53"/>
      <c r="D927" s="53"/>
      <c r="E927" s="53"/>
    </row>
    <row r="928" spans="1:5" ht="15.75">
      <c r="A928" s="53"/>
      <c r="B928" s="53"/>
      <c r="C928" s="53"/>
      <c r="D928" s="53"/>
      <c r="E928" s="53"/>
    </row>
    <row r="929" spans="1:5" ht="15.75">
      <c r="A929" s="53"/>
      <c r="B929" s="53"/>
      <c r="C929" s="53"/>
      <c r="D929" s="53"/>
      <c r="E929" s="53"/>
    </row>
    <row r="930" spans="1:5" ht="15.75">
      <c r="A930" s="53"/>
      <c r="B930" s="53"/>
      <c r="C930" s="53"/>
      <c r="D930" s="53"/>
      <c r="E930" s="53"/>
    </row>
    <row r="931" spans="1:5" ht="15.75">
      <c r="A931" s="53"/>
      <c r="B931" s="53"/>
      <c r="C931" s="53"/>
      <c r="D931" s="53"/>
      <c r="E931" s="53"/>
    </row>
    <row r="932" spans="1:5" ht="15.75">
      <c r="A932" s="53"/>
      <c r="B932" s="53"/>
      <c r="C932" s="53"/>
      <c r="D932" s="53"/>
      <c r="E932" s="53"/>
    </row>
    <row r="933" spans="1:5" ht="15.75">
      <c r="A933" s="53"/>
      <c r="B933" s="53"/>
      <c r="C933" s="53"/>
      <c r="D933" s="53"/>
      <c r="E933" s="53"/>
    </row>
    <row r="934" spans="1:5" ht="15.75">
      <c r="A934" s="53"/>
      <c r="B934" s="53"/>
      <c r="C934" s="53"/>
      <c r="D934" s="53"/>
      <c r="E934" s="53"/>
    </row>
    <row r="935" spans="1:5" ht="15.75">
      <c r="A935" s="53"/>
      <c r="B935" s="53"/>
      <c r="C935" s="53"/>
      <c r="D935" s="53"/>
      <c r="E935" s="53"/>
    </row>
    <row r="936" spans="1:5" ht="15.75">
      <c r="A936" s="53"/>
      <c r="B936" s="53"/>
      <c r="C936" s="53"/>
      <c r="D936" s="53"/>
      <c r="E936" s="53"/>
    </row>
    <row r="937" spans="1:5" ht="15.75">
      <c r="A937" s="53"/>
      <c r="B937" s="53"/>
      <c r="C937" s="53"/>
      <c r="D937" s="53"/>
      <c r="E937" s="53"/>
    </row>
    <row r="938" spans="1:5" ht="15.75">
      <c r="A938" s="53"/>
      <c r="B938" s="53"/>
      <c r="C938" s="53"/>
      <c r="D938" s="53"/>
      <c r="E938" s="53"/>
    </row>
    <row r="939" spans="1:5" ht="15.75">
      <c r="A939" s="53"/>
      <c r="B939" s="53"/>
      <c r="C939" s="53"/>
      <c r="D939" s="53"/>
      <c r="E939" s="53"/>
    </row>
    <row r="940" spans="1:5" ht="15.75">
      <c r="A940" s="53"/>
      <c r="B940" s="53"/>
      <c r="C940" s="53"/>
      <c r="D940" s="53"/>
      <c r="E940" s="53"/>
    </row>
    <row r="941" spans="1:5" ht="15.75">
      <c r="A941" s="53"/>
      <c r="B941" s="53"/>
      <c r="C941" s="53"/>
      <c r="D941" s="53"/>
      <c r="E941" s="53"/>
    </row>
    <row r="942" spans="1:5" ht="15.75">
      <c r="A942" s="53"/>
      <c r="B942" s="53"/>
      <c r="C942" s="53"/>
      <c r="D942" s="53"/>
      <c r="E942" s="53"/>
    </row>
    <row r="943" spans="1:5" ht="15.75">
      <c r="A943" s="53"/>
      <c r="B943" s="53"/>
      <c r="C943" s="53"/>
      <c r="D943" s="53"/>
      <c r="E943" s="53"/>
    </row>
    <row r="944" spans="1:5" ht="15.75">
      <c r="A944" s="53"/>
      <c r="B944" s="53"/>
      <c r="C944" s="53"/>
      <c r="D944" s="53"/>
      <c r="E944" s="53"/>
    </row>
    <row r="945" spans="1:5" ht="15.75">
      <c r="A945" s="53"/>
      <c r="B945" s="53"/>
      <c r="C945" s="53"/>
      <c r="D945" s="53"/>
      <c r="E945" s="53"/>
    </row>
    <row r="946" spans="1:5" ht="15.75">
      <c r="A946" s="53"/>
      <c r="B946" s="53"/>
      <c r="C946" s="53"/>
      <c r="D946" s="53"/>
      <c r="E946" s="53"/>
    </row>
    <row r="947" spans="1:5" ht="15.75">
      <c r="A947" s="53"/>
      <c r="B947" s="53"/>
      <c r="C947" s="53"/>
      <c r="D947" s="53"/>
      <c r="E947" s="53"/>
    </row>
    <row r="948" spans="1:5" ht="15.75">
      <c r="A948" s="53"/>
      <c r="B948" s="53"/>
      <c r="C948" s="53"/>
      <c r="D948" s="53"/>
      <c r="E948" s="53"/>
    </row>
    <row r="949" spans="1:5" ht="15.75">
      <c r="A949" s="53"/>
      <c r="B949" s="53"/>
      <c r="C949" s="53"/>
      <c r="D949" s="53"/>
      <c r="E949" s="53"/>
    </row>
    <row r="950" spans="1:5" ht="15.75">
      <c r="A950" s="53"/>
      <c r="B950" s="53"/>
      <c r="C950" s="53"/>
      <c r="D950" s="53"/>
      <c r="E950" s="53"/>
    </row>
    <row r="951" spans="1:5" ht="15.75">
      <c r="A951" s="53"/>
      <c r="B951" s="53"/>
      <c r="C951" s="53"/>
      <c r="D951" s="53"/>
      <c r="E951" s="53"/>
    </row>
    <row r="952" spans="1:5" ht="15.75">
      <c r="A952" s="53"/>
      <c r="B952" s="53"/>
      <c r="C952" s="53"/>
      <c r="D952" s="53"/>
      <c r="E952" s="53"/>
    </row>
    <row r="953" spans="1:5" ht="15.75">
      <c r="A953" s="53"/>
      <c r="B953" s="53"/>
      <c r="C953" s="53"/>
      <c r="D953" s="53"/>
      <c r="E953" s="53"/>
    </row>
    <row r="954" spans="1:5" ht="15.75">
      <c r="A954" s="53"/>
      <c r="B954" s="53"/>
      <c r="C954" s="53"/>
      <c r="D954" s="53"/>
      <c r="E954" s="53"/>
    </row>
    <row r="955" spans="1:5" ht="15.75">
      <c r="A955" s="53"/>
      <c r="B955" s="53"/>
      <c r="C955" s="53"/>
      <c r="D955" s="53"/>
      <c r="E955" s="53"/>
    </row>
    <row r="956" spans="1:5" ht="15.75">
      <c r="A956" s="53"/>
      <c r="B956" s="53"/>
      <c r="C956" s="53"/>
      <c r="D956" s="53"/>
      <c r="E956" s="53"/>
    </row>
    <row r="957" spans="1:5" ht="15.75">
      <c r="A957" s="53"/>
      <c r="B957" s="53"/>
      <c r="C957" s="53"/>
      <c r="D957" s="53"/>
      <c r="E957" s="53"/>
    </row>
    <row r="958" spans="1:5" ht="15.75">
      <c r="A958" s="53"/>
      <c r="B958" s="53"/>
      <c r="C958" s="53"/>
      <c r="D958" s="53"/>
      <c r="E958" s="53"/>
    </row>
    <row r="959" spans="1:5" ht="15.75">
      <c r="A959" s="53"/>
      <c r="B959" s="53"/>
      <c r="C959" s="53"/>
      <c r="D959" s="53"/>
      <c r="E959" s="53"/>
    </row>
    <row r="960" spans="1:5" ht="15.75">
      <c r="A960" s="53"/>
      <c r="B960" s="53"/>
      <c r="C960" s="53"/>
      <c r="D960" s="53"/>
      <c r="E960" s="53"/>
    </row>
    <row r="961" spans="1:5" ht="15.75">
      <c r="A961" s="53"/>
      <c r="B961" s="53"/>
      <c r="C961" s="53"/>
      <c r="D961" s="53"/>
      <c r="E961" s="53"/>
    </row>
    <row r="962" spans="1:5" ht="15.75">
      <c r="A962" s="53"/>
      <c r="B962" s="53"/>
      <c r="C962" s="53"/>
      <c r="D962" s="53"/>
      <c r="E962" s="53"/>
    </row>
    <row r="963" spans="1:5" ht="15.75">
      <c r="A963" s="53"/>
      <c r="B963" s="53"/>
      <c r="C963" s="53"/>
      <c r="D963" s="53"/>
      <c r="E963" s="53"/>
    </row>
    <row r="964" spans="1:5" ht="15.75">
      <c r="A964" s="53"/>
      <c r="B964" s="53"/>
      <c r="C964" s="53"/>
      <c r="D964" s="53"/>
      <c r="E964" s="53"/>
    </row>
    <row r="965" spans="1:5" ht="15.75">
      <c r="A965" s="53"/>
      <c r="B965" s="53"/>
      <c r="C965" s="53"/>
      <c r="D965" s="53"/>
      <c r="E965" s="53"/>
    </row>
    <row r="966" spans="1:5" ht="15.75">
      <c r="A966" s="53"/>
      <c r="B966" s="53"/>
      <c r="C966" s="53"/>
      <c r="D966" s="53"/>
      <c r="E966" s="53"/>
    </row>
    <row r="967" spans="1:5" ht="15.75">
      <c r="A967" s="53"/>
      <c r="B967" s="53"/>
      <c r="C967" s="53"/>
      <c r="D967" s="53"/>
      <c r="E967" s="53"/>
    </row>
    <row r="968" spans="1:5" ht="15.75">
      <c r="A968" s="53"/>
      <c r="B968" s="53"/>
      <c r="C968" s="53"/>
      <c r="D968" s="53"/>
      <c r="E968" s="53"/>
    </row>
    <row r="969" spans="1:5" ht="15.75">
      <c r="A969" s="53"/>
      <c r="B969" s="53"/>
      <c r="C969" s="53"/>
      <c r="D969" s="53"/>
      <c r="E969" s="53"/>
    </row>
    <row r="970" spans="1:5" ht="15.75">
      <c r="A970" s="53"/>
      <c r="B970" s="53"/>
      <c r="C970" s="53"/>
      <c r="D970" s="53"/>
      <c r="E970" s="53"/>
    </row>
    <row r="971" spans="1:5" ht="15.75">
      <c r="A971" s="53"/>
      <c r="B971" s="53"/>
      <c r="C971" s="53"/>
      <c r="D971" s="53"/>
      <c r="E971" s="53"/>
    </row>
    <row r="972" spans="1:5" ht="15.75">
      <c r="A972" s="53"/>
      <c r="B972" s="53"/>
      <c r="C972" s="53"/>
      <c r="D972" s="53"/>
      <c r="E972" s="53"/>
    </row>
    <row r="973" spans="1:5" ht="15.75">
      <c r="A973" s="53"/>
      <c r="B973" s="53"/>
      <c r="C973" s="53"/>
      <c r="D973" s="53"/>
      <c r="E973" s="53"/>
    </row>
    <row r="974" spans="1:5" ht="15.75">
      <c r="A974" s="53"/>
      <c r="B974" s="53"/>
      <c r="C974" s="53"/>
      <c r="D974" s="53"/>
      <c r="E974" s="53"/>
    </row>
    <row r="975" spans="1:5" ht="15.75">
      <c r="A975" s="53"/>
      <c r="B975" s="53"/>
      <c r="C975" s="53"/>
      <c r="D975" s="53"/>
      <c r="E975" s="53"/>
    </row>
    <row r="976" spans="1:5" ht="15.75">
      <c r="A976" s="53"/>
      <c r="B976" s="53"/>
      <c r="C976" s="53"/>
      <c r="D976" s="53"/>
      <c r="E976" s="53"/>
    </row>
    <row r="977" spans="1:5" ht="15.75">
      <c r="A977" s="53"/>
      <c r="B977" s="53"/>
      <c r="C977" s="53"/>
      <c r="D977" s="53"/>
      <c r="E977" s="53"/>
    </row>
    <row r="978" spans="1:5" ht="15.75">
      <c r="A978" s="53"/>
      <c r="B978" s="53"/>
      <c r="C978" s="53"/>
      <c r="D978" s="53"/>
      <c r="E978" s="53"/>
    </row>
    <row r="979" spans="1:5" ht="15.75">
      <c r="A979" s="53"/>
      <c r="B979" s="53"/>
      <c r="C979" s="53"/>
      <c r="D979" s="53"/>
      <c r="E979" s="53"/>
    </row>
    <row r="980" spans="1:5" ht="15.75">
      <c r="A980" s="53"/>
      <c r="B980" s="53"/>
      <c r="C980" s="53"/>
      <c r="D980" s="53"/>
      <c r="E980" s="53"/>
    </row>
    <row r="981" spans="1:5" ht="15.75">
      <c r="A981" s="53"/>
      <c r="B981" s="53"/>
      <c r="C981" s="53"/>
      <c r="D981" s="53"/>
      <c r="E981" s="53"/>
    </row>
    <row r="982" spans="1:5" ht="15.75">
      <c r="A982" s="53"/>
      <c r="B982" s="53"/>
      <c r="C982" s="53"/>
      <c r="D982" s="53"/>
      <c r="E982" s="53"/>
    </row>
    <row r="983" spans="1:5" ht="15.75">
      <c r="A983" s="53"/>
      <c r="B983" s="53"/>
      <c r="C983" s="53"/>
      <c r="D983" s="53"/>
      <c r="E983" s="53"/>
    </row>
    <row r="984" spans="1:5" ht="15.75">
      <c r="A984" s="53"/>
      <c r="B984" s="53"/>
      <c r="C984" s="53"/>
      <c r="D984" s="53"/>
      <c r="E984" s="53"/>
    </row>
    <row r="985" spans="1:5" ht="15.75">
      <c r="A985" s="53"/>
      <c r="B985" s="53"/>
      <c r="C985" s="53"/>
      <c r="D985" s="53"/>
      <c r="E985" s="53"/>
    </row>
  </sheetData>
  <pageMargins left="0.25" right="0.25" top="0.75" bottom="0.75" header="0.3" footer="0.3"/>
  <pageSetup paperSize="8" scale="55" fitToWidth="0"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FE1D-1D75-44CB-A6E1-8969F3518C0B}">
  <sheetPr>
    <tabColor theme="8" tint="0.39997558519241921"/>
  </sheetPr>
  <dimension ref="A1:V16"/>
  <sheetViews>
    <sheetView showGridLines="0" zoomScale="60" zoomScaleNormal="60" workbookViewId="0">
      <pane ySplit="2" topLeftCell="A3" activePane="bottomLeft" state="frozen"/>
      <selection pane="bottomLeft" activeCell="D7" sqref="D7"/>
      <selection activeCell="A2" sqref="A2"/>
    </sheetView>
  </sheetViews>
  <sheetFormatPr defaultRowHeight="15.75"/>
  <cols>
    <col min="1" max="1" width="7.25" style="221" customWidth="1"/>
    <col min="2" max="2" width="7.625" style="221" customWidth="1"/>
    <col min="3" max="3" width="22.625" style="221" customWidth="1"/>
    <col min="4" max="4" width="48.25" style="221" customWidth="1"/>
    <col min="5" max="5" width="31.25" style="221" customWidth="1"/>
    <col min="6" max="6" width="22.75" style="221" customWidth="1"/>
    <col min="7" max="7" width="22.25" style="221" customWidth="1"/>
    <col min="8" max="9" width="21.5" style="221" customWidth="1"/>
    <col min="10" max="10" width="30.25" style="221" customWidth="1"/>
    <col min="11" max="11" width="24.125" style="221" customWidth="1"/>
    <col min="12" max="12" width="30.875" style="221" customWidth="1"/>
    <col min="13" max="18" width="13.625" style="221" customWidth="1"/>
    <col min="19" max="19" width="14.375" style="221" customWidth="1"/>
    <col min="20" max="20" width="9" style="221"/>
    <col min="21" max="21" width="44.75" style="291" customWidth="1"/>
    <col min="22" max="22" width="46.125" style="291" customWidth="1"/>
    <col min="23" max="16384" width="9" style="221"/>
  </cols>
  <sheetData>
    <row r="1" spans="1:22" ht="37.5" customHeight="1">
      <c r="A1" s="326" t="s">
        <v>388</v>
      </c>
      <c r="B1" s="327"/>
      <c r="C1" s="327"/>
      <c r="D1" s="327"/>
      <c r="E1" s="327"/>
      <c r="F1" s="312" t="s">
        <v>389</v>
      </c>
      <c r="G1" s="312"/>
      <c r="H1" s="312"/>
      <c r="I1" s="312"/>
      <c r="J1" s="312"/>
      <c r="K1" s="312"/>
      <c r="L1" s="313"/>
      <c r="M1" s="314" t="s">
        <v>390</v>
      </c>
      <c r="N1" s="315"/>
      <c r="O1" s="315"/>
      <c r="P1" s="315"/>
      <c r="Q1" s="315"/>
      <c r="R1" s="315"/>
      <c r="S1" s="316"/>
      <c r="U1" s="285" t="s">
        <v>391</v>
      </c>
      <c r="V1" s="285" t="s">
        <v>392</v>
      </c>
    </row>
    <row r="2" spans="1:22" ht="59.25" customHeight="1" thickBot="1">
      <c r="A2" s="245" t="s">
        <v>393</v>
      </c>
      <c r="B2" s="246" t="s">
        <v>394</v>
      </c>
      <c r="C2" s="247" t="s">
        <v>395</v>
      </c>
      <c r="D2" s="248" t="s">
        <v>396</v>
      </c>
      <c r="E2" s="248" t="s">
        <v>397</v>
      </c>
      <c r="F2" s="249" t="s">
        <v>398</v>
      </c>
      <c r="G2" s="249" t="s">
        <v>399</v>
      </c>
      <c r="H2" s="250" t="s">
        <v>400</v>
      </c>
      <c r="I2" s="250" t="s">
        <v>401</v>
      </c>
      <c r="J2" s="251" t="s">
        <v>402</v>
      </c>
      <c r="K2" s="251" t="s">
        <v>403</v>
      </c>
      <c r="L2" s="258" t="s">
        <v>404</v>
      </c>
      <c r="M2" s="252" t="s">
        <v>405</v>
      </c>
      <c r="N2" s="253" t="s">
        <v>406</v>
      </c>
      <c r="O2" s="254" t="s">
        <v>407</v>
      </c>
      <c r="P2" s="255" t="s">
        <v>408</v>
      </c>
      <c r="Q2" s="256" t="s">
        <v>409</v>
      </c>
      <c r="R2" s="257" t="s">
        <v>410</v>
      </c>
      <c r="S2" s="265" t="s">
        <v>411</v>
      </c>
      <c r="U2" s="286" t="s">
        <v>412</v>
      </c>
      <c r="V2" s="286" t="s">
        <v>413</v>
      </c>
    </row>
    <row r="3" spans="1:22" ht="90" customHeight="1">
      <c r="A3" s="317" t="s">
        <v>414</v>
      </c>
      <c r="B3" s="320" t="s">
        <v>415</v>
      </c>
      <c r="C3" s="323" t="s">
        <v>416</v>
      </c>
      <c r="D3" s="372" t="s">
        <v>417</v>
      </c>
      <c r="E3" s="372" t="s">
        <v>418</v>
      </c>
      <c r="F3" s="239" t="s">
        <v>419</v>
      </c>
      <c r="G3" s="239" t="s">
        <v>420</v>
      </c>
      <c r="H3" s="239" t="s">
        <v>421</v>
      </c>
      <c r="I3" s="239" t="s">
        <v>422</v>
      </c>
      <c r="J3" s="242"/>
      <c r="K3" s="242"/>
      <c r="L3" s="240"/>
      <c r="M3" s="243"/>
      <c r="N3" s="229" t="s">
        <v>423</v>
      </c>
      <c r="O3" s="244"/>
      <c r="P3" s="243"/>
      <c r="Q3" s="244"/>
      <c r="R3" s="243"/>
      <c r="S3" s="266"/>
      <c r="U3" s="294"/>
      <c r="V3" s="287"/>
    </row>
    <row r="4" spans="1:22" ht="90" customHeight="1">
      <c r="A4" s="318"/>
      <c r="B4" s="321"/>
      <c r="C4" s="324"/>
      <c r="D4" s="277" t="s">
        <v>424</v>
      </c>
      <c r="E4" s="277" t="s">
        <v>425</v>
      </c>
      <c r="F4" s="222" t="s">
        <v>420</v>
      </c>
      <c r="G4" s="222" t="s">
        <v>420</v>
      </c>
      <c r="H4" s="222"/>
      <c r="I4" s="222"/>
      <c r="J4" s="223"/>
      <c r="K4" s="223"/>
      <c r="L4" s="241"/>
      <c r="M4" s="224"/>
      <c r="N4" s="225"/>
      <c r="O4" s="224"/>
      <c r="P4" s="224"/>
      <c r="Q4" s="229" t="s">
        <v>423</v>
      </c>
      <c r="R4" s="224"/>
      <c r="S4" s="267"/>
      <c r="U4" s="295"/>
      <c r="V4" s="288"/>
    </row>
    <row r="5" spans="1:22" ht="71.25">
      <c r="A5" s="318"/>
      <c r="B5" s="321"/>
      <c r="C5" s="324"/>
      <c r="D5" s="277" t="s">
        <v>426</v>
      </c>
      <c r="E5" s="373" t="s">
        <v>418</v>
      </c>
      <c r="F5" s="222" t="s">
        <v>420</v>
      </c>
      <c r="G5" s="222" t="s">
        <v>421</v>
      </c>
      <c r="H5" s="222"/>
      <c r="I5" s="222"/>
      <c r="J5" s="223"/>
      <c r="K5" s="223"/>
      <c r="L5" s="241"/>
      <c r="M5" s="224"/>
      <c r="N5" s="225"/>
      <c r="O5" s="224"/>
      <c r="P5" s="224"/>
      <c r="Q5" s="224"/>
      <c r="R5" s="229" t="s">
        <v>423</v>
      </c>
      <c r="S5" s="267"/>
      <c r="U5" s="295"/>
      <c r="V5" s="288"/>
    </row>
    <row r="6" spans="1:22" ht="90" customHeight="1">
      <c r="A6" s="318"/>
      <c r="B6" s="321"/>
      <c r="C6" s="324"/>
      <c r="D6" s="277" t="s">
        <v>427</v>
      </c>
      <c r="E6" s="374"/>
      <c r="F6" s="222"/>
      <c r="G6" s="222"/>
      <c r="H6" s="222"/>
      <c r="I6" s="222"/>
      <c r="J6" s="223"/>
      <c r="K6" s="223"/>
      <c r="L6" s="241"/>
      <c r="M6" s="224"/>
      <c r="N6" s="224"/>
      <c r="O6" s="225"/>
      <c r="P6" s="225"/>
      <c r="Q6" s="225"/>
      <c r="R6" s="224"/>
      <c r="S6" s="268" t="s">
        <v>423</v>
      </c>
      <c r="U6" s="295"/>
      <c r="V6" s="288"/>
    </row>
    <row r="7" spans="1:22" ht="90" customHeight="1" thickBot="1">
      <c r="A7" s="318"/>
      <c r="B7" s="321"/>
      <c r="C7" s="324"/>
      <c r="D7" s="277" t="s">
        <v>428</v>
      </c>
      <c r="E7" s="374"/>
      <c r="F7" s="222"/>
      <c r="G7" s="222"/>
      <c r="H7" s="222"/>
      <c r="I7" s="222"/>
      <c r="J7" s="223"/>
      <c r="K7" s="223"/>
      <c r="L7" s="241"/>
      <c r="M7" s="224"/>
      <c r="N7" s="224"/>
      <c r="O7" s="225"/>
      <c r="P7" s="225"/>
      <c r="Q7" s="229" t="s">
        <v>423</v>
      </c>
      <c r="R7" s="224"/>
      <c r="S7" s="267"/>
      <c r="U7" s="295"/>
      <c r="V7" s="289"/>
    </row>
    <row r="8" spans="1:22" ht="90" customHeight="1" thickBot="1">
      <c r="A8" s="319"/>
      <c r="B8" s="322"/>
      <c r="C8" s="325"/>
      <c r="D8" s="375" t="s">
        <v>429</v>
      </c>
      <c r="E8" s="376"/>
      <c r="F8" s="271"/>
      <c r="G8" s="271"/>
      <c r="H8" s="271"/>
      <c r="I8" s="271"/>
      <c r="J8" s="278"/>
      <c r="K8" s="278"/>
      <c r="L8" s="276"/>
      <c r="M8" s="259"/>
      <c r="N8" s="259"/>
      <c r="O8" s="260"/>
      <c r="P8" s="260"/>
      <c r="Q8" s="261" t="s">
        <v>423</v>
      </c>
      <c r="R8" s="259"/>
      <c r="S8" s="269"/>
      <c r="U8" s="295"/>
      <c r="V8" s="287"/>
    </row>
    <row r="9" spans="1:22" ht="90" customHeight="1">
      <c r="A9" s="298" t="s">
        <v>430</v>
      </c>
      <c r="B9" s="301" t="s">
        <v>431</v>
      </c>
      <c r="C9" s="304" t="s">
        <v>432</v>
      </c>
      <c r="D9" s="372" t="s">
        <v>433</v>
      </c>
      <c r="E9" s="310" t="s">
        <v>434</v>
      </c>
      <c r="F9" s="239"/>
      <c r="G9" s="239"/>
      <c r="H9" s="239"/>
      <c r="I9" s="239"/>
      <c r="J9" s="282"/>
      <c r="K9" s="283"/>
      <c r="L9" s="240"/>
      <c r="M9" s="279" t="s">
        <v>423</v>
      </c>
      <c r="N9" s="377"/>
      <c r="O9" s="263"/>
      <c r="P9" s="263"/>
      <c r="Q9" s="262"/>
      <c r="R9" s="264"/>
      <c r="S9" s="270"/>
      <c r="U9" s="296"/>
      <c r="V9" s="288"/>
    </row>
    <row r="10" spans="1:22" ht="90" customHeight="1">
      <c r="A10" s="299"/>
      <c r="B10" s="302"/>
      <c r="C10" s="305"/>
      <c r="D10" s="277" t="s">
        <v>435</v>
      </c>
      <c r="E10" s="311"/>
      <c r="F10" s="222"/>
      <c r="G10" s="222"/>
      <c r="H10" s="222"/>
      <c r="I10" s="222"/>
      <c r="J10" s="226"/>
      <c r="K10" s="227"/>
      <c r="L10" s="241"/>
      <c r="M10" s="378"/>
      <c r="N10" s="379"/>
      <c r="O10" s="228"/>
      <c r="P10" s="228"/>
      <c r="Q10" s="229" t="s">
        <v>423</v>
      </c>
      <c r="R10" s="230"/>
      <c r="S10" s="241"/>
      <c r="U10" s="296"/>
      <c r="V10" s="288"/>
    </row>
    <row r="11" spans="1:22" ht="90" customHeight="1">
      <c r="A11" s="299"/>
      <c r="B11" s="302"/>
      <c r="C11" s="305"/>
      <c r="D11" s="277" t="s">
        <v>436</v>
      </c>
      <c r="E11" s="284" t="s">
        <v>437</v>
      </c>
      <c r="F11" s="222"/>
      <c r="G11" s="222"/>
      <c r="H11" s="222"/>
      <c r="I11" s="222"/>
      <c r="J11" s="226"/>
      <c r="K11" s="227"/>
      <c r="L11" s="241"/>
      <c r="M11" s="378"/>
      <c r="N11" s="379"/>
      <c r="O11" s="228"/>
      <c r="P11" s="228"/>
      <c r="Q11" s="229" t="s">
        <v>423</v>
      </c>
      <c r="R11" s="230"/>
      <c r="S11" s="241"/>
      <c r="U11" s="296"/>
      <c r="V11" s="288"/>
    </row>
    <row r="12" spans="1:22" ht="90" customHeight="1">
      <c r="A12" s="299"/>
      <c r="B12" s="302"/>
      <c r="C12" s="305"/>
      <c r="D12" s="277" t="s">
        <v>438</v>
      </c>
      <c r="E12" s="307" t="s">
        <v>434</v>
      </c>
      <c r="F12" s="222"/>
      <c r="G12" s="222"/>
      <c r="H12" s="222"/>
      <c r="I12" s="222"/>
      <c r="J12" s="226"/>
      <c r="K12" s="227"/>
      <c r="L12" s="241"/>
      <c r="M12" s="280"/>
      <c r="N12" s="228"/>
      <c r="O12" s="228"/>
      <c r="P12" s="228"/>
      <c r="Q12" s="229" t="s">
        <v>423</v>
      </c>
      <c r="R12" s="228"/>
      <c r="S12" s="241"/>
      <c r="U12" s="296"/>
      <c r="V12" s="288"/>
    </row>
    <row r="13" spans="1:22" ht="90" customHeight="1" thickBot="1">
      <c r="A13" s="299"/>
      <c r="B13" s="302"/>
      <c r="C13" s="305"/>
      <c r="D13" s="277" t="s">
        <v>439</v>
      </c>
      <c r="E13" s="308"/>
      <c r="F13" s="222"/>
      <c r="G13" s="222"/>
      <c r="H13" s="222"/>
      <c r="I13" s="222"/>
      <c r="J13" s="226"/>
      <c r="K13" s="227"/>
      <c r="L13" s="241"/>
      <c r="M13" s="280"/>
      <c r="N13" s="228"/>
      <c r="O13" s="228"/>
      <c r="P13" s="228"/>
      <c r="Q13" s="228"/>
      <c r="R13" s="228"/>
      <c r="S13" s="268" t="s">
        <v>423</v>
      </c>
      <c r="U13" s="296"/>
      <c r="V13" s="289"/>
    </row>
    <row r="14" spans="1:22" ht="90" customHeight="1">
      <c r="A14" s="299"/>
      <c r="B14" s="302"/>
      <c r="C14" s="305"/>
      <c r="D14" s="277" t="s">
        <v>440</v>
      </c>
      <c r="E14" s="308"/>
      <c r="F14" s="222"/>
      <c r="G14" s="222"/>
      <c r="H14" s="222"/>
      <c r="I14" s="222"/>
      <c r="J14" s="226"/>
      <c r="K14" s="227"/>
      <c r="L14" s="241"/>
      <c r="M14" s="280"/>
      <c r="N14" s="228"/>
      <c r="O14" s="228"/>
      <c r="P14" s="228"/>
      <c r="Q14" s="229" t="s">
        <v>423</v>
      </c>
      <c r="R14" s="228"/>
      <c r="S14" s="241"/>
      <c r="U14" s="296"/>
      <c r="V14" s="287"/>
    </row>
    <row r="15" spans="1:22" ht="90" customHeight="1">
      <c r="A15" s="299"/>
      <c r="B15" s="302"/>
      <c r="C15" s="305"/>
      <c r="D15" s="277" t="s">
        <v>441</v>
      </c>
      <c r="E15" s="308"/>
      <c r="F15" s="222"/>
      <c r="G15" s="222"/>
      <c r="H15" s="222"/>
      <c r="I15" s="222"/>
      <c r="J15" s="226"/>
      <c r="K15" s="227"/>
      <c r="L15" s="241"/>
      <c r="M15" s="280"/>
      <c r="N15" s="228"/>
      <c r="O15" s="228"/>
      <c r="P15" s="228"/>
      <c r="Q15" s="229" t="s">
        <v>423</v>
      </c>
      <c r="R15" s="228"/>
      <c r="S15" s="241"/>
      <c r="U15" s="296"/>
      <c r="V15" s="288"/>
    </row>
    <row r="16" spans="1:22" ht="90" customHeight="1" thickBot="1">
      <c r="A16" s="300"/>
      <c r="B16" s="303"/>
      <c r="C16" s="306"/>
      <c r="D16" s="375" t="s">
        <v>442</v>
      </c>
      <c r="E16" s="309"/>
      <c r="F16" s="271"/>
      <c r="G16" s="271"/>
      <c r="H16" s="271"/>
      <c r="I16" s="271"/>
      <c r="J16" s="272"/>
      <c r="K16" s="273"/>
      <c r="L16" s="276"/>
      <c r="M16" s="281"/>
      <c r="N16" s="274"/>
      <c r="O16" s="274"/>
      <c r="P16" s="274"/>
      <c r="Q16" s="275" t="s">
        <v>423</v>
      </c>
      <c r="R16" s="274"/>
      <c r="S16" s="276"/>
      <c r="U16" s="297"/>
      <c r="V16" s="290"/>
    </row>
  </sheetData>
  <mergeCells count="14">
    <mergeCell ref="F1:L1"/>
    <mergeCell ref="M1:S1"/>
    <mergeCell ref="A3:A8"/>
    <mergeCell ref="B3:B8"/>
    <mergeCell ref="C3:C8"/>
    <mergeCell ref="A1:E1"/>
    <mergeCell ref="E5:E8"/>
    <mergeCell ref="U3:U8"/>
    <mergeCell ref="U9:U16"/>
    <mergeCell ref="A9:A16"/>
    <mergeCell ref="B9:B16"/>
    <mergeCell ref="C9:C16"/>
    <mergeCell ref="E12:E16"/>
    <mergeCell ref="E9:E10"/>
  </mergeCells>
  <conditionalFormatting sqref="F3:K16">
    <cfRule type="containsText" dxfId="3" priority="1" operator="containsText" text="4=Achieved milestone target">
      <formula>NOT(ISERROR(SEARCH("4=Achieved milestone target",F3)))</formula>
    </cfRule>
    <cfRule type="containsText" dxfId="2" priority="2" operator="containsText" text="1=No contribution to target ">
      <formula>NOT(ISERROR(SEARCH("1=No contribution to target ",F3)))</formula>
    </cfRule>
    <cfRule type="containsText" dxfId="1" priority="3" operator="containsText" text="2=Initiated contribution to target">
      <formula>NOT(ISERROR(SEARCH("2=Initiated contribution to target",F3)))</formula>
    </cfRule>
    <cfRule type="containsText" dxfId="0" priority="4" operator="containsText" text="3=Approaches milestone target">
      <formula>NOT(ISERROR(SEARCH("3=Approaches milestone target",F3)))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EB6E581-BA90-49C4-9FFD-882778081A45}">
          <x14:formula1>
            <xm:f>Lists!$B$25:$B$28</xm:f>
          </x14:formula1>
          <xm:sqref>F3:I16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D3E99-F504-4665-8CCC-416112B45E2F}">
  <dimension ref="A1:N16"/>
  <sheetViews>
    <sheetView zoomScaleNormal="100" workbookViewId="0">
      <selection activeCell="B3" sqref="B3"/>
    </sheetView>
  </sheetViews>
  <sheetFormatPr defaultRowHeight="15.75"/>
  <cols>
    <col min="1" max="1" width="53.625" style="231" customWidth="1"/>
    <col min="2" max="9" width="10.625" style="221" customWidth="1"/>
    <col min="10" max="10" width="31.375" style="221" customWidth="1"/>
    <col min="11" max="14" width="9" style="221" hidden="1" customWidth="1"/>
    <col min="15" max="18" width="9" style="221" customWidth="1"/>
    <col min="19" max="16384" width="9" style="221"/>
  </cols>
  <sheetData>
    <row r="1" spans="1:9" ht="18">
      <c r="B1" s="328" t="s">
        <v>443</v>
      </c>
      <c r="C1" s="329"/>
      <c r="D1" s="329"/>
      <c r="E1" s="330"/>
      <c r="F1" s="328" t="s">
        <v>444</v>
      </c>
      <c r="G1" s="329"/>
      <c r="H1" s="329"/>
      <c r="I1" s="330"/>
    </row>
    <row r="2" spans="1:9" ht="18.399999999999999" thickBot="1">
      <c r="A2" s="232" t="s">
        <v>445</v>
      </c>
      <c r="B2" s="233">
        <v>2024</v>
      </c>
      <c r="C2" s="234">
        <v>2025</v>
      </c>
      <c r="D2" s="234">
        <v>2026</v>
      </c>
      <c r="E2" s="235">
        <v>2027</v>
      </c>
      <c r="F2" s="233">
        <v>2024</v>
      </c>
      <c r="G2" s="234">
        <v>2025</v>
      </c>
      <c r="H2" s="234">
        <v>2026</v>
      </c>
      <c r="I2" s="235">
        <v>2027</v>
      </c>
    </row>
    <row r="3" spans="1:9" ht="80.099999999999994" customHeight="1">
      <c r="A3" s="380" t="s">
        <v>417</v>
      </c>
      <c r="B3" s="236">
        <f>IF('Tab3b Policy Progress'!F3="1=No contribution to target ",1,IF('Tab3b Policy Progress'!F3="2=Initiated contribution to target",2,IF('Tab3b Policy Progress'!F3="3=Approaches milestone target",3,IF('Tab3b Policy Progress'!F3="4=Achieved milestone target",4,""))))</f>
        <v>1</v>
      </c>
      <c r="C3" s="236">
        <f>IF('Tab3b Policy Progress'!G3="1=No contribution to target ",1,IF('Tab3b Policy Progress'!G3="2=Initiated contribution to target",2,IF('Tab3b Policy Progress'!G3="3=Approaches milestone target",3,IF('Tab3b Policy Progress'!G3="4=Achieved milestone target",4,""))))</f>
        <v>2</v>
      </c>
      <c r="D3" s="236">
        <f>IF('Tab3b Policy Progress'!H3="1=No contribution to target ",1,IF('Tab3b Policy Progress'!H3="2=Initiated contribution to target",2,IF('Tab3b Policy Progress'!H3="3=Approaches milestone target",3,IF('Tab3b Policy Progress'!H3="4=Achieved milestone target",4,""))))</f>
        <v>3</v>
      </c>
      <c r="E3" s="236">
        <f>IF('Tab3b Policy Progress'!I3="1=No contribution to target ",1,IF('Tab3b Policy Progress'!I3="2=Initiated contribution to target",2,IF('Tab3b Policy Progress'!I3="3=Approaches milestone target",3,IF('Tab3b Policy Progress'!I3="4=Achieved milestone target",4,""))))</f>
        <v>4</v>
      </c>
      <c r="F3" s="236">
        <f>B3</f>
        <v>1</v>
      </c>
      <c r="G3" s="237">
        <f>C3</f>
        <v>2</v>
      </c>
      <c r="H3" s="237">
        <f>D3</f>
        <v>3</v>
      </c>
      <c r="I3" s="238">
        <f>E3</f>
        <v>4</v>
      </c>
    </row>
    <row r="4" spans="1:9" ht="80.099999999999994" customHeight="1">
      <c r="A4" s="381" t="s">
        <v>424</v>
      </c>
      <c r="B4" s="236">
        <f>IF('Tab3b Policy Progress'!F4="1=No contribution to target ",1,IF('Tab3b Policy Progress'!F4="2=Initiated contribution to target",2,IF('Tab3b Policy Progress'!F4="3=Approaches milestone target",3,IF('Tab3b Policy Progress'!F4="4=Achieved milestone target",4,""))))</f>
        <v>2</v>
      </c>
      <c r="C4" s="236">
        <f>IF('Tab3b Policy Progress'!G4="1=No contribution to target ",1,IF('Tab3b Policy Progress'!G4="2=Initiated contribution to target",2,IF('Tab3b Policy Progress'!G4="3=Approaches milestone target",3,IF('Tab3b Policy Progress'!G4="4=Achieved milestone target",4,""))))</f>
        <v>2</v>
      </c>
      <c r="D4" s="236" t="str">
        <f>IF('Tab3b Policy Progress'!H4="1=No contribution to target ",1,IF('Tab3b Policy Progress'!H4="2=Initiated contribution to target",2,IF('Tab3b Policy Progress'!H4="3=Approaches milestone target",3,IF('Tab3b Policy Progress'!H4="4=Achieved milestone target",4,""))))</f>
        <v/>
      </c>
      <c r="E4" s="236" t="str">
        <f>IF('Tab3b Policy Progress'!I4="1=No contribution to target ",1,IF('Tab3b Policy Progress'!I4="2=Initiated contribution to target",2,IF('Tab3b Policy Progress'!I4="3=Approaches milestone target",3,IF('Tab3b Policy Progress'!I4="4=Achieved milestone target",4,""))))</f>
        <v/>
      </c>
      <c r="F4" s="236">
        <f t="shared" ref="F4:I4" si="0">B4</f>
        <v>2</v>
      </c>
      <c r="G4" s="237">
        <f t="shared" si="0"/>
        <v>2</v>
      </c>
      <c r="H4" s="237" t="str">
        <f t="shared" si="0"/>
        <v/>
      </c>
      <c r="I4" s="238" t="str">
        <f t="shared" si="0"/>
        <v/>
      </c>
    </row>
    <row r="5" spans="1:9" ht="80.099999999999994" customHeight="1">
      <c r="A5" s="381" t="s">
        <v>426</v>
      </c>
      <c r="B5" s="236">
        <f>IF('Tab3b Policy Progress'!F5="1=No contribution to target ",1,IF('Tab3b Policy Progress'!F5="2=Initiated contribution to target",2,IF('Tab3b Policy Progress'!F5="3=Approaches milestone target",3,IF('Tab3b Policy Progress'!F5="4=Achieved milestone target",4,""))))</f>
        <v>2</v>
      </c>
      <c r="C5" s="236">
        <f>IF('Tab3b Policy Progress'!G5="1=No contribution to target ",1,IF('Tab3b Policy Progress'!G5="2=Initiated contribution to target",2,IF('Tab3b Policy Progress'!G5="3=Approaches milestone target",3,IF('Tab3b Policy Progress'!G5="4=Achieved milestone target",4,""))))</f>
        <v>3</v>
      </c>
      <c r="D5" s="236" t="str">
        <f>IF('Tab3b Policy Progress'!H5="1=No contribution to target ",1,IF('Tab3b Policy Progress'!H5="2=Initiated contribution to target",2,IF('Tab3b Policy Progress'!H5="3=Approaches milestone target",3,IF('Tab3b Policy Progress'!H5="4=Achieved milestone target",4,""))))</f>
        <v/>
      </c>
      <c r="E5" s="236" t="str">
        <f>IF('Tab3b Policy Progress'!I5="1=No contribution to target ",1,IF('Tab3b Policy Progress'!I5="2=Initiated contribution to target",2,IF('Tab3b Policy Progress'!I5="3=Approaches milestone target",3,IF('Tab3b Policy Progress'!I5="4=Achieved milestone target",4,""))))</f>
        <v/>
      </c>
      <c r="F5" s="236">
        <f>B5</f>
        <v>2</v>
      </c>
      <c r="G5" s="237">
        <f>C5</f>
        <v>3</v>
      </c>
      <c r="H5" s="237" t="str">
        <f>D5</f>
        <v/>
      </c>
      <c r="I5" s="238" t="str">
        <f>E5</f>
        <v/>
      </c>
    </row>
    <row r="6" spans="1:9" ht="80.099999999999994" customHeight="1">
      <c r="A6" s="381" t="s">
        <v>427</v>
      </c>
      <c r="B6" s="236" t="str">
        <f>IF('Tab3b Policy Progress'!F6="1=No contribution to target ",1,IF('Tab3b Policy Progress'!F6="2=Initiated contribution to target",2,IF('Tab3b Policy Progress'!F6="3=Approaches milestone target",3,IF('Tab3b Policy Progress'!F6="4=Achieved milestone target",4,""))))</f>
        <v/>
      </c>
      <c r="C6" s="236" t="str">
        <f>IF('Tab3b Policy Progress'!G6="1=No contribution to target ",1,IF('Tab3b Policy Progress'!G6="2=Initiated contribution to target",2,IF('Tab3b Policy Progress'!G6="3=Approaches milestone target",3,IF('Tab3b Policy Progress'!G6="4=Achieved milestone target",4,""))))</f>
        <v/>
      </c>
      <c r="D6" s="236" t="str">
        <f>IF('Tab3b Policy Progress'!H6="1=No contribution to target ",1,IF('Tab3b Policy Progress'!H6="2=Initiated contribution to target",2,IF('Tab3b Policy Progress'!H6="3=Approaches milestone target",3,IF('Tab3b Policy Progress'!H6="4=Achieved milestone target",4,""))))</f>
        <v/>
      </c>
      <c r="E6" s="236" t="str">
        <f>IF('Tab3b Policy Progress'!I6="1=No contribution to target ",1,IF('Tab3b Policy Progress'!I6="2=Initiated contribution to target",2,IF('Tab3b Policy Progress'!I6="3=Approaches milestone target",3,IF('Tab3b Policy Progress'!I6="4=Achieved milestone target",4,""))))</f>
        <v/>
      </c>
      <c r="F6" s="236" t="str">
        <f t="shared" ref="F6:I16" si="1">B6</f>
        <v/>
      </c>
      <c r="G6" s="237" t="str">
        <f t="shared" si="1"/>
        <v/>
      </c>
      <c r="H6" s="237" t="str">
        <f t="shared" si="1"/>
        <v/>
      </c>
      <c r="I6" s="238" t="str">
        <f t="shared" si="1"/>
        <v/>
      </c>
    </row>
    <row r="7" spans="1:9" ht="80.099999999999994" customHeight="1">
      <c r="A7" s="381" t="s">
        <v>428</v>
      </c>
      <c r="B7" s="236" t="str">
        <f>IF('Tab3b Policy Progress'!F7="1=No contribution to target ",1,IF('Tab3b Policy Progress'!F7="2=Initiated contribution to target",2,IF('Tab3b Policy Progress'!F7="3=Approaches milestone target",3,IF('Tab3b Policy Progress'!F7="4=Achieved milestone target",4,""))))</f>
        <v/>
      </c>
      <c r="C7" s="236" t="str">
        <f>IF('Tab3b Policy Progress'!G7="1=No contribution to target ",1,IF('Tab3b Policy Progress'!G7="2=Initiated contribution to target",2,IF('Tab3b Policy Progress'!G7="3=Approaches milestone target",3,IF('Tab3b Policy Progress'!G7="4=Achieved milestone target",4,""))))</f>
        <v/>
      </c>
      <c r="D7" s="236" t="str">
        <f>IF('Tab3b Policy Progress'!H7="1=No contribution to target ",1,IF('Tab3b Policy Progress'!H7="2=Initiated contribution to target",2,IF('Tab3b Policy Progress'!H7="3=Approaches milestone target",3,IF('Tab3b Policy Progress'!H7="4=Achieved milestone target",4,""))))</f>
        <v/>
      </c>
      <c r="E7" s="236" t="str">
        <f>IF('Tab3b Policy Progress'!I7="1=No contribution to target ",1,IF('Tab3b Policy Progress'!I7="2=Initiated contribution to target",2,IF('Tab3b Policy Progress'!I7="3=Approaches milestone target",3,IF('Tab3b Policy Progress'!I7="4=Achieved milestone target",4,""))))</f>
        <v/>
      </c>
      <c r="F7" s="236" t="str">
        <f t="shared" si="1"/>
        <v/>
      </c>
      <c r="G7" s="237" t="str">
        <f t="shared" si="1"/>
        <v/>
      </c>
      <c r="H7" s="237" t="str">
        <f t="shared" si="1"/>
        <v/>
      </c>
      <c r="I7" s="238" t="str">
        <f t="shared" si="1"/>
        <v/>
      </c>
    </row>
    <row r="8" spans="1:9" ht="80.099999999999994" customHeight="1" thickBot="1">
      <c r="A8" s="382" t="s">
        <v>429</v>
      </c>
      <c r="B8" s="236" t="str">
        <f>IF('Tab3b Policy Progress'!F8="1=No contribution to target ",1,IF('Tab3b Policy Progress'!F8="2=Initiated contribution to target",2,IF('Tab3b Policy Progress'!F8="3=Approaches milestone target",3,IF('Tab3b Policy Progress'!F8="4=Achieved milestone target",4,""))))</f>
        <v/>
      </c>
      <c r="C8" s="236" t="str">
        <f>IF('Tab3b Policy Progress'!G8="1=No contribution to target ",1,IF('Tab3b Policy Progress'!G8="2=Initiated contribution to target",2,IF('Tab3b Policy Progress'!G8="3=Approaches milestone target",3,IF('Tab3b Policy Progress'!G8="4=Achieved milestone target",4,""))))</f>
        <v/>
      </c>
      <c r="D8" s="236" t="str">
        <f>IF('Tab3b Policy Progress'!H8="1=No contribution to target ",1,IF('Tab3b Policy Progress'!H8="2=Initiated contribution to target",2,IF('Tab3b Policy Progress'!H8="3=Approaches milestone target",3,IF('Tab3b Policy Progress'!H8="4=Achieved milestone target",4,""))))</f>
        <v/>
      </c>
      <c r="E8" s="236" t="str">
        <f>IF('Tab3b Policy Progress'!I8="1=No contribution to target ",1,IF('Tab3b Policy Progress'!I8="2=Initiated contribution to target",2,IF('Tab3b Policy Progress'!I8="3=Approaches milestone target",3,IF('Tab3b Policy Progress'!I8="4=Achieved milestone target",4,""))))</f>
        <v/>
      </c>
      <c r="F8" s="236" t="str">
        <f t="shared" si="1"/>
        <v/>
      </c>
      <c r="G8" s="237" t="str">
        <f t="shared" si="1"/>
        <v/>
      </c>
      <c r="H8" s="237" t="str">
        <f t="shared" si="1"/>
        <v/>
      </c>
      <c r="I8" s="238" t="str">
        <f t="shared" si="1"/>
        <v/>
      </c>
    </row>
    <row r="9" spans="1:9" ht="80.099999999999994" customHeight="1">
      <c r="A9" s="380" t="s">
        <v>433</v>
      </c>
      <c r="B9" s="236" t="str">
        <f>IF('Tab3b Policy Progress'!F9="1=No contribution to target ",1,IF('Tab3b Policy Progress'!F9="2=Initiated contribution to target",2,IF('Tab3b Policy Progress'!F9="3=Approaches milestone target",3,IF('Tab3b Policy Progress'!F9="4=Achieved milestone target",4,""))))</f>
        <v/>
      </c>
      <c r="C9" s="236" t="str">
        <f>IF('Tab3b Policy Progress'!G9="1=No contribution to target ",1,IF('Tab3b Policy Progress'!G9="2=Initiated contribution to target",2,IF('Tab3b Policy Progress'!G9="3=Approaches milestone target",3,IF('Tab3b Policy Progress'!G9="4=Achieved milestone target",4,""))))</f>
        <v/>
      </c>
      <c r="D9" s="236" t="str">
        <f>IF('Tab3b Policy Progress'!H9="1=No contribution to target ",1,IF('Tab3b Policy Progress'!H9="2=Initiated contribution to target",2,IF('Tab3b Policy Progress'!H9="3=Approaches milestone target",3,IF('Tab3b Policy Progress'!H9="4=Achieved milestone target",4,""))))</f>
        <v/>
      </c>
      <c r="E9" s="236" t="str">
        <f>IF('Tab3b Policy Progress'!I9="1=No contribution to target ",1,IF('Tab3b Policy Progress'!I9="2=Initiated contribution to target",2,IF('Tab3b Policy Progress'!I9="3=Approaches milestone target",3,IF('Tab3b Policy Progress'!I9="4=Achieved milestone target",4,""))))</f>
        <v/>
      </c>
      <c r="F9" s="236" t="str">
        <f t="shared" si="1"/>
        <v/>
      </c>
      <c r="G9" s="237" t="str">
        <f t="shared" si="1"/>
        <v/>
      </c>
      <c r="H9" s="237" t="str">
        <f t="shared" si="1"/>
        <v/>
      </c>
      <c r="I9" s="238" t="str">
        <f t="shared" si="1"/>
        <v/>
      </c>
    </row>
    <row r="10" spans="1:9" ht="80.099999999999994" customHeight="1">
      <c r="A10" s="381" t="s">
        <v>435</v>
      </c>
      <c r="B10" s="236" t="str">
        <f>IF('Tab3b Policy Progress'!F10="1=No contribution to target ",1,IF('Tab3b Policy Progress'!F10="2=Initiated contribution to target",2,IF('Tab3b Policy Progress'!F10="3=Approaches milestone target",3,IF('Tab3b Policy Progress'!F10="4=Achieved milestone target",4,""))))</f>
        <v/>
      </c>
      <c r="C10" s="236" t="str">
        <f>IF('Tab3b Policy Progress'!G10="1=No contribution to target ",1,IF('Tab3b Policy Progress'!G10="2=Initiated contribution to target",2,IF('Tab3b Policy Progress'!G10="3=Approaches milestone target",3,IF('Tab3b Policy Progress'!G10="4=Achieved milestone target",4,""))))</f>
        <v/>
      </c>
      <c r="D10" s="236" t="str">
        <f>IF('Tab3b Policy Progress'!H10="1=No contribution to target ",1,IF('Tab3b Policy Progress'!H10="2=Initiated contribution to target",2,IF('Tab3b Policy Progress'!H10="3=Approaches milestone target",3,IF('Tab3b Policy Progress'!H10="4=Achieved milestone target",4,""))))</f>
        <v/>
      </c>
      <c r="E10" s="236" t="str">
        <f>IF('Tab3b Policy Progress'!I10="1=No contribution to target ",1,IF('Tab3b Policy Progress'!I10="2=Initiated contribution to target",2,IF('Tab3b Policy Progress'!I10="3=Approaches milestone target",3,IF('Tab3b Policy Progress'!I10="4=Achieved milestone target",4,""))))</f>
        <v/>
      </c>
      <c r="F10" s="236" t="str">
        <f t="shared" si="1"/>
        <v/>
      </c>
      <c r="G10" s="237" t="str">
        <f t="shared" si="1"/>
        <v/>
      </c>
      <c r="H10" s="237" t="str">
        <f t="shared" si="1"/>
        <v/>
      </c>
      <c r="I10" s="238" t="str">
        <f t="shared" si="1"/>
        <v/>
      </c>
    </row>
    <row r="11" spans="1:9" ht="80.099999999999994" customHeight="1">
      <c r="A11" s="381" t="s">
        <v>436</v>
      </c>
      <c r="B11" s="236" t="str">
        <f>IF('Tab3b Policy Progress'!F11="1=No contribution to target ",1,IF('Tab3b Policy Progress'!F11="2=Initiated contribution to target",2,IF('Tab3b Policy Progress'!F11="3=Approaches milestone target",3,IF('Tab3b Policy Progress'!F11="4=Achieved milestone target",4,""))))</f>
        <v/>
      </c>
      <c r="C11" s="236" t="str">
        <f>IF('Tab3b Policy Progress'!G11="1=No contribution to target ",1,IF('Tab3b Policy Progress'!G11="2=Initiated contribution to target",2,IF('Tab3b Policy Progress'!G11="3=Approaches milestone target",3,IF('Tab3b Policy Progress'!G11="4=Achieved milestone target",4,""))))</f>
        <v/>
      </c>
      <c r="D11" s="236" t="str">
        <f>IF('Tab3b Policy Progress'!H11="1=No contribution to target ",1,IF('Tab3b Policy Progress'!H11="2=Initiated contribution to target",2,IF('Tab3b Policy Progress'!H11="3=Approaches milestone target",3,IF('Tab3b Policy Progress'!H11="4=Achieved milestone target",4,""))))</f>
        <v/>
      </c>
      <c r="E11" s="236" t="str">
        <f>IF('Tab3b Policy Progress'!I11="1=No contribution to target ",1,IF('Tab3b Policy Progress'!I11="2=Initiated contribution to target",2,IF('Tab3b Policy Progress'!I11="3=Approaches milestone target",3,IF('Tab3b Policy Progress'!I11="4=Achieved milestone target",4,""))))</f>
        <v/>
      </c>
      <c r="F11" s="236" t="str">
        <f t="shared" si="1"/>
        <v/>
      </c>
      <c r="G11" s="237" t="str">
        <f t="shared" si="1"/>
        <v/>
      </c>
      <c r="H11" s="237" t="str">
        <f t="shared" si="1"/>
        <v/>
      </c>
      <c r="I11" s="238" t="str">
        <f t="shared" si="1"/>
        <v/>
      </c>
    </row>
    <row r="12" spans="1:9" ht="80.099999999999994" customHeight="1">
      <c r="A12" s="381" t="s">
        <v>438</v>
      </c>
      <c r="B12" s="236" t="str">
        <f>IF('Tab3b Policy Progress'!F12="1=No contribution to target ",1,IF('Tab3b Policy Progress'!F12="2=Initiated contribution to target",2,IF('Tab3b Policy Progress'!F12="3=Approaches milestone target",3,IF('Tab3b Policy Progress'!F12="4=Achieved milestone target",4,""))))</f>
        <v/>
      </c>
      <c r="C12" s="236" t="str">
        <f>IF('Tab3b Policy Progress'!G12="1=No contribution to target ",1,IF('Tab3b Policy Progress'!G12="2=Initiated contribution to target",2,IF('Tab3b Policy Progress'!G12="3=Approaches milestone target",3,IF('Tab3b Policy Progress'!G12="4=Achieved milestone target",4,""))))</f>
        <v/>
      </c>
      <c r="D12" s="236" t="str">
        <f>IF('Tab3b Policy Progress'!H12="1=No contribution to target ",1,IF('Tab3b Policy Progress'!H12="2=Initiated contribution to target",2,IF('Tab3b Policy Progress'!H12="3=Approaches milestone target",3,IF('Tab3b Policy Progress'!H12="4=Achieved milestone target",4,""))))</f>
        <v/>
      </c>
      <c r="E12" s="236" t="str">
        <f>IF('Tab3b Policy Progress'!I12="1=No contribution to target ",1,IF('Tab3b Policy Progress'!I12="2=Initiated contribution to target",2,IF('Tab3b Policy Progress'!I12="3=Approaches milestone target",3,IF('Tab3b Policy Progress'!I12="4=Achieved milestone target",4,""))))</f>
        <v/>
      </c>
      <c r="F12" s="236" t="str">
        <f t="shared" si="1"/>
        <v/>
      </c>
      <c r="G12" s="237" t="str">
        <f t="shared" si="1"/>
        <v/>
      </c>
      <c r="H12" s="237" t="str">
        <f t="shared" si="1"/>
        <v/>
      </c>
      <c r="I12" s="238" t="str">
        <f t="shared" si="1"/>
        <v/>
      </c>
    </row>
    <row r="13" spans="1:9" ht="80.099999999999994" customHeight="1">
      <c r="A13" s="381" t="s">
        <v>439</v>
      </c>
      <c r="B13" s="236" t="str">
        <f>IF('Tab3b Policy Progress'!F13="1=No contribution to target ",1,IF('Tab3b Policy Progress'!F13="2=Initiated contribution to target",2,IF('Tab3b Policy Progress'!F13="3=Approaches milestone target",3,IF('Tab3b Policy Progress'!F13="4=Achieved milestone target",4,""))))</f>
        <v/>
      </c>
      <c r="C13" s="236" t="str">
        <f>IF('Tab3b Policy Progress'!G13="1=No contribution to target ",1,IF('Tab3b Policy Progress'!G13="2=Initiated contribution to target",2,IF('Tab3b Policy Progress'!G13="3=Approaches milestone target",3,IF('Tab3b Policy Progress'!G13="4=Achieved milestone target",4,""))))</f>
        <v/>
      </c>
      <c r="D13" s="236" t="str">
        <f>IF('Tab3b Policy Progress'!H13="1=No contribution to target ",1,IF('Tab3b Policy Progress'!H13="2=Initiated contribution to target",2,IF('Tab3b Policy Progress'!H13="3=Approaches milestone target",3,IF('Tab3b Policy Progress'!H13="4=Achieved milestone target",4,""))))</f>
        <v/>
      </c>
      <c r="E13" s="236" t="str">
        <f>IF('Tab3b Policy Progress'!I13="1=No contribution to target ",1,IF('Tab3b Policy Progress'!I13="2=Initiated contribution to target",2,IF('Tab3b Policy Progress'!I13="3=Approaches milestone target",3,IF('Tab3b Policy Progress'!I13="4=Achieved milestone target",4,""))))</f>
        <v/>
      </c>
      <c r="F13" s="236" t="str">
        <f t="shared" si="1"/>
        <v/>
      </c>
      <c r="G13" s="237" t="str">
        <f t="shared" si="1"/>
        <v/>
      </c>
      <c r="H13" s="237" t="str">
        <f t="shared" si="1"/>
        <v/>
      </c>
      <c r="I13" s="238" t="str">
        <f t="shared" si="1"/>
        <v/>
      </c>
    </row>
    <row r="14" spans="1:9" ht="80.099999999999994" customHeight="1">
      <c r="A14" s="381" t="s">
        <v>440</v>
      </c>
      <c r="B14" s="236" t="str">
        <f>IF('Tab3b Policy Progress'!F14="1=No contribution to target ",1,IF('Tab3b Policy Progress'!F14="2=Initiated contribution to target",2,IF('Tab3b Policy Progress'!F14="3=Approaches milestone target",3,IF('Tab3b Policy Progress'!F14="4=Achieved milestone target",4,""))))</f>
        <v/>
      </c>
      <c r="C14" s="236" t="str">
        <f>IF('Tab3b Policy Progress'!G14="1=No contribution to target ",1,IF('Tab3b Policy Progress'!G14="2=Initiated contribution to target",2,IF('Tab3b Policy Progress'!G14="3=Approaches milestone target",3,IF('Tab3b Policy Progress'!G14="4=Achieved milestone target",4,""))))</f>
        <v/>
      </c>
      <c r="D14" s="236" t="str">
        <f>IF('Tab3b Policy Progress'!H14="1=No contribution to target ",1,IF('Tab3b Policy Progress'!H14="2=Initiated contribution to target",2,IF('Tab3b Policy Progress'!H14="3=Approaches milestone target",3,IF('Tab3b Policy Progress'!H14="4=Achieved milestone target",4,""))))</f>
        <v/>
      </c>
      <c r="E14" s="236" t="str">
        <f>IF('Tab3b Policy Progress'!I14="1=No contribution to target ",1,IF('Tab3b Policy Progress'!I14="2=Initiated contribution to target",2,IF('Tab3b Policy Progress'!I14="3=Approaches milestone target",3,IF('Tab3b Policy Progress'!I14="4=Achieved milestone target",4,""))))</f>
        <v/>
      </c>
      <c r="F14" s="236" t="str">
        <f t="shared" si="1"/>
        <v/>
      </c>
      <c r="G14" s="237" t="str">
        <f t="shared" si="1"/>
        <v/>
      </c>
      <c r="H14" s="237" t="str">
        <f t="shared" si="1"/>
        <v/>
      </c>
      <c r="I14" s="238" t="str">
        <f t="shared" si="1"/>
        <v/>
      </c>
    </row>
    <row r="15" spans="1:9" ht="80.099999999999994" customHeight="1">
      <c r="A15" s="381" t="s">
        <v>441</v>
      </c>
      <c r="B15" s="236" t="str">
        <f>IF('Tab3b Policy Progress'!F15="1=No contribution to target ",1,IF('Tab3b Policy Progress'!F15="2=Initiated contribution to target",2,IF('Tab3b Policy Progress'!F15="3=Approaches milestone target",3,IF('Tab3b Policy Progress'!F15="4=Achieved milestone target",4,""))))</f>
        <v/>
      </c>
      <c r="C15" s="236" t="str">
        <f>IF('Tab3b Policy Progress'!G15="1=No contribution to target ",1,IF('Tab3b Policy Progress'!G15="2=Initiated contribution to target",2,IF('Tab3b Policy Progress'!G15="3=Approaches milestone target",3,IF('Tab3b Policy Progress'!G15="4=Achieved milestone target",4,""))))</f>
        <v/>
      </c>
      <c r="D15" s="236" t="str">
        <f>IF('Tab3b Policy Progress'!H15="1=No contribution to target ",1,IF('Tab3b Policy Progress'!H15="2=Initiated contribution to target",2,IF('Tab3b Policy Progress'!H15="3=Approaches milestone target",3,IF('Tab3b Policy Progress'!H15="4=Achieved milestone target",4,""))))</f>
        <v/>
      </c>
      <c r="E15" s="236" t="str">
        <f>IF('Tab3b Policy Progress'!I15="1=No contribution to target ",1,IF('Tab3b Policy Progress'!I15="2=Initiated contribution to target",2,IF('Tab3b Policy Progress'!I15="3=Approaches milestone target",3,IF('Tab3b Policy Progress'!I15="4=Achieved milestone target",4,""))))</f>
        <v/>
      </c>
      <c r="F15" s="236" t="str">
        <f t="shared" si="1"/>
        <v/>
      </c>
      <c r="G15" s="237" t="str">
        <f t="shared" si="1"/>
        <v/>
      </c>
      <c r="H15" s="237" t="str">
        <f t="shared" si="1"/>
        <v/>
      </c>
      <c r="I15" s="238" t="str">
        <f t="shared" si="1"/>
        <v/>
      </c>
    </row>
    <row r="16" spans="1:9" ht="80.099999999999994" customHeight="1" thickBot="1">
      <c r="A16" s="382" t="s">
        <v>442</v>
      </c>
      <c r="B16" s="236" t="str">
        <f>IF('Tab3b Policy Progress'!F16="1=No contribution to target ",1,IF('Tab3b Policy Progress'!F16="2=Initiated contribution to target",2,IF('Tab3b Policy Progress'!F16="3=Approaches milestone target",3,IF('Tab3b Policy Progress'!F16="4=Achieved milestone target",4,""))))</f>
        <v/>
      </c>
      <c r="C16" s="236" t="str">
        <f>IF('Tab3b Policy Progress'!G16="1=No contribution to target ",1,IF('Tab3b Policy Progress'!G16="2=Initiated contribution to target",2,IF('Tab3b Policy Progress'!G16="3=Approaches milestone target",3,IF('Tab3b Policy Progress'!G16="4=Achieved milestone target",4,""))))</f>
        <v/>
      </c>
      <c r="D16" s="236" t="str">
        <f>IF('Tab3b Policy Progress'!H16="1=No contribution to target ",1,IF('Tab3b Policy Progress'!H16="2=Initiated contribution to target",2,IF('Tab3b Policy Progress'!H16="3=Approaches milestone target",3,IF('Tab3b Policy Progress'!H16="4=Achieved milestone target",4,""))))</f>
        <v/>
      </c>
      <c r="E16" s="236" t="str">
        <f>IF('Tab3b Policy Progress'!I16="1=No contribution to target ",1,IF('Tab3b Policy Progress'!I16="2=Initiated contribution to target",2,IF('Tab3b Policy Progress'!I16="3=Approaches milestone target",3,IF('Tab3b Policy Progress'!I16="4=Achieved milestone target",4,""))))</f>
        <v/>
      </c>
      <c r="F16" s="236" t="str">
        <f t="shared" si="1"/>
        <v/>
      </c>
      <c r="G16" s="237" t="str">
        <f t="shared" si="1"/>
        <v/>
      </c>
      <c r="H16" s="237" t="str">
        <f t="shared" si="1"/>
        <v/>
      </c>
      <c r="I16" s="238" t="str">
        <f t="shared" si="1"/>
        <v/>
      </c>
    </row>
  </sheetData>
  <mergeCells count="2">
    <mergeCell ref="B1:E1"/>
    <mergeCell ref="F1:I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K29"/>
  <sheetViews>
    <sheetView workbookViewId="0">
      <selection activeCell="B24" sqref="B24:E28"/>
    </sheetView>
  </sheetViews>
  <sheetFormatPr defaultColWidth="11.25" defaultRowHeight="15" customHeight="1"/>
  <cols>
    <col min="1" max="1" width="8.625" customWidth="1"/>
    <col min="2" max="2" width="13.625" customWidth="1"/>
    <col min="3" max="26" width="8.625" customWidth="1"/>
  </cols>
  <sheetData>
    <row r="3" spans="2:11" ht="15" customHeight="1">
      <c r="B3" s="43" t="s">
        <v>87</v>
      </c>
      <c r="D3" s="43" t="s">
        <v>323</v>
      </c>
      <c r="H3" s="43" t="s">
        <v>446</v>
      </c>
      <c r="I3" s="43" t="s">
        <v>43</v>
      </c>
      <c r="K3" s="43" t="s">
        <v>40</v>
      </c>
    </row>
    <row r="4" spans="2:11" ht="15" customHeight="1">
      <c r="B4" s="43" t="s">
        <v>52</v>
      </c>
      <c r="D4" s="43" t="s">
        <v>50</v>
      </c>
      <c r="H4" s="43" t="s">
        <v>94</v>
      </c>
      <c r="I4" s="43" t="s">
        <v>447</v>
      </c>
      <c r="K4" s="43" t="s">
        <v>145</v>
      </c>
    </row>
    <row r="5" spans="2:11" ht="15" customHeight="1">
      <c r="B5" s="43" t="s">
        <v>42</v>
      </c>
      <c r="D5" s="43" t="s">
        <v>57</v>
      </c>
      <c r="H5" s="43" t="s">
        <v>74</v>
      </c>
      <c r="K5" s="43" t="s">
        <v>254</v>
      </c>
    </row>
    <row r="6" spans="2:11" ht="15" customHeight="1">
      <c r="H6" s="43" t="s">
        <v>204</v>
      </c>
      <c r="K6" s="43" t="s">
        <v>326</v>
      </c>
    </row>
    <row r="7" spans="2:11" ht="15" customHeight="1">
      <c r="H7" s="43" t="s">
        <v>45</v>
      </c>
    </row>
    <row r="10" spans="2:11" ht="15" customHeight="1">
      <c r="B10" s="43" t="s">
        <v>448</v>
      </c>
    </row>
    <row r="11" spans="2:11" ht="15" customHeight="1">
      <c r="B11" s="43" t="s">
        <v>449</v>
      </c>
    </row>
    <row r="12" spans="2:11" ht="15" customHeight="1">
      <c r="B12" s="43" t="s">
        <v>450</v>
      </c>
    </row>
    <row r="15" spans="2:11" ht="15" customHeight="1">
      <c r="B15" s="43" t="s">
        <v>451</v>
      </c>
      <c r="D15" s="43" t="s">
        <v>452</v>
      </c>
    </row>
    <row r="16" spans="2:11" ht="15" customHeight="1">
      <c r="B16" s="43" t="s">
        <v>453</v>
      </c>
      <c r="D16" s="43" t="s">
        <v>454</v>
      </c>
    </row>
    <row r="17" spans="2:5" ht="15" customHeight="1">
      <c r="B17" s="43" t="s">
        <v>455</v>
      </c>
      <c r="D17" s="43" t="s">
        <v>456</v>
      </c>
    </row>
    <row r="18" spans="2:5" ht="15" customHeight="1">
      <c r="B18" s="43" t="s">
        <v>457</v>
      </c>
    </row>
    <row r="19" spans="2:5" ht="15" customHeight="1">
      <c r="B19" s="43" t="s">
        <v>458</v>
      </c>
    </row>
    <row r="24" spans="2:5" ht="15" customHeight="1" thickBot="1">
      <c r="B24" t="s">
        <v>459</v>
      </c>
      <c r="C24" t="s">
        <v>460</v>
      </c>
      <c r="D24" t="s">
        <v>461</v>
      </c>
      <c r="E24" t="s">
        <v>462</v>
      </c>
    </row>
    <row r="25" spans="2:5" ht="15" customHeight="1" thickTop="1" thickBot="1">
      <c r="B25" s="201" t="s">
        <v>419</v>
      </c>
      <c r="C25" s="202" t="s">
        <v>463</v>
      </c>
      <c r="D25" t="s">
        <v>464</v>
      </c>
      <c r="E25" t="s">
        <v>465</v>
      </c>
    </row>
    <row r="26" spans="2:5" ht="15" customHeight="1" thickTop="1" thickBot="1">
      <c r="B26" s="203" t="s">
        <v>420</v>
      </c>
      <c r="C26" s="202" t="s">
        <v>466</v>
      </c>
      <c r="D26" t="s">
        <v>467</v>
      </c>
      <c r="E26" t="s">
        <v>468</v>
      </c>
    </row>
    <row r="27" spans="2:5" ht="15" customHeight="1" thickTop="1" thickBot="1">
      <c r="B27" s="204" t="s">
        <v>421</v>
      </c>
      <c r="C27" s="202" t="s">
        <v>469</v>
      </c>
      <c r="D27" t="s">
        <v>470</v>
      </c>
      <c r="E27" t="s">
        <v>471</v>
      </c>
    </row>
    <row r="28" spans="2:5" ht="15" customHeight="1" thickTop="1" thickBot="1">
      <c r="B28" s="205" t="s">
        <v>422</v>
      </c>
      <c r="C28" s="202" t="s">
        <v>472</v>
      </c>
      <c r="D28" t="s">
        <v>473</v>
      </c>
      <c r="E28" t="s">
        <v>474</v>
      </c>
    </row>
    <row r="29" spans="2:5" ht="15" customHeight="1" thickTop="1"/>
  </sheetData>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971"/>
  <sheetViews>
    <sheetView zoomScale="90" zoomScaleNormal="90" workbookViewId="0">
      <selection activeCell="E9" sqref="E9"/>
    </sheetView>
  </sheetViews>
  <sheetFormatPr defaultColWidth="11.25" defaultRowHeight="15" customHeight="1"/>
  <cols>
    <col min="1" max="1" width="8.625" customWidth="1"/>
    <col min="2" max="2" width="34.5" customWidth="1"/>
    <col min="3" max="3" width="32.5" customWidth="1"/>
    <col min="4" max="4" width="20.25" customWidth="1"/>
    <col min="5" max="5" width="67.375" customWidth="1"/>
    <col min="6" max="6" width="41.75" customWidth="1"/>
    <col min="7" max="26" width="8.625" customWidth="1"/>
  </cols>
  <sheetData>
    <row r="1" spans="2:6" ht="15.75"/>
    <row r="2" spans="2:6" ht="31.5" customHeight="1">
      <c r="B2" s="331" t="s">
        <v>475</v>
      </c>
      <c r="C2" s="383"/>
      <c r="D2" s="383"/>
      <c r="E2" s="383"/>
      <c r="F2" s="384"/>
    </row>
    <row r="3" spans="2:6" ht="31.5">
      <c r="B3" s="54" t="s">
        <v>476</v>
      </c>
      <c r="C3" s="54" t="s">
        <v>477</v>
      </c>
      <c r="D3" s="54" t="s">
        <v>478</v>
      </c>
      <c r="E3" s="54" t="s">
        <v>479</v>
      </c>
      <c r="F3" s="54" t="s">
        <v>480</v>
      </c>
    </row>
    <row r="4" spans="2:6" ht="110.25">
      <c r="B4" s="55" t="s">
        <v>481</v>
      </c>
      <c r="C4" s="55" t="s">
        <v>452</v>
      </c>
      <c r="D4" s="55" t="s">
        <v>458</v>
      </c>
      <c r="E4" s="56" t="s">
        <v>482</v>
      </c>
      <c r="F4" s="55" t="s">
        <v>483</v>
      </c>
    </row>
    <row r="5" spans="2:6" ht="31.5">
      <c r="B5" s="55" t="s">
        <v>484</v>
      </c>
      <c r="C5" s="55" t="s">
        <v>452</v>
      </c>
      <c r="D5" s="55" t="s">
        <v>457</v>
      </c>
      <c r="E5" s="56" t="s">
        <v>485</v>
      </c>
      <c r="F5" s="55" t="s">
        <v>74</v>
      </c>
    </row>
    <row r="6" spans="2:6" ht="31.5">
      <c r="B6" s="55" t="s">
        <v>486</v>
      </c>
      <c r="C6" s="55" t="s">
        <v>452</v>
      </c>
      <c r="D6" s="55" t="s">
        <v>455</v>
      </c>
      <c r="E6" s="56" t="s">
        <v>487</v>
      </c>
      <c r="F6" s="55" t="s">
        <v>483</v>
      </c>
    </row>
    <row r="7" spans="2:6" ht="110.25">
      <c r="B7" s="56" t="s">
        <v>488</v>
      </c>
      <c r="C7" s="55" t="s">
        <v>452</v>
      </c>
      <c r="D7" s="55" t="s">
        <v>451</v>
      </c>
      <c r="E7" s="56" t="s">
        <v>489</v>
      </c>
      <c r="F7" s="57" t="s">
        <v>45</v>
      </c>
    </row>
    <row r="8" spans="2:6" ht="78.75">
      <c r="B8" s="56" t="s">
        <v>490</v>
      </c>
      <c r="C8" s="55" t="s">
        <v>452</v>
      </c>
      <c r="D8" s="55" t="s">
        <v>455</v>
      </c>
      <c r="E8" s="56" t="s">
        <v>491</v>
      </c>
      <c r="F8" s="57" t="s">
        <v>483</v>
      </c>
    </row>
    <row r="9" spans="2:6" ht="47.25">
      <c r="B9" s="56" t="s">
        <v>492</v>
      </c>
      <c r="C9" s="55" t="s">
        <v>452</v>
      </c>
      <c r="D9" s="55" t="s">
        <v>457</v>
      </c>
      <c r="E9" s="56" t="s">
        <v>493</v>
      </c>
      <c r="F9" s="57" t="s">
        <v>45</v>
      </c>
    </row>
    <row r="10" spans="2:6" ht="47.25">
      <c r="B10" s="56" t="s">
        <v>494</v>
      </c>
      <c r="C10" s="55" t="s">
        <v>452</v>
      </c>
      <c r="D10" s="55" t="s">
        <v>455</v>
      </c>
      <c r="E10" s="56" t="s">
        <v>495</v>
      </c>
      <c r="F10" s="57" t="s">
        <v>45</v>
      </c>
    </row>
    <row r="11" spans="2:6" ht="126">
      <c r="B11" s="56" t="s">
        <v>496</v>
      </c>
      <c r="C11" s="55" t="s">
        <v>452</v>
      </c>
      <c r="D11" s="55" t="s">
        <v>453</v>
      </c>
      <c r="E11" s="56" t="s">
        <v>497</v>
      </c>
      <c r="F11" s="57" t="s">
        <v>45</v>
      </c>
    </row>
    <row r="12" spans="2:6" ht="110.25">
      <c r="B12" s="56" t="s">
        <v>498</v>
      </c>
      <c r="C12" s="55" t="s">
        <v>452</v>
      </c>
      <c r="D12" s="55" t="s">
        <v>455</v>
      </c>
      <c r="E12" s="56" t="s">
        <v>499</v>
      </c>
      <c r="F12" s="57" t="s">
        <v>45</v>
      </c>
    </row>
    <row r="13" spans="2:6" ht="63">
      <c r="B13" s="56" t="s">
        <v>500</v>
      </c>
      <c r="C13" s="55" t="s">
        <v>452</v>
      </c>
      <c r="D13" s="55" t="s">
        <v>453</v>
      </c>
      <c r="E13" s="56" t="s">
        <v>501</v>
      </c>
      <c r="F13" s="57" t="s">
        <v>45</v>
      </c>
    </row>
    <row r="14" spans="2:6" ht="141.75">
      <c r="B14" s="56" t="s">
        <v>502</v>
      </c>
      <c r="C14" s="55" t="s">
        <v>452</v>
      </c>
      <c r="D14" s="55" t="s">
        <v>457</v>
      </c>
      <c r="E14" s="56" t="s">
        <v>503</v>
      </c>
      <c r="F14" s="57" t="s">
        <v>45</v>
      </c>
    </row>
    <row r="15" spans="2:6" ht="94.5">
      <c r="B15" s="56" t="s">
        <v>504</v>
      </c>
      <c r="C15" s="55" t="s">
        <v>452</v>
      </c>
      <c r="D15" s="55" t="s">
        <v>451</v>
      </c>
      <c r="E15" s="56" t="s">
        <v>505</v>
      </c>
      <c r="F15" s="57" t="s">
        <v>45</v>
      </c>
    </row>
    <row r="16" spans="2:6" ht="157.5">
      <c r="B16" s="58" t="s">
        <v>506</v>
      </c>
      <c r="C16" s="59" t="s">
        <v>455</v>
      </c>
      <c r="D16" s="59" t="s">
        <v>455</v>
      </c>
      <c r="E16" s="59" t="s">
        <v>507</v>
      </c>
      <c r="F16" s="59" t="s">
        <v>204</v>
      </c>
    </row>
    <row r="17" spans="2:6" ht="47.25">
      <c r="B17" s="60" t="s">
        <v>508</v>
      </c>
      <c r="C17" s="57" t="s">
        <v>454</v>
      </c>
      <c r="D17" s="57" t="s">
        <v>455</v>
      </c>
      <c r="E17" s="61" t="s">
        <v>509</v>
      </c>
      <c r="F17" s="57" t="s">
        <v>204</v>
      </c>
    </row>
    <row r="18" spans="2:6" ht="78.75">
      <c r="B18" s="62" t="s">
        <v>510</v>
      </c>
      <c r="C18" t="s">
        <v>452</v>
      </c>
      <c r="D18" t="s">
        <v>452</v>
      </c>
      <c r="E18" s="63" t="s">
        <v>511</v>
      </c>
      <c r="F18" t="s">
        <v>74</v>
      </c>
    </row>
    <row r="19" spans="2:6" ht="141.75">
      <c r="B19" s="62" t="s">
        <v>512</v>
      </c>
      <c r="C19" t="s">
        <v>452</v>
      </c>
      <c r="D19" t="s">
        <v>452</v>
      </c>
      <c r="E19" s="62" t="s">
        <v>513</v>
      </c>
    </row>
    <row r="20" spans="2:6" ht="15.75"/>
    <row r="21" spans="2:6" ht="31.5" customHeight="1">
      <c r="B21" s="331" t="s">
        <v>514</v>
      </c>
      <c r="C21" s="383"/>
      <c r="D21" s="383"/>
      <c r="E21" s="383"/>
      <c r="F21" s="384"/>
    </row>
    <row r="22" spans="2:6" ht="31.5">
      <c r="B22" s="54" t="s">
        <v>476</v>
      </c>
      <c r="C22" s="54" t="s">
        <v>477</v>
      </c>
      <c r="D22" s="54" t="s">
        <v>478</v>
      </c>
      <c r="E22" s="54" t="s">
        <v>479</v>
      </c>
      <c r="F22" s="54" t="s">
        <v>480</v>
      </c>
    </row>
    <row r="23" spans="2:6" ht="47.25">
      <c r="B23" s="56" t="s">
        <v>515</v>
      </c>
      <c r="C23" s="55" t="s">
        <v>452</v>
      </c>
      <c r="D23" s="55" t="s">
        <v>453</v>
      </c>
      <c r="E23" s="56" t="s">
        <v>516</v>
      </c>
      <c r="F23" s="55" t="s">
        <v>45</v>
      </c>
    </row>
    <row r="24" spans="2:6" ht="78.75">
      <c r="B24" s="55" t="s">
        <v>517</v>
      </c>
      <c r="C24" s="55" t="s">
        <v>452</v>
      </c>
      <c r="D24" s="55" t="s">
        <v>458</v>
      </c>
      <c r="E24" s="56" t="s">
        <v>518</v>
      </c>
      <c r="F24" s="55" t="s">
        <v>45</v>
      </c>
    </row>
    <row r="25" spans="2:6" ht="78.75">
      <c r="B25" s="56" t="s">
        <v>519</v>
      </c>
      <c r="C25" s="55" t="s">
        <v>452</v>
      </c>
      <c r="D25" s="55" t="s">
        <v>458</v>
      </c>
      <c r="E25" s="56" t="s">
        <v>520</v>
      </c>
      <c r="F25" s="55" t="s">
        <v>45</v>
      </c>
    </row>
    <row r="26" spans="2:6" ht="110.25">
      <c r="B26" s="56" t="s">
        <v>521</v>
      </c>
      <c r="C26" s="55" t="s">
        <v>452</v>
      </c>
      <c r="D26" s="55" t="s">
        <v>453</v>
      </c>
      <c r="E26" s="56" t="s">
        <v>522</v>
      </c>
      <c r="F26" s="55" t="s">
        <v>45</v>
      </c>
    </row>
    <row r="27" spans="2:6" ht="63">
      <c r="B27" s="56" t="s">
        <v>523</v>
      </c>
      <c r="C27" s="55" t="s">
        <v>452</v>
      </c>
      <c r="D27" s="55" t="s">
        <v>457</v>
      </c>
      <c r="E27" s="56" t="s">
        <v>524</v>
      </c>
      <c r="F27" s="55" t="s">
        <v>45</v>
      </c>
    </row>
    <row r="28" spans="2:6" ht="63">
      <c r="B28" s="56" t="s">
        <v>525</v>
      </c>
      <c r="C28" s="55" t="s">
        <v>452</v>
      </c>
      <c r="D28" s="55" t="s">
        <v>453</v>
      </c>
      <c r="E28" s="56" t="s">
        <v>526</v>
      </c>
      <c r="F28" s="55" t="s">
        <v>483</v>
      </c>
    </row>
    <row r="29" spans="2:6" ht="141.75">
      <c r="B29" s="56" t="s">
        <v>527</v>
      </c>
      <c r="C29" s="55" t="s">
        <v>452</v>
      </c>
      <c r="D29" s="55" t="s">
        <v>457</v>
      </c>
      <c r="E29" s="56" t="s">
        <v>528</v>
      </c>
      <c r="F29" s="57" t="s">
        <v>483</v>
      </c>
    </row>
    <row r="30" spans="2:6" ht="110.25">
      <c r="B30" s="56" t="s">
        <v>529</v>
      </c>
      <c r="C30" s="55" t="s">
        <v>452</v>
      </c>
      <c r="D30" s="55" t="s">
        <v>455</v>
      </c>
      <c r="E30" s="56" t="s">
        <v>530</v>
      </c>
      <c r="F30" s="57" t="s">
        <v>483</v>
      </c>
    </row>
    <row r="31" spans="2:6" ht="63">
      <c r="B31" s="56" t="s">
        <v>531</v>
      </c>
      <c r="C31" s="55" t="s">
        <v>452</v>
      </c>
      <c r="D31" s="55" t="s">
        <v>457</v>
      </c>
      <c r="E31" s="56" t="s">
        <v>532</v>
      </c>
      <c r="F31" s="57" t="s">
        <v>483</v>
      </c>
    </row>
    <row r="32" spans="2:6" ht="63">
      <c r="B32" s="56" t="s">
        <v>533</v>
      </c>
      <c r="C32" s="55" t="s">
        <v>454</v>
      </c>
      <c r="D32" s="55" t="s">
        <v>455</v>
      </c>
      <c r="E32" s="56" t="s">
        <v>534</v>
      </c>
      <c r="F32" s="57" t="s">
        <v>483</v>
      </c>
    </row>
    <row r="33" spans="2:6" ht="78.75">
      <c r="B33" s="56" t="s">
        <v>535</v>
      </c>
      <c r="C33" s="55" t="s">
        <v>452</v>
      </c>
      <c r="D33" s="55" t="s">
        <v>455</v>
      </c>
      <c r="E33" s="56" t="s">
        <v>536</v>
      </c>
      <c r="F33" s="57" t="s">
        <v>483</v>
      </c>
    </row>
    <row r="34" spans="2:6" ht="63">
      <c r="B34" s="56" t="s">
        <v>537</v>
      </c>
      <c r="C34" s="55" t="s">
        <v>454</v>
      </c>
      <c r="D34" s="55" t="s">
        <v>455</v>
      </c>
      <c r="E34" s="56" t="s">
        <v>538</v>
      </c>
      <c r="F34" s="57" t="s">
        <v>45</v>
      </c>
    </row>
    <row r="35" spans="2:6" ht="110.25">
      <c r="B35" s="56" t="s">
        <v>539</v>
      </c>
      <c r="C35" s="55" t="s">
        <v>452</v>
      </c>
      <c r="D35" s="55" t="s">
        <v>457</v>
      </c>
      <c r="E35" s="56" t="s">
        <v>540</v>
      </c>
      <c r="F35" s="57" t="s">
        <v>45</v>
      </c>
    </row>
    <row r="36" spans="2:6" ht="31.5">
      <c r="B36" s="56" t="s">
        <v>541</v>
      </c>
      <c r="C36" s="55" t="s">
        <v>452</v>
      </c>
      <c r="D36" s="55" t="s">
        <v>453</v>
      </c>
      <c r="E36" s="56" t="s">
        <v>542</v>
      </c>
      <c r="F36" s="57" t="s">
        <v>483</v>
      </c>
    </row>
    <row r="37" spans="2:6" ht="94.5">
      <c r="B37" s="56" t="s">
        <v>543</v>
      </c>
      <c r="C37" s="55" t="s">
        <v>452</v>
      </c>
      <c r="D37" s="55" t="s">
        <v>451</v>
      </c>
      <c r="E37" s="56" t="s">
        <v>544</v>
      </c>
      <c r="F37" s="57" t="s">
        <v>45</v>
      </c>
    </row>
    <row r="38" spans="2:6" ht="15.75"/>
    <row r="39" spans="2:6" ht="15.75"/>
    <row r="40" spans="2:6" ht="15.75"/>
    <row r="41" spans="2:6" ht="15.75"/>
    <row r="42" spans="2:6" ht="15.75"/>
    <row r="43" spans="2:6" ht="15.75"/>
    <row r="44" spans="2:6" ht="15.75"/>
    <row r="45" spans="2:6" ht="15.75"/>
    <row r="46" spans="2:6" ht="15.75"/>
    <row r="47" spans="2:6" ht="15.75"/>
    <row r="48" spans="2:6" ht="15.75"/>
    <row r="49" ht="15.75"/>
    <row r="50" ht="15.75"/>
    <row r="51" ht="15.75"/>
    <row r="52" ht="15.75"/>
    <row r="53" ht="15.75"/>
    <row r="54" ht="15.75"/>
    <row r="55" ht="15.75"/>
    <row r="56" ht="15.75"/>
    <row r="57" ht="15.75"/>
    <row r="58" ht="15.75"/>
    <row r="59" ht="15.75"/>
    <row r="60" ht="15.75"/>
    <row r="61" ht="15.75"/>
    <row r="62" ht="15.75"/>
    <row r="63" ht="15.75"/>
    <row r="64" ht="15.75"/>
    <row r="65" ht="15.75"/>
    <row r="66" ht="15.75"/>
    <row r="67" ht="15.75"/>
    <row r="68" ht="15.75"/>
    <row r="69" ht="15.75"/>
    <row r="70" ht="15.75"/>
    <row r="71" ht="15.75"/>
    <row r="72" ht="15.75"/>
    <row r="73" ht="15.75"/>
    <row r="74" ht="15.75"/>
    <row r="75" ht="15.75"/>
    <row r="76" ht="15.75"/>
    <row r="77" ht="15.75"/>
    <row r="78" ht="15.75"/>
    <row r="79" ht="15.75"/>
    <row r="80" ht="15.75"/>
    <row r="81" ht="15.75"/>
    <row r="82" ht="15.75"/>
    <row r="83" ht="15.75"/>
    <row r="84" ht="15.75"/>
    <row r="85" ht="15.75"/>
    <row r="86" ht="15.75"/>
    <row r="87" ht="15.75"/>
    <row r="88" ht="15.75"/>
    <row r="89" ht="15.75"/>
    <row r="90" ht="15.75"/>
    <row r="91" ht="15.75"/>
    <row r="92" ht="15.75"/>
    <row r="93" ht="15.75"/>
    <row r="94" ht="15.75"/>
    <row r="95" ht="15.75"/>
    <row r="96" ht="15.75"/>
    <row r="97" ht="15.75"/>
    <row r="98" ht="15.75"/>
    <row r="99" ht="15.75"/>
    <row r="100" ht="15.75"/>
    <row r="101" ht="15.75"/>
    <row r="102" ht="15.75"/>
    <row r="103" ht="15.75"/>
    <row r="104" ht="15.75"/>
    <row r="105" ht="15.75"/>
    <row r="106" ht="15.75"/>
    <row r="107" ht="15.75"/>
    <row r="108" ht="15.75"/>
    <row r="109" ht="15.75"/>
    <row r="110" ht="15.75"/>
    <row r="111" ht="15.75"/>
    <row r="112" ht="15.75"/>
    <row r="113" ht="15.75"/>
    <row r="114" ht="15.75"/>
    <row r="115" ht="15.75"/>
    <row r="116" ht="15.75"/>
    <row r="117" ht="15.75"/>
    <row r="118" ht="15.75"/>
    <row r="119" ht="15.75"/>
    <row r="120" ht="15.75"/>
    <row r="121" ht="15.75"/>
    <row r="122" ht="15.75"/>
    <row r="123" ht="15.75"/>
    <row r="124" ht="15.75"/>
    <row r="125" ht="15.75"/>
    <row r="126" ht="15.75"/>
    <row r="127" ht="15.75"/>
    <row r="128" ht="15.75"/>
    <row r="129" ht="15.75"/>
    <row r="130" ht="15.75"/>
    <row r="131" ht="15.75"/>
    <row r="132" ht="15.75"/>
    <row r="133" ht="15.75"/>
    <row r="134" ht="15.75"/>
    <row r="135" ht="15.75"/>
    <row r="136" ht="15.75"/>
    <row r="137" ht="15.75"/>
    <row r="138" ht="15.75"/>
    <row r="139" ht="15.75"/>
    <row r="140" ht="15.75"/>
    <row r="141" ht="15.75"/>
    <row r="142" ht="15.75"/>
    <row r="143" ht="15.75"/>
    <row r="144" ht="15.75"/>
    <row r="145" ht="15.75"/>
    <row r="146" ht="15.75"/>
    <row r="147" ht="15.75"/>
    <row r="148" ht="15.75"/>
    <row r="149" ht="15.75"/>
    <row r="150" ht="15.75"/>
    <row r="151" ht="15.75"/>
    <row r="152" ht="15.75"/>
    <row r="153" ht="15.75"/>
    <row r="154" ht="15.75"/>
    <row r="155" ht="15.75"/>
    <row r="156" ht="15.75"/>
    <row r="157" ht="15.75"/>
    <row r="158" ht="15.75"/>
    <row r="159" ht="15.75"/>
    <row r="160" ht="15.75"/>
    <row r="161" ht="15.75"/>
    <row r="162" ht="15.75"/>
    <row r="163" ht="15.75"/>
    <row r="164" ht="15.75"/>
    <row r="165" ht="15.75"/>
    <row r="166" ht="15.75"/>
    <row r="167" ht="15.75"/>
    <row r="168" ht="15.75"/>
    <row r="169" ht="15.75"/>
    <row r="170" ht="15.75"/>
    <row r="171" ht="15.75"/>
    <row r="172" ht="15.75"/>
    <row r="173" ht="15.75"/>
    <row r="174" ht="15.75"/>
    <row r="175" ht="15.75"/>
    <row r="176" ht="15.75"/>
    <row r="177" ht="15.75"/>
    <row r="178" ht="15.75"/>
    <row r="179" ht="15.75"/>
    <row r="180" ht="15.75"/>
    <row r="181" ht="15.75"/>
    <row r="182" ht="15.75"/>
    <row r="183" ht="15.75"/>
    <row r="184" ht="15.75"/>
    <row r="185" ht="15.75"/>
    <row r="186" ht="15.75"/>
    <row r="187" ht="15.75"/>
    <row r="188" ht="15.75"/>
    <row r="189" ht="15.75"/>
    <row r="190" ht="15.75"/>
    <row r="191" ht="15.75"/>
    <row r="192" ht="15.75"/>
    <row r="193" ht="15.75"/>
    <row r="194" ht="15.75"/>
    <row r="195" ht="15.75"/>
    <row r="196" ht="15.75"/>
    <row r="197" ht="15.75"/>
    <row r="198" ht="15.75"/>
    <row r="199" ht="15.75"/>
    <row r="200" ht="15.75"/>
    <row r="201" ht="15.75"/>
    <row r="202" ht="15.75"/>
    <row r="203" ht="15.75"/>
    <row r="204" ht="15.75"/>
    <row r="205" ht="15.75"/>
    <row r="206" ht="15.75"/>
    <row r="207" ht="15.75"/>
    <row r="208" ht="15.75"/>
    <row r="209" ht="15.75"/>
    <row r="210" ht="15.75"/>
    <row r="211" ht="15.75"/>
    <row r="212" ht="15.75"/>
    <row r="213" ht="15.75"/>
    <row r="214" ht="15.75"/>
    <row r="215" ht="15.75"/>
    <row r="216" ht="15.75"/>
    <row r="217" ht="15.75"/>
    <row r="218" ht="15.75"/>
    <row r="219" ht="15.75"/>
    <row r="220" ht="15.75"/>
    <row r="221" ht="15.75"/>
    <row r="222" ht="15.75"/>
    <row r="223" ht="15.75"/>
    <row r="224" ht="15.75"/>
    <row r="225" ht="15.75"/>
    <row r="226" ht="15.75"/>
    <row r="227" ht="15.75"/>
    <row r="228" ht="15.75"/>
    <row r="229" ht="15.75"/>
    <row r="230" ht="15.75"/>
    <row r="231" ht="15.75"/>
    <row r="232" ht="15.75"/>
    <row r="233" ht="15.75"/>
    <row r="234" ht="15.75"/>
    <row r="235" ht="15.75"/>
    <row r="236" ht="15.75"/>
    <row r="237" ht="15.75"/>
    <row r="238" ht="15.75"/>
    <row r="239" ht="15.75"/>
    <row r="240" ht="15.75"/>
    <row r="241" ht="15.75"/>
    <row r="242" ht="15.75"/>
    <row r="243" ht="15.75"/>
    <row r="244" ht="15.75"/>
    <row r="245" ht="15.75"/>
    <row r="246" ht="15.75"/>
    <row r="247" ht="15.75"/>
    <row r="248" ht="15.75"/>
    <row r="249" ht="15.75"/>
    <row r="250" ht="15.75"/>
    <row r="251" ht="15.75"/>
    <row r="252" ht="15.75"/>
    <row r="253" ht="15.75"/>
    <row r="254" ht="15.75"/>
    <row r="255" ht="15.75"/>
    <row r="256" ht="15.75"/>
    <row r="257" ht="15.75"/>
    <row r="258" ht="15.75"/>
    <row r="259" ht="15.75"/>
    <row r="260" ht="15.75"/>
    <row r="261" ht="15.75"/>
    <row r="262" ht="15.75"/>
    <row r="263" ht="15.75"/>
    <row r="264" ht="15.75"/>
    <row r="265" ht="15.75"/>
    <row r="266" ht="15.75"/>
    <row r="267" ht="15.75"/>
    <row r="268" ht="15.75"/>
    <row r="269" ht="15.75"/>
    <row r="270" ht="15.75"/>
    <row r="271" ht="15.75"/>
    <row r="272" ht="15.75"/>
    <row r="273" ht="15.75"/>
    <row r="274" ht="15.75"/>
    <row r="275" ht="15.75"/>
    <row r="276" ht="15.75"/>
    <row r="277" ht="15.75"/>
    <row r="278" ht="15.75"/>
    <row r="279" ht="15.75"/>
    <row r="280" ht="15.75"/>
    <row r="281" ht="15.75"/>
    <row r="282" ht="15.75"/>
    <row r="283" ht="15.75"/>
    <row r="284" ht="15.75"/>
    <row r="285" ht="15.75"/>
    <row r="286" ht="15.75"/>
    <row r="287" ht="15.75"/>
    <row r="288" ht="15.75"/>
    <row r="289" ht="15.75"/>
    <row r="290" ht="15.75"/>
    <row r="291" ht="15.75"/>
    <row r="292" ht="15.75"/>
    <row r="293" ht="15.75"/>
    <row r="294" ht="15.75"/>
    <row r="295" ht="15.75"/>
    <row r="296" ht="15.75"/>
    <row r="297" ht="15.75"/>
    <row r="298" ht="15.75"/>
    <row r="299" ht="15.75"/>
    <row r="300" ht="15.75"/>
    <row r="301" ht="15.75"/>
    <row r="302" ht="15.75"/>
    <row r="303" ht="15.75"/>
    <row r="304" ht="15.75"/>
    <row r="305" ht="15.75"/>
    <row r="306" ht="15.75"/>
    <row r="307" ht="15.75"/>
    <row r="308" ht="15.75"/>
    <row r="309" ht="15.75"/>
    <row r="310" ht="15.75"/>
    <row r="311" ht="15.75"/>
    <row r="312" ht="15.75"/>
    <row r="313" ht="15.75"/>
    <row r="314" ht="15.75"/>
    <row r="315" ht="15.75"/>
    <row r="316" ht="15.75"/>
    <row r="317" ht="15.75"/>
    <row r="318" ht="15.75"/>
    <row r="319" ht="15.75"/>
    <row r="320" ht="15.75"/>
    <row r="321" ht="15.75"/>
    <row r="322" ht="15.75"/>
    <row r="323" ht="15.75"/>
    <row r="324" ht="15.75"/>
    <row r="325" ht="15.75"/>
    <row r="326" ht="15.75"/>
    <row r="327" ht="15.75"/>
    <row r="328" ht="15.75"/>
    <row r="329" ht="15.75"/>
    <row r="330" ht="15.75"/>
    <row r="331" ht="15.75"/>
    <row r="332" ht="15.75"/>
    <row r="333" ht="15.75"/>
    <row r="334" ht="15.75"/>
    <row r="335" ht="15.75"/>
    <row r="336" ht="15.75"/>
    <row r="337" ht="15.75"/>
    <row r="338" ht="15.75"/>
    <row r="339" ht="15.75"/>
    <row r="340" ht="15.75"/>
    <row r="341" ht="15.75"/>
    <row r="342" ht="15.75"/>
    <row r="343" ht="15.75"/>
    <row r="344" ht="15.75"/>
    <row r="345" ht="15.75"/>
    <row r="346" ht="15.75"/>
    <row r="347" ht="15.75"/>
    <row r="348" ht="15.75"/>
    <row r="349" ht="15.75"/>
    <row r="350" ht="15.75"/>
    <row r="351" ht="15.75"/>
    <row r="352" ht="15.75"/>
    <row r="353" ht="15.75"/>
    <row r="354" ht="15.75"/>
    <row r="355" ht="15.75"/>
    <row r="356" ht="15.75"/>
    <row r="357" ht="15.75"/>
    <row r="358" ht="15.75"/>
    <row r="359" ht="15.75"/>
    <row r="360" ht="15.75"/>
    <row r="361" ht="15.75"/>
    <row r="362" ht="15.75"/>
    <row r="363" ht="15.75"/>
    <row r="364" ht="15.75"/>
    <row r="365" ht="15.75"/>
    <row r="366" ht="15.75"/>
    <row r="367" ht="15.75"/>
    <row r="368" ht="15.75"/>
    <row r="369" ht="15.75"/>
    <row r="370" ht="15.75"/>
    <row r="371" ht="15.75"/>
    <row r="372" ht="15.75"/>
    <row r="373" ht="15.75"/>
    <row r="374" ht="15.75"/>
    <row r="375" ht="15.75"/>
    <row r="376" ht="15.75"/>
    <row r="377" ht="15.75"/>
    <row r="378" ht="15.75"/>
    <row r="379" ht="15.75"/>
    <row r="380" ht="15.75"/>
    <row r="381" ht="15.75"/>
    <row r="382" ht="15.75"/>
    <row r="383" ht="15.75"/>
    <row r="384" ht="15.75"/>
    <row r="385" ht="15.75"/>
    <row r="386" ht="15.75"/>
    <row r="387" ht="15.75"/>
    <row r="388" ht="15.75"/>
    <row r="389" ht="15.75"/>
    <row r="390" ht="15.75"/>
    <row r="391" ht="15.75"/>
    <row r="392" ht="15.75"/>
    <row r="393" ht="15.75"/>
    <row r="394" ht="15.75"/>
    <row r="395" ht="15.75"/>
    <row r="396" ht="15.75"/>
    <row r="397" ht="15.75"/>
    <row r="398" ht="15.75"/>
    <row r="399" ht="15.75"/>
    <row r="400" ht="15.75"/>
    <row r="401" ht="15.75"/>
    <row r="402" ht="15.75"/>
    <row r="403" ht="15.75"/>
    <row r="404" ht="15.75"/>
    <row r="405" ht="15.75"/>
    <row r="406" ht="15.75"/>
    <row r="407" ht="15.75"/>
    <row r="408" ht="15.75"/>
    <row r="409" ht="15.75"/>
    <row r="410" ht="15.75"/>
    <row r="411" ht="15.75"/>
    <row r="412" ht="15.75"/>
    <row r="413" ht="15.75"/>
    <row r="414" ht="15.75"/>
    <row r="415" ht="15.75"/>
    <row r="416" ht="15.75"/>
    <row r="417" ht="15.75"/>
    <row r="418" ht="15.75"/>
    <row r="419" ht="15.75"/>
    <row r="420" ht="15.75"/>
    <row r="421" ht="15.75"/>
    <row r="422" ht="15.75"/>
    <row r="423" ht="15.75"/>
    <row r="424" ht="15.75"/>
    <row r="425" ht="15.75"/>
    <row r="426" ht="15.75"/>
    <row r="427" ht="15.75"/>
    <row r="428" ht="15.75"/>
    <row r="429" ht="15.75"/>
    <row r="430" ht="15.75"/>
    <row r="431" ht="15.75"/>
    <row r="432" ht="15.75"/>
    <row r="433" ht="15.75"/>
    <row r="434" ht="15.75"/>
    <row r="435" ht="15.75"/>
    <row r="436" ht="15.75"/>
    <row r="437" ht="15.75"/>
    <row r="438" ht="15.75"/>
    <row r="439" ht="15.75"/>
    <row r="440" ht="15.75"/>
    <row r="441" ht="15.75"/>
    <row r="442" ht="15.75"/>
    <row r="443" ht="15.75"/>
    <row r="444" ht="15.75"/>
    <row r="445" ht="15.75"/>
    <row r="446" ht="15.75"/>
    <row r="447" ht="15.75"/>
    <row r="448" ht="15.75"/>
    <row r="449" ht="15.75"/>
    <row r="450" ht="15.75"/>
    <row r="451" ht="15.75"/>
    <row r="452" ht="15.75"/>
    <row r="453" ht="15.75"/>
    <row r="454" ht="15.75"/>
    <row r="455" ht="15.75"/>
    <row r="456" ht="15.75"/>
    <row r="457" ht="15.75"/>
    <row r="458" ht="15.75"/>
    <row r="459" ht="15.75"/>
    <row r="460" ht="15.75"/>
    <row r="461" ht="15.75"/>
    <row r="462" ht="15.75"/>
    <row r="463" ht="15.75"/>
    <row r="464" ht="15.75"/>
    <row r="465" ht="15.75"/>
    <row r="466" ht="15.75"/>
    <row r="467" ht="15.75"/>
    <row r="468" ht="15.75"/>
    <row r="469" ht="15.75"/>
    <row r="470" ht="15.75"/>
    <row r="471" ht="15.75"/>
    <row r="472" ht="15.75"/>
    <row r="473" ht="15.75"/>
    <row r="474" ht="15.75"/>
    <row r="475" ht="15.75"/>
    <row r="476" ht="15.75"/>
    <row r="477" ht="15.75"/>
    <row r="478" ht="15.75"/>
    <row r="479" ht="15.75"/>
    <row r="480" ht="15.75"/>
    <row r="481" ht="15.75"/>
    <row r="482" ht="15.75"/>
    <row r="483" ht="15.75"/>
    <row r="484" ht="15.75"/>
    <row r="485" ht="15.75"/>
    <row r="486" ht="15.75"/>
    <row r="487" ht="15.75"/>
    <row r="488" ht="15.75"/>
    <row r="489" ht="15.75"/>
    <row r="490" ht="15.75"/>
    <row r="491" ht="15.75"/>
    <row r="492" ht="15.75"/>
    <row r="493" ht="15.75"/>
    <row r="494" ht="15.75"/>
    <row r="495" ht="15.75"/>
    <row r="496" ht="15.75"/>
    <row r="497" ht="15.75"/>
    <row r="498" ht="15.75"/>
    <row r="499" ht="15.75"/>
    <row r="500" ht="15.75"/>
    <row r="501" ht="15.75"/>
    <row r="502" ht="15.75"/>
    <row r="503" ht="15.75"/>
    <row r="504" ht="15.75"/>
    <row r="505" ht="15.75"/>
    <row r="506" ht="15.75"/>
    <row r="507" ht="15.75"/>
    <row r="508" ht="15.75"/>
    <row r="509" ht="15.75"/>
    <row r="510" ht="15.75"/>
    <row r="511" ht="15.75"/>
    <row r="512" ht="15.75"/>
    <row r="513" ht="15.75"/>
    <row r="514" ht="15.75"/>
    <row r="515" ht="15.75"/>
    <row r="516" ht="15.75"/>
    <row r="517" ht="15.75"/>
    <row r="518" ht="15.75"/>
    <row r="519" ht="15.75"/>
    <row r="520" ht="15.75"/>
    <row r="521" ht="15.75"/>
    <row r="522" ht="15.75"/>
    <row r="523" ht="15.75"/>
    <row r="524" ht="15.75"/>
    <row r="525" ht="15.75"/>
    <row r="526" ht="15.75"/>
    <row r="527" ht="15.75"/>
    <row r="528" ht="15.75"/>
    <row r="529" ht="15.75"/>
    <row r="530" ht="15.75"/>
    <row r="531" ht="15.75"/>
    <row r="532" ht="15.75"/>
    <row r="533" ht="15.75"/>
    <row r="534" ht="15.75"/>
    <row r="535" ht="15.75"/>
    <row r="536" ht="15.75"/>
    <row r="537" ht="15.75"/>
    <row r="538" ht="15.75"/>
    <row r="539" ht="15.75"/>
    <row r="540" ht="15.75"/>
    <row r="541" ht="15.75"/>
    <row r="542" ht="15.75"/>
    <row r="543" ht="15.75"/>
    <row r="544" ht="15.75"/>
    <row r="545" ht="15.75"/>
    <row r="546" ht="15.75"/>
    <row r="547" ht="15.75"/>
    <row r="548" ht="15.75"/>
    <row r="549" ht="15.75"/>
    <row r="550" ht="15.75"/>
    <row r="551" ht="15.75"/>
    <row r="552" ht="15.75"/>
    <row r="553" ht="15.75"/>
    <row r="554" ht="15.75"/>
    <row r="555" ht="15.75"/>
    <row r="556" ht="15.75"/>
    <row r="557" ht="15.75"/>
    <row r="558" ht="15.75"/>
    <row r="559" ht="15.75"/>
    <row r="560" ht="15.75"/>
    <row r="561" ht="15.75"/>
    <row r="562" ht="15.75"/>
    <row r="563" ht="15.75"/>
    <row r="564" ht="15.75"/>
    <row r="565" ht="15.75"/>
    <row r="566" ht="15.75"/>
    <row r="567" ht="15.75"/>
    <row r="568" ht="15.75"/>
    <row r="569" ht="15.75"/>
    <row r="570" ht="15.75"/>
    <row r="571" ht="15.75"/>
    <row r="572" ht="15.75"/>
    <row r="573" ht="15.75"/>
    <row r="574" ht="15.75"/>
    <row r="575" ht="15.75"/>
    <row r="576" ht="15.75"/>
    <row r="577" ht="15.75"/>
    <row r="578" ht="15.75"/>
    <row r="579" ht="15.75"/>
    <row r="580" ht="15.75"/>
    <row r="581" ht="15.75"/>
    <row r="582" ht="15.75"/>
    <row r="583" ht="15.75"/>
    <row r="584" ht="15.75"/>
    <row r="585" ht="15.75"/>
    <row r="586" ht="15.75"/>
    <row r="587" ht="15.75"/>
    <row r="588" ht="15.75"/>
    <row r="589" ht="15.75"/>
    <row r="590" ht="15.75"/>
    <row r="591" ht="15.75"/>
    <row r="592" ht="15.75"/>
    <row r="593" ht="15.75"/>
    <row r="594" ht="15.75"/>
    <row r="595" ht="15.75"/>
    <row r="596" ht="15.75"/>
    <row r="597" ht="15.75"/>
    <row r="598" ht="15.75"/>
    <row r="599" ht="15.75"/>
    <row r="600" ht="15.75"/>
    <row r="601" ht="15.75"/>
    <row r="602" ht="15.75"/>
    <row r="603" ht="15.75"/>
    <row r="604" ht="15.75"/>
    <row r="605" ht="15.75"/>
    <row r="606" ht="15.75"/>
    <row r="607" ht="15.75"/>
    <row r="608" ht="15.75"/>
    <row r="609" ht="15.75"/>
    <row r="610" ht="15.75"/>
    <row r="611" ht="15.75"/>
    <row r="612" ht="15.75"/>
    <row r="613" ht="15.75"/>
    <row r="614" ht="15.75"/>
    <row r="615" ht="15.75"/>
    <row r="616" ht="15.75"/>
    <row r="617" ht="15.75"/>
    <row r="618" ht="15.75"/>
    <row r="619" ht="15.75"/>
    <row r="620" ht="15.75"/>
    <row r="621" ht="15.75"/>
    <row r="622" ht="15.75"/>
    <row r="623" ht="15.75"/>
    <row r="624" ht="15.75"/>
    <row r="625" ht="15.75"/>
    <row r="626" ht="15.75"/>
    <row r="627" ht="15.75"/>
    <row r="628" ht="15.75"/>
    <row r="629" ht="15.75"/>
    <row r="630" ht="15.75"/>
    <row r="631" ht="15.75"/>
    <row r="632" ht="15.75"/>
    <row r="633" ht="15.75"/>
    <row r="634" ht="15.75"/>
    <row r="635" ht="15.75"/>
    <row r="636" ht="15.75"/>
    <row r="637" ht="15.75"/>
    <row r="638" ht="15.75"/>
    <row r="639" ht="15.75"/>
    <row r="640" ht="15.75"/>
    <row r="641" ht="15.75"/>
    <row r="642" ht="15.75"/>
    <row r="643" ht="15.75"/>
    <row r="644" ht="15.75"/>
    <row r="645" ht="15.75"/>
    <row r="646" ht="15.75"/>
    <row r="647" ht="15.75"/>
    <row r="648" ht="15.75"/>
    <row r="649" ht="15.75"/>
    <row r="650" ht="15.75"/>
    <row r="651" ht="15.75"/>
    <row r="652" ht="15.75"/>
    <row r="653" ht="15.75"/>
    <row r="654" ht="15.75"/>
    <row r="655" ht="15.75"/>
    <row r="656" ht="15.75"/>
    <row r="657" ht="15.75"/>
    <row r="658" ht="15.75"/>
    <row r="659" ht="15.75"/>
    <row r="660" ht="15.75"/>
    <row r="661" ht="15.75"/>
    <row r="662" ht="15.75"/>
    <row r="663" ht="15.75"/>
    <row r="664" ht="15.75"/>
    <row r="665" ht="15.75"/>
    <row r="666" ht="15.75"/>
    <row r="667" ht="15.75"/>
    <row r="668" ht="15.75"/>
    <row r="669" ht="15.75"/>
    <row r="670" ht="15.75"/>
    <row r="671" ht="15.75"/>
    <row r="672" ht="15.75"/>
    <row r="673" ht="15.75"/>
    <row r="674" ht="15.75"/>
    <row r="675" ht="15.75"/>
    <row r="676" ht="15.75"/>
    <row r="677" ht="15.75"/>
    <row r="678" ht="15.75"/>
    <row r="679" ht="15.75"/>
    <row r="680" ht="15.75"/>
    <row r="681" ht="15.75"/>
    <row r="682" ht="15.75"/>
    <row r="683" ht="15.75"/>
    <row r="684" ht="15.75"/>
    <row r="685" ht="15.75"/>
    <row r="686" ht="15.75"/>
    <row r="687" ht="15.75"/>
    <row r="688" ht="15.75"/>
    <row r="689" ht="15.75"/>
    <row r="690" ht="15.75"/>
    <row r="691" ht="15.75"/>
    <row r="692" ht="15.75"/>
    <row r="693" ht="15.75"/>
    <row r="694" ht="15.75"/>
    <row r="695" ht="15.75"/>
    <row r="696" ht="15.75"/>
    <row r="697" ht="15.75"/>
    <row r="698" ht="15.75"/>
    <row r="699" ht="15.75"/>
    <row r="700" ht="15.75"/>
    <row r="701" ht="15.75"/>
    <row r="702" ht="15.75"/>
    <row r="703" ht="15.75"/>
    <row r="704" ht="15.75"/>
    <row r="705" ht="15.75"/>
    <row r="706" ht="15.75"/>
    <row r="707" ht="15.75"/>
    <row r="708" ht="15.75"/>
    <row r="709" ht="15.75"/>
    <row r="710" ht="15.75"/>
    <row r="711" ht="15.75"/>
    <row r="712" ht="15.75"/>
    <row r="713" ht="15.75"/>
    <row r="714" ht="15.75"/>
    <row r="715" ht="15.75"/>
    <row r="716" ht="15.75"/>
    <row r="717" ht="15.75"/>
    <row r="718" ht="15.75"/>
    <row r="719" ht="15.75"/>
    <row r="720" ht="15.75"/>
    <row r="721" ht="15.75"/>
    <row r="722" ht="15.75"/>
    <row r="723" ht="15.75"/>
    <row r="724" ht="15.75"/>
    <row r="725" ht="15.75"/>
    <row r="726" ht="15.75"/>
    <row r="727" ht="15.75"/>
    <row r="728" ht="15.75"/>
    <row r="729" ht="15.75"/>
    <row r="730" ht="15.75"/>
    <row r="731" ht="15.75"/>
    <row r="732" ht="15.75"/>
    <row r="733" ht="15.75"/>
    <row r="734" ht="15.75"/>
    <row r="735" ht="15.75"/>
    <row r="736" ht="15.75"/>
    <row r="737" ht="15.75"/>
    <row r="738" ht="15.75"/>
    <row r="739" ht="15.75"/>
    <row r="740" ht="15.75"/>
    <row r="741" ht="15.75"/>
    <row r="742" ht="15.75"/>
    <row r="743" ht="15.75"/>
    <row r="744" ht="15.75"/>
    <row r="745" ht="15.75"/>
    <row r="746" ht="15.75"/>
    <row r="747" ht="15.75"/>
    <row r="748" ht="15.75"/>
    <row r="749" ht="15.75"/>
    <row r="750" ht="15.75"/>
    <row r="751" ht="15.75"/>
    <row r="752" ht="15.75"/>
    <row r="753" ht="15.75"/>
    <row r="754" ht="15.75"/>
    <row r="755" ht="15.75"/>
    <row r="756" ht="15.75"/>
    <row r="757" ht="15.75"/>
    <row r="758" ht="15.75"/>
    <row r="759" ht="15.75"/>
    <row r="760" ht="15.75"/>
    <row r="761" ht="15.75"/>
    <row r="762" ht="15.75"/>
    <row r="763" ht="15.75"/>
    <row r="764" ht="15.75"/>
    <row r="765" ht="15.75"/>
    <row r="766" ht="15.75"/>
    <row r="767" ht="15.75"/>
    <row r="768" ht="15.75"/>
    <row r="769" ht="15.75"/>
    <row r="770" ht="15.75"/>
    <row r="771" ht="15.75"/>
    <row r="772" ht="15.75"/>
    <row r="773" ht="15.75"/>
    <row r="774" ht="15.75"/>
    <row r="775" ht="15.75"/>
    <row r="776" ht="15.75"/>
    <row r="777" ht="15.75"/>
    <row r="778" ht="15.75"/>
    <row r="779" ht="15.75"/>
    <row r="780" ht="15.75"/>
    <row r="781" ht="15.75"/>
    <row r="782" ht="15.75"/>
    <row r="783" ht="15.75"/>
    <row r="784" ht="15.75"/>
    <row r="785" ht="15.75"/>
    <row r="786" ht="15.75"/>
    <row r="787" ht="15.75"/>
    <row r="788" ht="15.75"/>
    <row r="789" ht="15.75"/>
    <row r="790" ht="15.75"/>
    <row r="791" ht="15.75"/>
    <row r="792" ht="15.75"/>
    <row r="793" ht="15.75"/>
    <row r="794" ht="15.75"/>
    <row r="795" ht="15.75"/>
    <row r="796" ht="15.75"/>
    <row r="797" ht="15.75"/>
    <row r="798" ht="15.75"/>
    <row r="799" ht="15.75"/>
    <row r="800" ht="15.75"/>
    <row r="801" ht="15.75"/>
    <row r="802" ht="15.75"/>
    <row r="803" ht="15.75"/>
    <row r="804" ht="15.75"/>
    <row r="805" ht="15.75"/>
    <row r="806" ht="15.75"/>
    <row r="807" ht="15.75"/>
    <row r="808" ht="15.75"/>
    <row r="809" ht="15.75"/>
    <row r="810" ht="15.75"/>
    <row r="811" ht="15.75"/>
    <row r="812" ht="15.75"/>
    <row r="813" ht="15.75"/>
    <row r="814" ht="15.75"/>
    <row r="815" ht="15.75"/>
    <row r="816" ht="15.75"/>
    <row r="817" ht="15.75"/>
    <row r="818" ht="15.75"/>
    <row r="819" ht="15.75"/>
    <row r="820" ht="15.75"/>
    <row r="821" ht="15.75"/>
    <row r="822" ht="15.75"/>
    <row r="823" ht="15.75"/>
    <row r="824" ht="15.75"/>
    <row r="825" ht="15.75"/>
    <row r="826" ht="15.75"/>
    <row r="827" ht="15.75"/>
    <row r="828" ht="15.75"/>
    <row r="829" ht="15.75"/>
    <row r="830" ht="15.75"/>
    <row r="831" ht="15.75"/>
    <row r="832" ht="15.75"/>
    <row r="833" ht="15.75"/>
    <row r="834" ht="15.75"/>
    <row r="835" ht="15.75"/>
    <row r="836" ht="15.75"/>
    <row r="837" ht="15.75"/>
    <row r="838" ht="15.75"/>
    <row r="839" ht="15.75"/>
    <row r="840" ht="15.75"/>
    <row r="841" ht="15.75"/>
    <row r="842" ht="15.75"/>
    <row r="843" ht="15.75"/>
    <row r="844" ht="15.75"/>
    <row r="845" ht="15.75"/>
    <row r="846" ht="15.75"/>
    <row r="847" ht="15.75"/>
    <row r="848" ht="15.75"/>
    <row r="849" ht="15.75"/>
    <row r="850" ht="15.75"/>
    <row r="851" ht="15.75"/>
    <row r="852" ht="15.75"/>
    <row r="853" ht="15.75"/>
    <row r="854" ht="15.75"/>
    <row r="855" ht="15.75"/>
    <row r="856" ht="15.75"/>
    <row r="857" ht="15.75"/>
    <row r="858" ht="15.75"/>
    <row r="859" ht="15.75"/>
    <row r="860" ht="15.75"/>
    <row r="861" ht="15.75"/>
    <row r="862" ht="15.75"/>
    <row r="863" ht="15.75"/>
    <row r="864" ht="15.75"/>
    <row r="865" ht="15.75"/>
    <row r="866" ht="15.75"/>
    <row r="867" ht="15.75"/>
    <row r="868" ht="15.75"/>
    <row r="869" ht="15.75"/>
    <row r="870" ht="15.75"/>
    <row r="871" ht="15.75"/>
    <row r="872" ht="15.75"/>
    <row r="873" ht="15.75"/>
    <row r="874" ht="15.75"/>
    <row r="875" ht="15.75"/>
    <row r="876" ht="15.75"/>
    <row r="877" ht="15.75"/>
    <row r="878" ht="15.75"/>
    <row r="879" ht="15.75"/>
    <row r="880" ht="15.75"/>
    <row r="881" ht="15.75"/>
    <row r="882" ht="15.75"/>
    <row r="883" ht="15.75"/>
    <row r="884" ht="15.75"/>
    <row r="885" ht="15.75"/>
    <row r="886" ht="15.75"/>
    <row r="887" ht="15.75"/>
    <row r="888" ht="15.75"/>
    <row r="889" ht="15.75"/>
    <row r="890" ht="15.75"/>
    <row r="891" ht="15.75"/>
    <row r="892" ht="15.75"/>
    <row r="893" ht="15.75"/>
    <row r="894" ht="15.75"/>
    <row r="895" ht="15.75"/>
    <row r="896" ht="15.75"/>
    <row r="897" ht="15.75"/>
    <row r="898" ht="15.75"/>
    <row r="899" ht="15.75"/>
    <row r="900" ht="15.75"/>
    <row r="901" ht="15.75"/>
    <row r="902" ht="15.75"/>
    <row r="903" ht="15.75"/>
    <row r="904" ht="15.75"/>
    <row r="905" ht="15.75"/>
    <row r="906" ht="15.75"/>
    <row r="907" ht="15.75"/>
    <row r="908" ht="15.75"/>
    <row r="909" ht="15.75"/>
    <row r="910" ht="15.75"/>
    <row r="911" ht="15.75"/>
    <row r="912" ht="15.75"/>
    <row r="913" ht="15.75"/>
    <row r="914" ht="15.75"/>
    <row r="915" ht="15.75"/>
    <row r="916" ht="15.75"/>
    <row r="917" ht="15.75"/>
    <row r="918" ht="15.75"/>
    <row r="919" ht="15.75"/>
    <row r="920" ht="15.75"/>
    <row r="921" ht="15.75"/>
    <row r="922" ht="15.75"/>
    <row r="923" ht="15.75"/>
    <row r="924" ht="15.75"/>
    <row r="925" ht="15.75"/>
    <row r="926" ht="15.75"/>
    <row r="927" ht="15.75"/>
    <row r="928" ht="15.75"/>
    <row r="929" ht="15.75"/>
    <row r="930" ht="15.75"/>
    <row r="931" ht="15.75"/>
    <row r="932" ht="15.75"/>
    <row r="933" ht="15.75"/>
    <row r="934" ht="15.75"/>
    <row r="935" ht="15.75"/>
    <row r="936" ht="15.75"/>
    <row r="937" ht="15.75"/>
    <row r="938" ht="15.75"/>
    <row r="939" ht="15.75"/>
    <row r="940" ht="15.75"/>
    <row r="941" ht="15.75"/>
    <row r="942" ht="15.75"/>
    <row r="943" ht="15.75"/>
    <row r="944" ht="15.75"/>
    <row r="945" ht="15.75"/>
    <row r="946" ht="15.75"/>
    <row r="947" ht="15.75"/>
    <row r="948" ht="15.75"/>
    <row r="949" ht="15.75"/>
    <row r="950" ht="15.75"/>
    <row r="951" ht="15.75"/>
    <row r="952" ht="15.75"/>
    <row r="953" ht="15.75"/>
    <row r="954" ht="15.75"/>
    <row r="955" ht="15.75"/>
    <row r="956" ht="15.75"/>
    <row r="957" ht="15.75"/>
    <row r="958" ht="15.75"/>
    <row r="959" ht="15.75"/>
    <row r="960" ht="15.75"/>
    <row r="961" ht="15.75"/>
    <row r="962" ht="15.75"/>
    <row r="963" ht="15.75"/>
    <row r="964" ht="15.75"/>
    <row r="965" ht="15.75"/>
    <row r="966" ht="15.75"/>
    <row r="967" ht="15.75"/>
    <row r="968" ht="15.75"/>
    <row r="969" ht="15.75"/>
    <row r="970" ht="15.75"/>
    <row r="971" ht="15.75"/>
  </sheetData>
  <mergeCells count="2">
    <mergeCell ref="B2:F2"/>
    <mergeCell ref="B21:F21"/>
  </mergeCells>
  <pageMargins left="0.7" right="0.7" top="0.75" bottom="0.75" header="0" footer="0"/>
  <pageSetup orientation="landscape" r:id="rId1"/>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Lists!$D$15:$D$17</xm:f>
          </x14:formula1>
          <xm:sqref>C4:C17 C23:C37</xm:sqref>
        </x14:dataValidation>
        <x14:dataValidation type="list" allowBlank="1" showErrorMessage="1" xr:uid="{00000000-0002-0000-0300-000001000000}">
          <x14:formula1>
            <xm:f>Lists!$B$15:$B$19</xm:f>
          </x14:formula1>
          <xm:sqref>D4:D17 D23:D37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000"/>
  <sheetViews>
    <sheetView tabSelected="1" topLeftCell="A55" zoomScale="89" workbookViewId="0">
      <selection activeCell="A73" sqref="A73:A78"/>
    </sheetView>
  </sheetViews>
  <sheetFormatPr defaultColWidth="11.25" defaultRowHeight="15" customHeight="1"/>
  <cols>
    <col min="1" max="1" width="58.375" customWidth="1"/>
    <col min="2" max="2" width="17.25" customWidth="1"/>
    <col min="3" max="3" width="19.75" customWidth="1"/>
    <col min="4" max="26" width="8.625" customWidth="1"/>
  </cols>
  <sheetData>
    <row r="1" spans="1:3" ht="15.75">
      <c r="C1" s="64"/>
    </row>
    <row r="2" spans="1:3" ht="15.75">
      <c r="C2" s="64"/>
    </row>
    <row r="3" spans="1:3" ht="15.75">
      <c r="C3" s="64"/>
    </row>
    <row r="4" spans="1:3" ht="15.75">
      <c r="A4" s="43" t="s">
        <v>545</v>
      </c>
      <c r="C4" s="64"/>
    </row>
    <row r="5" spans="1:3" ht="44.25" customHeight="1">
      <c r="A5" s="65" t="s">
        <v>546</v>
      </c>
      <c r="B5" s="66" t="s">
        <v>547</v>
      </c>
      <c r="C5" s="67" t="s">
        <v>548</v>
      </c>
    </row>
    <row r="6" spans="1:3" ht="21" customHeight="1">
      <c r="A6" s="68" t="s">
        <v>549</v>
      </c>
      <c r="B6" s="68"/>
      <c r="C6" s="69"/>
    </row>
    <row r="7" spans="1:3" ht="24" customHeight="1">
      <c r="A7" s="70" t="s">
        <v>550</v>
      </c>
      <c r="B7" s="70"/>
      <c r="C7" s="71"/>
    </row>
    <row r="8" spans="1:3" ht="18" customHeight="1">
      <c r="A8" s="332" t="s">
        <v>551</v>
      </c>
      <c r="B8" s="72" t="s">
        <v>552</v>
      </c>
      <c r="C8" s="73">
        <f>SUM(C9:C13)</f>
        <v>0</v>
      </c>
    </row>
    <row r="9" spans="1:3" ht="16.5" customHeight="1">
      <c r="A9" s="385"/>
      <c r="B9" s="74"/>
      <c r="C9" s="75"/>
    </row>
    <row r="10" spans="1:3" ht="15.75">
      <c r="A10" s="385"/>
      <c r="B10" s="74"/>
      <c r="C10" s="75"/>
    </row>
    <row r="11" spans="1:3" ht="15.75">
      <c r="A11" s="385"/>
      <c r="B11" s="74"/>
      <c r="C11" s="75"/>
    </row>
    <row r="12" spans="1:3" ht="15.75">
      <c r="A12" s="385"/>
      <c r="B12" s="74"/>
      <c r="C12" s="75"/>
    </row>
    <row r="13" spans="1:3" ht="15.75">
      <c r="A13" s="386"/>
      <c r="B13" s="74"/>
      <c r="C13" s="75"/>
    </row>
    <row r="14" spans="1:3" ht="21.75" customHeight="1">
      <c r="A14" s="332" t="s">
        <v>553</v>
      </c>
      <c r="B14" s="76" t="s">
        <v>552</v>
      </c>
      <c r="C14" s="73">
        <f>SUM(C15:C19)</f>
        <v>32629</v>
      </c>
    </row>
    <row r="15" spans="1:3" ht="20.25" customHeight="1">
      <c r="A15" s="385"/>
      <c r="B15" s="77" t="s">
        <v>94</v>
      </c>
      <c r="C15" s="75">
        <v>3000</v>
      </c>
    </row>
    <row r="16" spans="1:3" ht="15.75">
      <c r="A16" s="385"/>
      <c r="B16" s="77" t="s">
        <v>74</v>
      </c>
      <c r="C16" s="75">
        <v>29</v>
      </c>
    </row>
    <row r="17" spans="1:4" ht="15.75">
      <c r="A17" s="385"/>
      <c r="B17" s="77"/>
      <c r="C17" s="75"/>
    </row>
    <row r="18" spans="1:4" ht="15.75">
      <c r="A18" s="385"/>
      <c r="B18" s="77" t="s">
        <v>45</v>
      </c>
      <c r="C18" s="90">
        <v>29600</v>
      </c>
      <c r="D18">
        <v>1.6</v>
      </c>
    </row>
    <row r="19" spans="1:4" ht="15.75">
      <c r="A19" s="386"/>
      <c r="B19" s="77"/>
      <c r="C19" s="75"/>
    </row>
    <row r="20" spans="1:4" ht="32.25" customHeight="1">
      <c r="A20" s="162" t="s">
        <v>554</v>
      </c>
      <c r="B20" s="334" t="s">
        <v>555</v>
      </c>
      <c r="C20" s="384"/>
    </row>
    <row r="21" spans="1:4" ht="21" customHeight="1">
      <c r="A21" s="348" t="s">
        <v>556</v>
      </c>
      <c r="B21" s="383"/>
      <c r="C21" s="384"/>
    </row>
    <row r="22" spans="1:4" ht="17.25" customHeight="1">
      <c r="A22" s="332" t="s">
        <v>557</v>
      </c>
      <c r="B22" s="78" t="s">
        <v>552</v>
      </c>
      <c r="C22" s="73">
        <f>SUM(C23:C27)</f>
        <v>5</v>
      </c>
    </row>
    <row r="23" spans="1:4" ht="15.75">
      <c r="A23" s="385"/>
      <c r="B23" s="77"/>
      <c r="C23" s="75"/>
    </row>
    <row r="24" spans="1:4" ht="15.75">
      <c r="A24" s="385"/>
      <c r="B24" s="55" t="s">
        <v>94</v>
      </c>
      <c r="C24" s="137">
        <v>5</v>
      </c>
    </row>
    <row r="25" spans="1:4" ht="15.75">
      <c r="A25" s="385"/>
      <c r="B25" s="55"/>
      <c r="C25" s="80"/>
    </row>
    <row r="26" spans="1:4" ht="15.75">
      <c r="A26" s="385"/>
      <c r="B26" s="55"/>
      <c r="C26" s="80"/>
    </row>
    <row r="27" spans="1:4" ht="15.75">
      <c r="A27" s="386"/>
      <c r="B27" s="55"/>
      <c r="C27" s="80"/>
    </row>
    <row r="28" spans="1:4" ht="15.75">
      <c r="A28" s="332" t="s">
        <v>558</v>
      </c>
      <c r="B28" s="81" t="s">
        <v>552</v>
      </c>
      <c r="C28" s="73">
        <f>SUM(C29:C33)</f>
        <v>1560</v>
      </c>
    </row>
    <row r="29" spans="1:4" ht="15" customHeight="1">
      <c r="A29" s="385"/>
      <c r="B29" s="77" t="s">
        <v>45</v>
      </c>
      <c r="C29" s="90">
        <v>1500</v>
      </c>
      <c r="D29">
        <v>1.6</v>
      </c>
    </row>
    <row r="30" spans="1:4" ht="15.75">
      <c r="A30" s="385"/>
      <c r="B30" s="77" t="s">
        <v>94</v>
      </c>
      <c r="C30" s="75">
        <v>60</v>
      </c>
    </row>
    <row r="31" spans="1:4" ht="15.75">
      <c r="A31" s="385"/>
      <c r="B31" s="77"/>
      <c r="C31" s="75"/>
    </row>
    <row r="32" spans="1:4" ht="15.75">
      <c r="A32" s="385"/>
      <c r="B32" s="77"/>
      <c r="C32" s="75"/>
    </row>
    <row r="33" spans="1:4" ht="15.75">
      <c r="A33" s="386"/>
      <c r="B33" s="55"/>
      <c r="C33" s="75"/>
    </row>
    <row r="34" spans="1:4" ht="15.75">
      <c r="A34" s="332" t="s">
        <v>559</v>
      </c>
      <c r="B34" s="81" t="s">
        <v>552</v>
      </c>
      <c r="C34" s="73">
        <f>SUM(C35:C39)</f>
        <v>28</v>
      </c>
    </row>
    <row r="35" spans="1:4" ht="15.75" customHeight="1">
      <c r="A35" s="385"/>
      <c r="B35" s="77" t="s">
        <v>45</v>
      </c>
      <c r="C35" s="90">
        <v>8</v>
      </c>
      <c r="D35" t="s">
        <v>560</v>
      </c>
    </row>
    <row r="36" spans="1:4" ht="15.75">
      <c r="A36" s="385"/>
      <c r="B36" s="77" t="s">
        <v>94</v>
      </c>
      <c r="C36" s="75">
        <v>20</v>
      </c>
    </row>
    <row r="37" spans="1:4" ht="15.75">
      <c r="A37" s="385"/>
      <c r="B37" s="77"/>
      <c r="C37" s="75"/>
    </row>
    <row r="38" spans="1:4" ht="15.75">
      <c r="A38" s="385"/>
      <c r="B38" s="77"/>
      <c r="C38" s="75"/>
    </row>
    <row r="39" spans="1:4" ht="15.75">
      <c r="A39" s="386"/>
      <c r="B39" s="77"/>
      <c r="C39" s="75"/>
    </row>
    <row r="40" spans="1:4" ht="33.75" customHeight="1">
      <c r="A40" s="348" t="s">
        <v>561</v>
      </c>
      <c r="B40" s="383"/>
      <c r="C40" s="384"/>
    </row>
    <row r="41" spans="1:4" ht="16.5" customHeight="1">
      <c r="A41" s="336" t="s">
        <v>562</v>
      </c>
      <c r="B41" s="76" t="s">
        <v>552</v>
      </c>
      <c r="C41" s="73">
        <f>SUM(C42:C46)</f>
        <v>0</v>
      </c>
    </row>
    <row r="42" spans="1:4" ht="15.75">
      <c r="A42" s="385"/>
      <c r="B42" s="77"/>
      <c r="C42" s="387"/>
    </row>
    <row r="43" spans="1:4" ht="15.75">
      <c r="A43" s="385"/>
      <c r="B43" s="77"/>
      <c r="C43" s="387"/>
    </row>
    <row r="44" spans="1:4" ht="15.75">
      <c r="A44" s="385"/>
      <c r="B44" s="77"/>
      <c r="C44" s="387"/>
    </row>
    <row r="45" spans="1:4" ht="15.75">
      <c r="A45" s="385"/>
      <c r="B45" s="77"/>
      <c r="C45" s="387"/>
    </row>
    <row r="46" spans="1:4" ht="15.75">
      <c r="A46" s="386"/>
      <c r="B46" s="77"/>
      <c r="C46" s="387"/>
    </row>
    <row r="47" spans="1:4" ht="15.75">
      <c r="A47" s="388" t="s">
        <v>563</v>
      </c>
      <c r="B47" s="76" t="s">
        <v>552</v>
      </c>
      <c r="C47" s="73">
        <f>SUM(C48:C52)</f>
        <v>5812</v>
      </c>
    </row>
    <row r="48" spans="1:4" ht="17.25" customHeight="1">
      <c r="A48" s="385"/>
      <c r="B48" s="77" t="s">
        <v>45</v>
      </c>
      <c r="C48" s="90">
        <v>5812</v>
      </c>
      <c r="D48" s="43"/>
    </row>
    <row r="49" spans="1:4" ht="15.75">
      <c r="A49" s="385"/>
      <c r="B49" s="77"/>
      <c r="C49" s="387"/>
    </row>
    <row r="50" spans="1:4" ht="15.75">
      <c r="A50" s="385"/>
      <c r="B50" s="77"/>
      <c r="C50" s="387"/>
    </row>
    <row r="51" spans="1:4" ht="15.75">
      <c r="A51" s="385"/>
      <c r="B51" s="77"/>
      <c r="C51" s="387"/>
    </row>
    <row r="52" spans="1:4" ht="15.75">
      <c r="A52" s="386"/>
      <c r="B52" s="77"/>
      <c r="C52" s="387"/>
    </row>
    <row r="53" spans="1:4" ht="15.75">
      <c r="A53" s="332" t="s">
        <v>564</v>
      </c>
      <c r="B53" s="76" t="s">
        <v>552</v>
      </c>
      <c r="C53" s="73">
        <f>SUM(C54:C58)</f>
        <v>0</v>
      </c>
    </row>
    <row r="54" spans="1:4" ht="15" customHeight="1">
      <c r="A54" s="385"/>
      <c r="B54" s="77" t="s">
        <v>74</v>
      </c>
      <c r="C54" s="75" t="s">
        <v>115</v>
      </c>
    </row>
    <row r="55" spans="1:4" ht="15.75">
      <c r="A55" s="385"/>
      <c r="B55" s="77"/>
      <c r="C55" s="75"/>
    </row>
    <row r="56" spans="1:4" ht="15.75">
      <c r="A56" s="385"/>
      <c r="B56" s="77"/>
      <c r="C56" s="75"/>
    </row>
    <row r="57" spans="1:4" ht="15.75">
      <c r="A57" s="385"/>
      <c r="B57" s="77"/>
      <c r="C57" s="75"/>
    </row>
    <row r="58" spans="1:4" ht="15.75">
      <c r="A58" s="386"/>
      <c r="B58" s="77"/>
      <c r="C58" s="75"/>
    </row>
    <row r="59" spans="1:4" ht="36.75" customHeight="1">
      <c r="A59" s="163" t="s">
        <v>565</v>
      </c>
      <c r="B59" s="347" t="s">
        <v>566</v>
      </c>
      <c r="C59" s="384"/>
    </row>
    <row r="60" spans="1:4" ht="30" customHeight="1">
      <c r="A60" s="348" t="s">
        <v>567</v>
      </c>
      <c r="B60" s="383"/>
      <c r="C60" s="384"/>
    </row>
    <row r="61" spans="1:4" ht="18" customHeight="1">
      <c r="A61" s="388" t="s">
        <v>568</v>
      </c>
      <c r="B61" s="76" t="s">
        <v>552</v>
      </c>
      <c r="C61" s="73">
        <f>SUM(C62:C66)</f>
        <v>34700</v>
      </c>
    </row>
    <row r="62" spans="1:4" ht="15.75">
      <c r="A62" s="385"/>
      <c r="B62" s="77" t="s">
        <v>45</v>
      </c>
      <c r="C62" s="90">
        <v>27000</v>
      </c>
      <c r="D62">
        <v>1.6</v>
      </c>
    </row>
    <row r="63" spans="1:4" ht="15.75">
      <c r="A63" s="385"/>
      <c r="B63" s="77" t="s">
        <v>94</v>
      </c>
      <c r="C63" s="387">
        <v>1700</v>
      </c>
    </row>
    <row r="64" spans="1:4" ht="15.75">
      <c r="A64" s="385"/>
      <c r="B64" s="77" t="s">
        <v>74</v>
      </c>
      <c r="C64" s="387">
        <v>6000</v>
      </c>
    </row>
    <row r="65" spans="1:3" ht="15.75">
      <c r="A65" s="385"/>
      <c r="B65" s="77"/>
      <c r="C65" s="387"/>
    </row>
    <row r="66" spans="1:3" ht="15.75">
      <c r="A66" s="385"/>
      <c r="B66" s="77"/>
      <c r="C66" s="387"/>
    </row>
    <row r="67" spans="1:3" ht="15.75" customHeight="1">
      <c r="A67" s="388" t="s">
        <v>569</v>
      </c>
      <c r="B67" s="76" t="s">
        <v>552</v>
      </c>
      <c r="C67" s="73">
        <f>SUM(C68:C72)</f>
        <v>5300</v>
      </c>
    </row>
    <row r="68" spans="1:3" ht="15.75">
      <c r="A68" s="385"/>
      <c r="B68" s="77" t="s">
        <v>45</v>
      </c>
      <c r="C68" s="387">
        <v>4000</v>
      </c>
    </row>
    <row r="69" spans="1:3" ht="15.75">
      <c r="A69" s="385"/>
      <c r="B69" s="77" t="s">
        <v>94</v>
      </c>
      <c r="C69" s="387">
        <v>1300</v>
      </c>
    </row>
    <row r="70" spans="1:3" ht="15.75">
      <c r="A70" s="385"/>
      <c r="B70" s="77"/>
      <c r="C70" s="387"/>
    </row>
    <row r="71" spans="1:3" ht="15.75">
      <c r="A71" s="385"/>
      <c r="B71" s="77"/>
      <c r="C71" s="387"/>
    </row>
    <row r="72" spans="1:3" ht="15.75">
      <c r="A72" s="386"/>
      <c r="B72" s="77"/>
      <c r="C72" s="387"/>
    </row>
    <row r="73" spans="1:3" ht="17.25" customHeight="1">
      <c r="A73" s="388" t="s">
        <v>570</v>
      </c>
      <c r="B73" s="76" t="s">
        <v>552</v>
      </c>
      <c r="C73" s="73">
        <f>SUM(C74:C78)</f>
        <v>1800</v>
      </c>
    </row>
    <row r="74" spans="1:3" ht="15.75">
      <c r="A74" s="385"/>
      <c r="B74" s="77" t="s">
        <v>45</v>
      </c>
      <c r="C74" s="387">
        <v>800</v>
      </c>
    </row>
    <row r="75" spans="1:3" ht="15.75">
      <c r="A75" s="385"/>
      <c r="B75" s="77" t="s">
        <v>94</v>
      </c>
      <c r="C75" s="387">
        <v>1000</v>
      </c>
    </row>
    <row r="76" spans="1:3" ht="15.75">
      <c r="A76" s="385"/>
      <c r="B76" s="77"/>
      <c r="C76" s="387"/>
    </row>
    <row r="77" spans="1:3" ht="15.75">
      <c r="A77" s="385"/>
      <c r="B77" s="77"/>
      <c r="C77" s="387"/>
    </row>
    <row r="78" spans="1:3" ht="15.75">
      <c r="A78" s="386"/>
      <c r="B78" s="77"/>
      <c r="C78" s="387"/>
    </row>
    <row r="79" spans="1:3" ht="24" hidden="1" customHeight="1">
      <c r="A79" s="82" t="s">
        <v>571</v>
      </c>
      <c r="B79" s="82"/>
      <c r="C79" s="83"/>
    </row>
    <row r="80" spans="1:3" ht="24" hidden="1" customHeight="1">
      <c r="A80" s="84" t="s">
        <v>572</v>
      </c>
      <c r="B80" s="84"/>
      <c r="C80" s="85"/>
    </row>
    <row r="81" spans="1:3" ht="15.75" hidden="1">
      <c r="A81" s="86" t="s">
        <v>573</v>
      </c>
      <c r="B81" s="77"/>
      <c r="C81" s="389"/>
    </row>
    <row r="82" spans="1:3" ht="15.75" hidden="1">
      <c r="A82" s="86"/>
      <c r="B82" s="77"/>
      <c r="C82" s="389"/>
    </row>
    <row r="83" spans="1:3" ht="15.75" hidden="1">
      <c r="A83" s="86"/>
      <c r="B83" s="77"/>
      <c r="C83" s="389"/>
    </row>
    <row r="84" spans="1:3" ht="15.75" hidden="1">
      <c r="A84" s="86"/>
      <c r="B84" s="77"/>
      <c r="C84" s="80"/>
    </row>
    <row r="85" spans="1:3" ht="15.75" hidden="1">
      <c r="A85" s="86"/>
      <c r="B85" s="77"/>
      <c r="C85" s="80"/>
    </row>
    <row r="86" spans="1:3" ht="15.75" hidden="1">
      <c r="A86" s="86"/>
      <c r="B86" s="390"/>
      <c r="C86" s="80"/>
    </row>
    <row r="87" spans="1:3" ht="15.75" hidden="1">
      <c r="A87" s="391" t="s">
        <v>574</v>
      </c>
      <c r="B87" s="77"/>
      <c r="C87" s="389"/>
    </row>
    <row r="88" spans="1:3" ht="15.75" hidden="1">
      <c r="A88" s="391"/>
      <c r="B88" s="77"/>
      <c r="C88" s="389"/>
    </row>
    <row r="89" spans="1:3" ht="15.75" hidden="1">
      <c r="A89" s="391"/>
      <c r="B89" s="77"/>
      <c r="C89" s="389"/>
    </row>
    <row r="90" spans="1:3" ht="15.75" hidden="1">
      <c r="A90" s="391"/>
      <c r="B90" s="77"/>
      <c r="C90" s="80"/>
    </row>
    <row r="91" spans="1:3" ht="15.75" hidden="1">
      <c r="A91" s="391"/>
      <c r="B91" s="77"/>
      <c r="C91" s="80"/>
    </row>
    <row r="92" spans="1:3" ht="15.75" hidden="1">
      <c r="A92" s="391"/>
      <c r="B92" s="390"/>
      <c r="C92" s="80"/>
    </row>
    <row r="93" spans="1:3" ht="20.25" hidden="1" customHeight="1">
      <c r="A93" s="391" t="s">
        <v>575</v>
      </c>
      <c r="B93" s="391"/>
      <c r="C93" s="387"/>
    </row>
    <row r="94" spans="1:3" ht="15.75" hidden="1">
      <c r="A94" s="391"/>
      <c r="B94" s="391"/>
      <c r="C94" s="387"/>
    </row>
    <row r="95" spans="1:3" ht="15.75" hidden="1">
      <c r="A95" s="391"/>
      <c r="B95" s="391"/>
      <c r="C95" s="387"/>
    </row>
    <row r="96" spans="1:3" ht="15.75" hidden="1">
      <c r="A96" s="391"/>
      <c r="B96" s="391"/>
      <c r="C96" s="387"/>
    </row>
    <row r="97" spans="1:3" ht="15.75" hidden="1">
      <c r="A97" s="391"/>
      <c r="B97" s="391"/>
      <c r="C97" s="387"/>
    </row>
    <row r="98" spans="1:3" ht="17.25" hidden="1" customHeight="1">
      <c r="A98" s="87" t="s">
        <v>576</v>
      </c>
      <c r="B98" s="391"/>
      <c r="C98" s="88"/>
    </row>
    <row r="99" spans="1:3" ht="15.75" hidden="1">
      <c r="A99" s="87"/>
      <c r="B99" s="391"/>
      <c r="C99" s="88"/>
    </row>
    <row r="100" spans="1:3" ht="15.75" hidden="1">
      <c r="A100" s="87"/>
      <c r="B100" s="391"/>
      <c r="C100" s="88"/>
    </row>
    <row r="101" spans="1:3" ht="15.75" hidden="1">
      <c r="A101" s="87"/>
      <c r="B101" s="391"/>
      <c r="C101" s="88"/>
    </row>
    <row r="102" spans="1:3" ht="15.75" hidden="1">
      <c r="A102" s="89" t="s">
        <v>577</v>
      </c>
      <c r="B102" s="89"/>
      <c r="C102" s="90"/>
    </row>
    <row r="103" spans="1:3" ht="15.75" hidden="1">
      <c r="A103" s="89"/>
      <c r="B103" s="89"/>
      <c r="C103" s="90"/>
    </row>
    <row r="104" spans="1:3" ht="15.75" hidden="1">
      <c r="A104" s="89"/>
      <c r="B104" s="89"/>
      <c r="C104" s="90"/>
    </row>
    <row r="105" spans="1:3" ht="15.75" hidden="1">
      <c r="A105" s="89"/>
      <c r="B105" s="89"/>
      <c r="C105" s="90"/>
    </row>
    <row r="106" spans="1:3" ht="15.75" hidden="1">
      <c r="A106" s="89"/>
      <c r="B106" s="89"/>
      <c r="C106" s="90"/>
    </row>
    <row r="107" spans="1:3" ht="33.75" hidden="1" customHeight="1">
      <c r="A107" s="91" t="s">
        <v>578</v>
      </c>
      <c r="B107" s="91"/>
      <c r="C107" s="92"/>
    </row>
    <row r="108" spans="1:3" ht="15.75" hidden="1">
      <c r="A108" s="93" t="s">
        <v>579</v>
      </c>
      <c r="B108" s="77"/>
      <c r="C108" s="75"/>
    </row>
    <row r="109" spans="1:3" ht="15.75" hidden="1">
      <c r="A109" s="94" t="s">
        <v>580</v>
      </c>
      <c r="B109" s="77"/>
      <c r="C109" s="75"/>
    </row>
    <row r="110" spans="1:3" ht="15.75" hidden="1">
      <c r="A110" s="55"/>
      <c r="B110" s="77"/>
      <c r="C110" s="75"/>
    </row>
    <row r="111" spans="1:3" ht="15.75" hidden="1">
      <c r="A111" s="55"/>
      <c r="B111" s="77"/>
      <c r="C111" s="75"/>
    </row>
    <row r="112" spans="1:3" ht="15.75" hidden="1">
      <c r="A112" s="55"/>
      <c r="B112" s="94"/>
      <c r="C112" s="75"/>
    </row>
    <row r="113" spans="1:3" ht="15.75" hidden="1">
      <c r="A113" s="55"/>
      <c r="B113" s="94"/>
      <c r="C113" s="75"/>
    </row>
    <row r="114" spans="1:3" ht="15.75" hidden="1">
      <c r="A114" s="55"/>
      <c r="B114" s="94"/>
      <c r="C114" s="75"/>
    </row>
    <row r="115" spans="1:3" ht="15.75" hidden="1">
      <c r="A115" s="95" t="s">
        <v>581</v>
      </c>
      <c r="B115" s="77"/>
      <c r="C115" s="79"/>
    </row>
    <row r="116" spans="1:3" ht="15.75" hidden="1">
      <c r="A116" s="95"/>
      <c r="B116" s="77"/>
      <c r="C116" s="79"/>
    </row>
    <row r="117" spans="1:3" ht="15.75" hidden="1">
      <c r="A117" s="95"/>
      <c r="B117" s="77"/>
      <c r="C117" s="80"/>
    </row>
    <row r="118" spans="1:3" ht="15.75" hidden="1">
      <c r="A118" s="95"/>
      <c r="B118" s="77"/>
      <c r="C118" s="80"/>
    </row>
    <row r="119" spans="1:3" ht="15.75" hidden="1">
      <c r="A119" s="95"/>
      <c r="B119" s="77"/>
      <c r="C119" s="80"/>
    </row>
    <row r="120" spans="1:3" ht="15.75" hidden="1">
      <c r="A120" s="95"/>
      <c r="B120" s="77"/>
      <c r="C120" s="80"/>
    </row>
    <row r="121" spans="1:3" ht="15.75" hidden="1">
      <c r="A121" s="95"/>
      <c r="B121" s="94"/>
      <c r="C121" s="80"/>
    </row>
    <row r="122" spans="1:3" ht="15.75" hidden="1">
      <c r="A122" s="391" t="s">
        <v>582</v>
      </c>
      <c r="B122" s="77"/>
      <c r="C122" s="387"/>
    </row>
    <row r="123" spans="1:3" ht="15.75" hidden="1">
      <c r="A123" s="391"/>
      <c r="B123" s="77"/>
      <c r="C123" s="387"/>
    </row>
    <row r="124" spans="1:3" ht="15.75" hidden="1">
      <c r="A124" s="391"/>
      <c r="B124" s="77"/>
      <c r="C124" s="387"/>
    </row>
    <row r="125" spans="1:3" ht="15.75" hidden="1">
      <c r="A125" s="391"/>
      <c r="B125" s="77"/>
      <c r="C125" s="387"/>
    </row>
    <row r="126" spans="1:3" ht="24" hidden="1" customHeight="1">
      <c r="A126" s="91" t="s">
        <v>583</v>
      </c>
      <c r="B126" s="91"/>
      <c r="C126" s="92"/>
    </row>
    <row r="127" spans="1:3" ht="15.75" hidden="1">
      <c r="A127" s="95" t="s">
        <v>584</v>
      </c>
      <c r="B127" s="95"/>
      <c r="C127" s="389"/>
    </row>
    <row r="128" spans="1:3" ht="15.75" hidden="1">
      <c r="A128" s="95"/>
      <c r="B128" s="95"/>
      <c r="C128" s="389"/>
    </row>
    <row r="129" spans="1:3" ht="15.75" hidden="1">
      <c r="A129" s="95"/>
      <c r="B129" s="95"/>
      <c r="C129" s="80"/>
    </row>
    <row r="130" spans="1:3" ht="15.75" hidden="1">
      <c r="A130" s="392" t="s">
        <v>585</v>
      </c>
      <c r="B130" s="77"/>
      <c r="C130" s="387"/>
    </row>
    <row r="131" spans="1:3" ht="15.75" hidden="1">
      <c r="A131" s="393"/>
      <c r="B131" s="77"/>
      <c r="C131" s="387"/>
    </row>
    <row r="132" spans="1:3" ht="15.75" hidden="1">
      <c r="A132" s="55"/>
      <c r="B132" s="77"/>
      <c r="C132" s="387"/>
    </row>
    <row r="133" spans="1:3" ht="15.75" hidden="1">
      <c r="A133" s="55"/>
      <c r="B133" s="77"/>
      <c r="C133" s="387"/>
    </row>
    <row r="134" spans="1:3" ht="24" hidden="1" customHeight="1">
      <c r="A134" s="91" t="s">
        <v>586</v>
      </c>
      <c r="B134" s="91"/>
      <c r="C134" s="92"/>
    </row>
    <row r="135" spans="1:3" ht="18.75" hidden="1" customHeight="1">
      <c r="A135" s="391" t="s">
        <v>587</v>
      </c>
      <c r="B135" s="77"/>
      <c r="C135" s="387"/>
    </row>
    <row r="136" spans="1:3" ht="15.75" hidden="1">
      <c r="A136" s="391"/>
      <c r="B136" s="77"/>
      <c r="C136" s="387"/>
    </row>
    <row r="137" spans="1:3" ht="15.75" hidden="1">
      <c r="A137" s="391"/>
      <c r="B137" s="77"/>
      <c r="C137" s="387"/>
    </row>
    <row r="138" spans="1:3" ht="15.75" hidden="1">
      <c r="A138" s="391"/>
      <c r="B138" s="77"/>
      <c r="C138" s="387"/>
    </row>
    <row r="139" spans="1:3" ht="15.75" hidden="1">
      <c r="A139" s="95" t="s">
        <v>588</v>
      </c>
      <c r="B139" s="77"/>
      <c r="C139" s="75"/>
    </row>
    <row r="140" spans="1:3" ht="15.75" hidden="1">
      <c r="A140" s="95"/>
      <c r="B140" s="77"/>
      <c r="C140" s="75"/>
    </row>
    <row r="141" spans="1:3" ht="15.75" hidden="1">
      <c r="A141" s="95"/>
      <c r="B141" s="77"/>
      <c r="C141" s="75"/>
    </row>
    <row r="142" spans="1:3" ht="15.75" hidden="1">
      <c r="A142" s="95"/>
      <c r="B142" s="77"/>
      <c r="C142" s="75"/>
    </row>
    <row r="143" spans="1:3" ht="15.75" hidden="1">
      <c r="A143" s="95"/>
      <c r="B143" s="77"/>
      <c r="C143" s="75"/>
    </row>
    <row r="144" spans="1:3" ht="18.75" hidden="1" customHeight="1">
      <c r="A144" s="95" t="s">
        <v>589</v>
      </c>
      <c r="B144" s="77"/>
      <c r="C144" s="75"/>
    </row>
    <row r="145" spans="1:3" ht="15.75" hidden="1">
      <c r="A145" s="95"/>
      <c r="B145" s="77"/>
      <c r="C145" s="75"/>
    </row>
    <row r="146" spans="1:3" ht="15.75" hidden="1">
      <c r="A146" s="95"/>
      <c r="B146" s="77"/>
      <c r="C146" s="75"/>
    </row>
    <row r="147" spans="1:3" ht="15.75" hidden="1">
      <c r="A147" s="95"/>
      <c r="B147" s="77"/>
      <c r="C147" s="75"/>
    </row>
    <row r="148" spans="1:3" ht="33.75" hidden="1" customHeight="1">
      <c r="A148" s="91" t="s">
        <v>590</v>
      </c>
      <c r="B148" s="91"/>
      <c r="C148" s="92"/>
    </row>
    <row r="149" spans="1:3" ht="15.75" hidden="1">
      <c r="A149" s="391" t="s">
        <v>591</v>
      </c>
      <c r="B149" s="95"/>
      <c r="C149" s="387"/>
    </row>
    <row r="150" spans="1:3" ht="15.75" hidden="1">
      <c r="A150" s="391"/>
      <c r="B150" s="95"/>
      <c r="C150" s="387"/>
    </row>
    <row r="151" spans="1:3" ht="15.75" hidden="1">
      <c r="A151" s="391"/>
      <c r="B151" s="95"/>
      <c r="C151" s="387"/>
    </row>
    <row r="152" spans="1:3" ht="15" hidden="1" customHeight="1">
      <c r="A152" s="391" t="s">
        <v>592</v>
      </c>
      <c r="B152" s="77"/>
      <c r="C152" s="387"/>
    </row>
    <row r="153" spans="1:3" ht="15.75" hidden="1">
      <c r="A153" s="391"/>
      <c r="B153" s="77"/>
      <c r="C153" s="387"/>
    </row>
    <row r="154" spans="1:3" ht="15.75" hidden="1">
      <c r="A154" s="391"/>
      <c r="B154" s="77"/>
      <c r="C154" s="387"/>
    </row>
    <row r="155" spans="1:3" ht="15.75" hidden="1">
      <c r="A155" s="391"/>
      <c r="B155" s="77"/>
      <c r="C155" s="387"/>
    </row>
    <row r="156" spans="1:3" ht="34.5" hidden="1" customHeight="1">
      <c r="A156" s="96" t="s">
        <v>593</v>
      </c>
      <c r="B156" s="96"/>
      <c r="C156" s="97"/>
    </row>
    <row r="157" spans="1:3" ht="15.75" hidden="1">
      <c r="A157" s="98" t="s">
        <v>594</v>
      </c>
      <c r="B157" s="98"/>
      <c r="C157" s="99"/>
    </row>
    <row r="158" spans="1:3" ht="15.75" hidden="1">
      <c r="A158" s="98" t="s">
        <v>595</v>
      </c>
      <c r="B158" s="98"/>
      <c r="C158" s="99"/>
    </row>
    <row r="159" spans="1:3" ht="33.75" hidden="1" customHeight="1">
      <c r="A159" s="98" t="s">
        <v>596</v>
      </c>
      <c r="B159" s="98"/>
      <c r="C159" s="99"/>
    </row>
    <row r="160" spans="1:3" ht="15.75" hidden="1">
      <c r="A160" s="100" t="s">
        <v>597</v>
      </c>
      <c r="B160" s="100"/>
      <c r="C160" s="101"/>
    </row>
    <row r="161" spans="1:3" ht="15.75" hidden="1">
      <c r="A161" s="100"/>
      <c r="B161" s="100"/>
      <c r="C161" s="101"/>
    </row>
    <row r="162" spans="1:3" ht="15.75" hidden="1">
      <c r="A162" s="100"/>
      <c r="B162" s="100"/>
      <c r="C162" s="101"/>
    </row>
    <row r="163" spans="1:3" ht="15.75" hidden="1">
      <c r="A163" s="100"/>
      <c r="B163" s="100"/>
      <c r="C163" s="101"/>
    </row>
    <row r="164" spans="1:3" ht="15.75" hidden="1">
      <c r="A164" s="89" t="s">
        <v>598</v>
      </c>
      <c r="B164" s="95"/>
      <c r="C164" s="90"/>
    </row>
    <row r="165" spans="1:3" ht="15.75" hidden="1">
      <c r="A165" s="89"/>
      <c r="B165" s="95"/>
      <c r="C165" s="90"/>
    </row>
    <row r="166" spans="1:3" ht="15.75" hidden="1">
      <c r="A166" s="89"/>
      <c r="B166" s="95"/>
      <c r="C166" s="90"/>
    </row>
    <row r="167" spans="1:3" ht="33.75" hidden="1" customHeight="1">
      <c r="A167" s="102" t="s">
        <v>599</v>
      </c>
      <c r="B167" s="102"/>
      <c r="C167" s="103"/>
    </row>
    <row r="168" spans="1:3" ht="19.5" hidden="1" customHeight="1">
      <c r="A168" s="87" t="s">
        <v>600</v>
      </c>
      <c r="B168" s="87"/>
      <c r="C168" s="88"/>
    </row>
    <row r="169" spans="1:3" ht="15.75" hidden="1">
      <c r="A169" s="87"/>
      <c r="B169" s="87"/>
      <c r="C169" s="88"/>
    </row>
    <row r="170" spans="1:3" ht="15.75" hidden="1">
      <c r="A170" s="87"/>
      <c r="B170" s="87"/>
      <c r="C170" s="88"/>
    </row>
    <row r="171" spans="1:3" ht="33.75" hidden="1" customHeight="1">
      <c r="A171" s="102" t="s">
        <v>601</v>
      </c>
      <c r="B171" s="102"/>
      <c r="C171" s="103"/>
    </row>
    <row r="172" spans="1:3" ht="21" hidden="1" customHeight="1">
      <c r="A172" s="95" t="s">
        <v>602</v>
      </c>
      <c r="B172" s="77"/>
      <c r="C172" s="75"/>
    </row>
    <row r="173" spans="1:3" ht="15.75" hidden="1">
      <c r="A173" s="95"/>
      <c r="B173" s="77"/>
      <c r="C173" s="75"/>
    </row>
    <row r="174" spans="1:3" ht="15.75" hidden="1">
      <c r="A174" s="95"/>
      <c r="B174" s="77"/>
      <c r="C174" s="75"/>
    </row>
    <row r="175" spans="1:3" ht="15.75" hidden="1">
      <c r="A175" s="95"/>
      <c r="B175" s="77"/>
      <c r="C175" s="75"/>
    </row>
    <row r="176" spans="1:3" ht="15.75" hidden="1">
      <c r="A176" s="86" t="s">
        <v>603</v>
      </c>
      <c r="B176" s="77"/>
      <c r="C176" s="75"/>
    </row>
    <row r="177" spans="1:3" ht="15.75" hidden="1">
      <c r="A177" s="86"/>
      <c r="B177" s="77"/>
      <c r="C177" s="75"/>
    </row>
    <row r="178" spans="1:3" ht="15.75" hidden="1">
      <c r="A178" s="86"/>
      <c r="B178" s="77"/>
      <c r="C178" s="75"/>
    </row>
    <row r="179" spans="1:3" ht="15.75" hidden="1">
      <c r="A179" s="86"/>
      <c r="B179" s="77"/>
      <c r="C179" s="75"/>
    </row>
    <row r="180" spans="1:3" ht="15.75" hidden="1">
      <c r="A180" s="86"/>
      <c r="B180" s="77"/>
      <c r="C180" s="75"/>
    </row>
    <row r="181" spans="1:3" ht="15.75" hidden="1">
      <c r="A181" s="94" t="s">
        <v>604</v>
      </c>
      <c r="B181" s="77"/>
      <c r="C181" s="79"/>
    </row>
    <row r="182" spans="1:3" ht="30" hidden="1" customHeight="1">
      <c r="A182" s="95" t="s">
        <v>605</v>
      </c>
      <c r="B182" s="95"/>
      <c r="C182" s="387"/>
    </row>
    <row r="183" spans="1:3" ht="15.75" hidden="1">
      <c r="A183" s="95"/>
      <c r="B183" s="95"/>
      <c r="C183" s="387"/>
    </row>
    <row r="184" spans="1:3" ht="43.5" hidden="1" customHeight="1">
      <c r="A184" s="102" t="s">
        <v>606</v>
      </c>
      <c r="B184" s="102"/>
      <c r="C184" s="103"/>
    </row>
    <row r="185" spans="1:3" ht="15" hidden="1" customHeight="1">
      <c r="A185" s="391" t="s">
        <v>607</v>
      </c>
      <c r="B185" s="94"/>
      <c r="C185" s="75"/>
    </row>
    <row r="186" spans="1:3" ht="15.75" hidden="1">
      <c r="A186" s="391"/>
      <c r="B186" s="94"/>
      <c r="C186" s="75"/>
    </row>
    <row r="187" spans="1:3" ht="20.25" hidden="1" customHeight="1">
      <c r="A187" s="95" t="s">
        <v>608</v>
      </c>
      <c r="B187" s="94"/>
      <c r="C187" s="75"/>
    </row>
    <row r="188" spans="1:3" ht="15.75" hidden="1">
      <c r="A188" s="95"/>
      <c r="B188" s="94"/>
      <c r="C188" s="75"/>
    </row>
    <row r="189" spans="1:3" ht="33.75" hidden="1" customHeight="1">
      <c r="A189" s="102" t="s">
        <v>609</v>
      </c>
      <c r="B189" s="102"/>
      <c r="C189" s="103"/>
    </row>
    <row r="190" spans="1:3" ht="15.75" hidden="1">
      <c r="A190" s="104" t="s">
        <v>610</v>
      </c>
      <c r="B190" s="95"/>
      <c r="C190" s="88"/>
    </row>
    <row r="191" spans="1:3" ht="15.75" hidden="1">
      <c r="A191" s="105"/>
      <c r="B191" s="95"/>
      <c r="C191" s="88"/>
    </row>
    <row r="192" spans="1:3" ht="15.75" hidden="1">
      <c r="A192" s="104" t="s">
        <v>611</v>
      </c>
      <c r="B192" s="95"/>
      <c r="C192" s="88"/>
    </row>
    <row r="193" spans="1:3" ht="15.75" hidden="1">
      <c r="A193" s="55"/>
      <c r="B193" s="95"/>
      <c r="C193" s="88"/>
    </row>
    <row r="194" spans="1:3" ht="15.75" hidden="1">
      <c r="A194" s="391" t="s">
        <v>612</v>
      </c>
      <c r="B194" s="77"/>
      <c r="C194" s="75"/>
    </row>
    <row r="195" spans="1:3" ht="15.75" hidden="1">
      <c r="A195" s="391"/>
      <c r="B195" s="77"/>
      <c r="C195" s="75"/>
    </row>
    <row r="196" spans="1:3" ht="15.75" hidden="1">
      <c r="A196" s="391"/>
      <c r="B196" s="77"/>
      <c r="C196" s="75"/>
    </row>
    <row r="197" spans="1:3" ht="15.75" hidden="1">
      <c r="A197" s="391"/>
      <c r="B197" s="77"/>
      <c r="C197" s="75"/>
    </row>
    <row r="198" spans="1:3" ht="15.75" hidden="1">
      <c r="A198" s="391"/>
      <c r="B198" s="77"/>
      <c r="C198" s="75"/>
    </row>
    <row r="199" spans="1:3" ht="15.75" hidden="1">
      <c r="A199" s="392" t="s">
        <v>613</v>
      </c>
      <c r="B199" s="94"/>
      <c r="C199" s="389"/>
    </row>
    <row r="200" spans="1:3" ht="28.5" hidden="1">
      <c r="A200" s="106" t="s">
        <v>614</v>
      </c>
      <c r="B200" s="95"/>
      <c r="C200" s="79"/>
    </row>
    <row r="201" spans="1:3" ht="15.75" hidden="1">
      <c r="A201" s="94"/>
      <c r="B201" s="95"/>
      <c r="C201" s="79"/>
    </row>
    <row r="202" spans="1:3" ht="15.75" hidden="1">
      <c r="A202" s="94" t="s">
        <v>615</v>
      </c>
      <c r="B202" s="95"/>
      <c r="C202" s="80"/>
    </row>
    <row r="203" spans="1:3" ht="43.5" hidden="1" customHeight="1">
      <c r="A203" s="102" t="s">
        <v>616</v>
      </c>
      <c r="B203" s="102"/>
      <c r="C203" s="103"/>
    </row>
    <row r="204" spans="1:3" ht="15.75" hidden="1">
      <c r="A204" s="86" t="s">
        <v>617</v>
      </c>
      <c r="B204" s="77"/>
      <c r="C204" s="75"/>
    </row>
    <row r="205" spans="1:3" ht="15.75" hidden="1">
      <c r="A205" s="86"/>
      <c r="B205" s="77"/>
      <c r="C205" s="75"/>
    </row>
    <row r="206" spans="1:3" ht="15.75" hidden="1">
      <c r="A206" s="86"/>
      <c r="B206" s="77"/>
      <c r="C206" s="75"/>
    </row>
    <row r="207" spans="1:3" ht="15.75" hidden="1">
      <c r="A207" s="86"/>
      <c r="B207" s="77"/>
      <c r="C207" s="75"/>
    </row>
    <row r="208" spans="1:3" ht="15.75" hidden="1">
      <c r="A208" s="86"/>
      <c r="B208" s="77"/>
      <c r="C208" s="75"/>
    </row>
    <row r="209" spans="1:3" ht="15" hidden="1" customHeight="1">
      <c r="A209" s="107" t="s">
        <v>618</v>
      </c>
      <c r="B209" s="107"/>
      <c r="C209" s="108"/>
    </row>
    <row r="210" spans="1:3" ht="15.75" hidden="1" customHeight="1">
      <c r="A210" s="107"/>
      <c r="B210" s="107"/>
      <c r="C210" s="108"/>
    </row>
    <row r="211" spans="1:3" ht="24" hidden="1" customHeight="1">
      <c r="A211" s="109" t="s">
        <v>619</v>
      </c>
      <c r="B211" s="109"/>
      <c r="C211" s="110"/>
    </row>
    <row r="212" spans="1:3" ht="15.75" hidden="1">
      <c r="A212" s="87" t="s">
        <v>620</v>
      </c>
      <c r="B212" s="87"/>
      <c r="C212" s="88"/>
    </row>
    <row r="213" spans="1:3" ht="15.75" hidden="1">
      <c r="A213" s="87"/>
      <c r="B213" s="87"/>
      <c r="C213" s="88"/>
    </row>
    <row r="214" spans="1:3" ht="21" hidden="1" customHeight="1">
      <c r="A214" s="391" t="s">
        <v>621</v>
      </c>
      <c r="B214" s="95"/>
      <c r="C214" s="75"/>
    </row>
    <row r="215" spans="1:3" ht="15.75" hidden="1">
      <c r="A215" s="391"/>
      <c r="B215" s="95"/>
      <c r="C215" s="75"/>
    </row>
    <row r="216" spans="1:3" ht="15.75" hidden="1">
      <c r="A216" s="391" t="s">
        <v>622</v>
      </c>
      <c r="B216" s="95"/>
      <c r="C216" s="75"/>
    </row>
    <row r="217" spans="1:3" ht="15.75" hidden="1">
      <c r="A217" s="391"/>
      <c r="B217" s="95"/>
      <c r="C217" s="75"/>
    </row>
    <row r="218" spans="1:3" ht="15.75" hidden="1">
      <c r="A218" s="391"/>
      <c r="B218" s="95"/>
      <c r="C218" s="75"/>
    </row>
    <row r="219" spans="1:3" ht="15.75" hidden="1">
      <c r="A219" s="391" t="s">
        <v>623</v>
      </c>
      <c r="B219" s="95"/>
      <c r="C219" s="75"/>
    </row>
    <row r="220" spans="1:3" ht="15.75" hidden="1">
      <c r="A220" s="391"/>
      <c r="B220" s="95"/>
      <c r="C220" s="75"/>
    </row>
    <row r="221" spans="1:3" ht="15.75" hidden="1">
      <c r="A221" s="391"/>
      <c r="B221" s="95"/>
      <c r="C221" s="75"/>
    </row>
    <row r="222" spans="1:3" ht="18" hidden="1" customHeight="1">
      <c r="A222" s="391" t="s">
        <v>624</v>
      </c>
      <c r="B222" s="95"/>
      <c r="C222" s="75"/>
    </row>
    <row r="223" spans="1:3" ht="15.75" hidden="1">
      <c r="A223" s="391"/>
      <c r="B223" s="95"/>
      <c r="C223" s="75"/>
    </row>
    <row r="224" spans="1:3" ht="24" hidden="1" customHeight="1">
      <c r="A224" s="111" t="s">
        <v>625</v>
      </c>
      <c r="B224" s="111"/>
      <c r="C224" s="112"/>
    </row>
    <row r="225" spans="1:3" ht="15.75" hidden="1">
      <c r="A225" s="391" t="s">
        <v>626</v>
      </c>
      <c r="B225" s="77"/>
      <c r="C225" s="387"/>
    </row>
    <row r="226" spans="1:3" ht="15.75" hidden="1">
      <c r="A226" s="391"/>
      <c r="B226" s="77"/>
      <c r="C226" s="387"/>
    </row>
    <row r="227" spans="1:3" ht="15.75" hidden="1">
      <c r="A227" s="391"/>
      <c r="B227" s="77"/>
      <c r="C227" s="387"/>
    </row>
    <row r="228" spans="1:3" ht="15.75" hidden="1">
      <c r="A228" s="391"/>
      <c r="B228" s="390"/>
      <c r="C228" s="387"/>
    </row>
    <row r="229" spans="1:3" ht="15.75" hidden="1">
      <c r="A229" s="391"/>
      <c r="B229" s="55"/>
      <c r="C229" s="387"/>
    </row>
    <row r="230" spans="1:3" ht="36" hidden="1" customHeight="1">
      <c r="A230" s="391" t="s">
        <v>627</v>
      </c>
      <c r="B230" s="77"/>
      <c r="C230" s="387"/>
    </row>
    <row r="231" spans="1:3" ht="15.75" hidden="1">
      <c r="A231" s="391"/>
      <c r="B231" s="77"/>
      <c r="C231" s="387"/>
    </row>
    <row r="232" spans="1:3" ht="15.75" hidden="1">
      <c r="A232" s="391"/>
      <c r="B232" s="77"/>
      <c r="C232" s="387"/>
    </row>
    <row r="233" spans="1:3" ht="15.75" hidden="1">
      <c r="A233" s="391"/>
      <c r="B233" s="77"/>
      <c r="C233" s="387"/>
    </row>
    <row r="234" spans="1:3" ht="15.75" hidden="1">
      <c r="A234" s="391" t="s">
        <v>628</v>
      </c>
      <c r="B234" s="77"/>
      <c r="C234" s="387"/>
    </row>
    <row r="235" spans="1:3" ht="15.75" hidden="1">
      <c r="A235" s="391"/>
      <c r="B235" s="77"/>
      <c r="C235" s="387"/>
    </row>
    <row r="236" spans="1:3" ht="15.75" hidden="1">
      <c r="A236" s="391"/>
      <c r="B236" s="77"/>
      <c r="C236" s="387"/>
    </row>
    <row r="237" spans="1:3" ht="15.75" hidden="1">
      <c r="A237" s="391"/>
      <c r="B237" s="55"/>
      <c r="C237" s="387"/>
    </row>
    <row r="238" spans="1:3" ht="15.75" hidden="1">
      <c r="A238" s="391"/>
      <c r="B238" s="55"/>
      <c r="C238" s="387"/>
    </row>
    <row r="239" spans="1:3" ht="15.75" hidden="1">
      <c r="A239" s="391" t="s">
        <v>629</v>
      </c>
      <c r="B239" s="77"/>
      <c r="C239" s="387"/>
    </row>
    <row r="240" spans="1:3" ht="15.75" hidden="1">
      <c r="A240" s="391"/>
      <c r="B240" s="77"/>
      <c r="C240" s="387"/>
    </row>
    <row r="241" spans="1:3" ht="15.75" hidden="1">
      <c r="A241" s="391"/>
      <c r="B241" s="77"/>
      <c r="C241" s="387"/>
    </row>
    <row r="242" spans="1:3" ht="15.75" hidden="1">
      <c r="A242" s="391"/>
      <c r="B242" s="77"/>
      <c r="C242" s="387"/>
    </row>
    <row r="243" spans="1:3" ht="24" hidden="1" customHeight="1">
      <c r="A243" s="111" t="s">
        <v>630</v>
      </c>
      <c r="B243" s="111"/>
      <c r="C243" s="112"/>
    </row>
    <row r="244" spans="1:3" ht="15.75" hidden="1">
      <c r="A244" s="392" t="s">
        <v>631</v>
      </c>
      <c r="B244" s="390"/>
      <c r="C244" s="389"/>
    </row>
    <row r="245" spans="1:3" ht="24" hidden="1" customHeight="1">
      <c r="A245" s="111" t="s">
        <v>632</v>
      </c>
      <c r="B245" s="111"/>
      <c r="C245" s="112"/>
    </row>
    <row r="246" spans="1:3" ht="73.5" hidden="1" customHeight="1">
      <c r="A246" s="391" t="s">
        <v>633</v>
      </c>
      <c r="B246" s="77"/>
      <c r="C246" s="387"/>
    </row>
    <row r="247" spans="1:3" ht="15.75" hidden="1">
      <c r="A247" s="391"/>
      <c r="B247" s="77"/>
      <c r="C247" s="387"/>
    </row>
    <row r="248" spans="1:3" ht="15.75" hidden="1">
      <c r="A248" s="391"/>
      <c r="B248" s="77"/>
      <c r="C248" s="387"/>
    </row>
    <row r="249" spans="1:3" ht="50.25" hidden="1" customHeight="1">
      <c r="A249" s="391" t="s">
        <v>634</v>
      </c>
      <c r="B249" s="391"/>
      <c r="C249" s="387"/>
    </row>
    <row r="250" spans="1:3" ht="15.75" hidden="1">
      <c r="A250" s="391"/>
      <c r="B250" s="391"/>
      <c r="C250" s="387"/>
    </row>
    <row r="251" spans="1:3" ht="15.75" hidden="1">
      <c r="A251" s="391"/>
      <c r="B251" s="391"/>
      <c r="C251" s="387"/>
    </row>
    <row r="252" spans="1:3" ht="24" hidden="1" customHeight="1">
      <c r="A252" s="111" t="s">
        <v>635</v>
      </c>
      <c r="B252" s="111"/>
      <c r="C252" s="112"/>
    </row>
    <row r="253" spans="1:3" ht="15.75" hidden="1">
      <c r="A253" s="391" t="s">
        <v>636</v>
      </c>
      <c r="B253" s="77"/>
      <c r="C253" s="387"/>
    </row>
    <row r="254" spans="1:3" ht="15.75" hidden="1">
      <c r="A254" s="391"/>
      <c r="B254" s="77"/>
      <c r="C254" s="387"/>
    </row>
    <row r="255" spans="1:3" ht="15.75" hidden="1">
      <c r="A255" s="391"/>
      <c r="B255" s="77"/>
      <c r="C255" s="387"/>
    </row>
    <row r="256" spans="1:3" ht="15.75" hidden="1">
      <c r="A256" s="391"/>
      <c r="B256" s="77"/>
      <c r="C256" s="387"/>
    </row>
    <row r="257" spans="1:3" ht="15.75" hidden="1">
      <c r="A257" s="391"/>
      <c r="B257" s="77"/>
      <c r="C257" s="387"/>
    </row>
    <row r="258" spans="1:3" ht="21" hidden="1">
      <c r="A258" s="113" t="s">
        <v>637</v>
      </c>
      <c r="B258" s="113"/>
      <c r="C258" s="114"/>
    </row>
    <row r="259" spans="1:3" ht="26.25" hidden="1" customHeight="1">
      <c r="A259" s="115" t="s">
        <v>638</v>
      </c>
      <c r="B259" s="115"/>
      <c r="C259" s="116"/>
    </row>
    <row r="260" spans="1:3" ht="18" hidden="1" customHeight="1">
      <c r="A260" s="100" t="s">
        <v>639</v>
      </c>
      <c r="B260" s="100"/>
      <c r="C260" s="101"/>
    </row>
    <row r="261" spans="1:3" ht="15.75" hidden="1">
      <c r="A261" s="100"/>
      <c r="B261" s="100"/>
      <c r="C261" s="101"/>
    </row>
    <row r="262" spans="1:3" ht="15.75" hidden="1">
      <c r="A262" s="100"/>
      <c r="B262" s="100"/>
      <c r="C262" s="101"/>
    </row>
    <row r="263" spans="1:3" ht="15.75" hidden="1">
      <c r="A263" s="117" t="s">
        <v>640</v>
      </c>
      <c r="B263" s="118"/>
      <c r="C263" s="119"/>
    </row>
    <row r="264" spans="1:3" ht="21" hidden="1" customHeight="1">
      <c r="A264" s="100" t="s">
        <v>641</v>
      </c>
      <c r="B264" s="100"/>
      <c r="C264" s="101"/>
    </row>
    <row r="265" spans="1:3" ht="15.75" hidden="1">
      <c r="A265" s="100"/>
      <c r="B265" s="100"/>
      <c r="C265" s="101"/>
    </row>
    <row r="266" spans="1:3" ht="15.75" hidden="1">
      <c r="A266" s="100"/>
      <c r="B266" s="100"/>
      <c r="C266" s="101"/>
    </row>
    <row r="267" spans="1:3" ht="15.75" hidden="1">
      <c r="A267" s="120" t="s">
        <v>642</v>
      </c>
      <c r="B267" s="118"/>
      <c r="C267" s="119"/>
    </row>
    <row r="268" spans="1:3" ht="15.75" hidden="1">
      <c r="A268" s="100" t="s">
        <v>643</v>
      </c>
      <c r="B268" s="100"/>
      <c r="C268" s="101"/>
    </row>
    <row r="269" spans="1:3" ht="15.75" hidden="1">
      <c r="A269" s="100"/>
      <c r="B269" s="100"/>
      <c r="C269" s="101"/>
    </row>
    <row r="270" spans="1:3" ht="15.75" hidden="1">
      <c r="A270" s="100"/>
      <c r="B270" s="100"/>
      <c r="C270" s="101"/>
    </row>
    <row r="271" spans="1:3" ht="21" hidden="1" customHeight="1">
      <c r="A271" s="121" t="s">
        <v>644</v>
      </c>
      <c r="B271" s="121"/>
      <c r="C271" s="122"/>
    </row>
    <row r="272" spans="1:3" ht="43.5" hidden="1" customHeight="1">
      <c r="A272" s="123" t="s">
        <v>645</v>
      </c>
      <c r="B272" s="123"/>
      <c r="C272" s="124"/>
    </row>
    <row r="273" spans="1:3" ht="15.75" hidden="1">
      <c r="A273" s="125" t="s">
        <v>646</v>
      </c>
      <c r="B273" s="394"/>
      <c r="C273" s="126"/>
    </row>
    <row r="274" spans="1:3" ht="15.75" hidden="1">
      <c r="A274" s="125"/>
      <c r="B274" s="394"/>
      <c r="C274" s="126"/>
    </row>
    <row r="275" spans="1:3" ht="15.75" hidden="1">
      <c r="A275" s="127" t="s">
        <v>647</v>
      </c>
      <c r="B275" s="128"/>
      <c r="C275" s="126"/>
    </row>
    <row r="276" spans="1:3" ht="15.75" hidden="1">
      <c r="A276" s="127" t="s">
        <v>648</v>
      </c>
      <c r="B276" s="128"/>
      <c r="C276" s="126"/>
    </row>
    <row r="277" spans="1:3" ht="15.75" hidden="1">
      <c r="A277" s="127" t="s">
        <v>649</v>
      </c>
      <c r="B277" s="128"/>
      <c r="C277" s="126"/>
    </row>
    <row r="278" spans="1:3" ht="15.75" hidden="1">
      <c r="A278" s="129"/>
      <c r="B278" s="128"/>
      <c r="C278" s="126"/>
    </row>
    <row r="279" spans="1:3" ht="15.75" hidden="1">
      <c r="A279" s="129"/>
      <c r="B279" s="128"/>
      <c r="C279" s="126"/>
    </row>
    <row r="280" spans="1:3" ht="15.75" hidden="1">
      <c r="A280" s="129"/>
      <c r="B280" s="395"/>
      <c r="C280" s="126"/>
    </row>
    <row r="281" spans="1:3" ht="15.75" hidden="1">
      <c r="A281" s="127" t="s">
        <v>650</v>
      </c>
      <c r="B281" s="130"/>
      <c r="C281" s="131"/>
    </row>
    <row r="282" spans="1:3" ht="15.75" hidden="1">
      <c r="A282" s="127" t="s">
        <v>651</v>
      </c>
      <c r="B282" s="128"/>
      <c r="C282" s="131"/>
    </row>
    <row r="283" spans="1:3" ht="15.75" hidden="1">
      <c r="A283" s="127"/>
      <c r="B283" s="128"/>
      <c r="C283" s="131"/>
    </row>
    <row r="284" spans="1:3" ht="15.75" hidden="1">
      <c r="A284" s="127"/>
      <c r="B284" s="130"/>
      <c r="C284" s="131"/>
    </row>
    <row r="285" spans="1:3" ht="15.75" hidden="1">
      <c r="A285" s="127"/>
      <c r="B285" s="132"/>
      <c r="C285" s="133"/>
    </row>
    <row r="286" spans="1:3" ht="15.75" hidden="1">
      <c r="A286" s="127"/>
      <c r="B286" s="132"/>
      <c r="C286" s="133"/>
    </row>
    <row r="287" spans="1:3" ht="15.75" hidden="1">
      <c r="A287" s="127"/>
      <c r="B287" s="132"/>
      <c r="C287" s="133"/>
    </row>
    <row r="288" spans="1:3" ht="15.75" hidden="1">
      <c r="A288" s="127" t="s">
        <v>652</v>
      </c>
      <c r="B288" s="128"/>
      <c r="C288" s="131"/>
    </row>
    <row r="289" spans="1:3" ht="15.75" hidden="1">
      <c r="A289" s="127"/>
      <c r="B289" s="396"/>
      <c r="C289" s="131"/>
    </row>
    <row r="290" spans="1:3" ht="15.75" hidden="1">
      <c r="A290" s="127"/>
      <c r="B290" s="132"/>
      <c r="C290" s="131"/>
    </row>
    <row r="291" spans="1:3" ht="15.75" hidden="1">
      <c r="A291" s="127"/>
      <c r="B291" s="132"/>
      <c r="C291" s="131"/>
    </row>
    <row r="292" spans="1:3" ht="15.75" hidden="1">
      <c r="A292" s="127" t="s">
        <v>653</v>
      </c>
      <c r="B292" s="125"/>
      <c r="C292" s="131"/>
    </row>
    <row r="293" spans="1:3" ht="15.75" hidden="1">
      <c r="A293" s="127"/>
      <c r="B293" s="125"/>
      <c r="C293" s="131"/>
    </row>
    <row r="294" spans="1:3" ht="15.75" hidden="1">
      <c r="A294" s="127"/>
      <c r="B294" s="125"/>
      <c r="C294" s="131"/>
    </row>
    <row r="295" spans="1:3" ht="15.75" hidden="1">
      <c r="A295" s="127"/>
      <c r="B295" s="125"/>
      <c r="C295" s="131"/>
    </row>
    <row r="296" spans="1:3" ht="15.75" hidden="1">
      <c r="A296" s="127"/>
      <c r="B296" s="125"/>
      <c r="C296" s="133"/>
    </row>
    <row r="297" spans="1:3" ht="15.75" hidden="1">
      <c r="A297" s="127"/>
      <c r="B297" s="125"/>
      <c r="C297" s="133"/>
    </row>
    <row r="298" spans="1:3" ht="15.75" hidden="1">
      <c r="A298" s="127"/>
      <c r="B298" s="125"/>
      <c r="C298" s="133"/>
    </row>
    <row r="299" spans="1:3" ht="15.75" hidden="1">
      <c r="A299" s="127"/>
      <c r="B299" s="125"/>
      <c r="C299" s="133"/>
    </row>
    <row r="300" spans="1:3" ht="15.75" hidden="1">
      <c r="A300" s="127" t="s">
        <v>654</v>
      </c>
      <c r="B300" s="128"/>
      <c r="C300" s="131"/>
    </row>
    <row r="301" spans="1:3" ht="15.75" hidden="1">
      <c r="A301" s="127"/>
      <c r="B301" s="128"/>
      <c r="C301" s="131"/>
    </row>
    <row r="302" spans="1:3" ht="15.75" hidden="1">
      <c r="A302" s="127"/>
      <c r="B302" s="128"/>
      <c r="C302" s="131"/>
    </row>
    <row r="303" spans="1:3" ht="15.75" hidden="1">
      <c r="A303" s="127"/>
      <c r="B303" s="128"/>
      <c r="C303" s="131"/>
    </row>
    <row r="304" spans="1:3" ht="15.75" hidden="1">
      <c r="A304" s="127"/>
      <c r="B304" s="128"/>
      <c r="C304" s="133"/>
    </row>
    <row r="305" spans="1:3" ht="15.75" hidden="1">
      <c r="A305" s="127"/>
      <c r="B305" s="130"/>
      <c r="C305" s="133"/>
    </row>
    <row r="306" spans="1:3" ht="15.75" hidden="1">
      <c r="A306" s="127" t="s">
        <v>655</v>
      </c>
      <c r="B306" s="394"/>
      <c r="C306" s="131"/>
    </row>
    <row r="307" spans="1:3" ht="15.75" hidden="1">
      <c r="A307" s="127"/>
      <c r="B307" s="394"/>
      <c r="C307" s="131"/>
    </row>
    <row r="308" spans="1:3" ht="15.75" hidden="1">
      <c r="A308" s="127"/>
      <c r="B308" s="394"/>
      <c r="C308" s="131"/>
    </row>
    <row r="309" spans="1:3" ht="15.75" hidden="1">
      <c r="A309" s="127"/>
      <c r="B309" s="394"/>
      <c r="C309" s="131"/>
    </row>
    <row r="310" spans="1:3" ht="15.75" hidden="1">
      <c r="A310" s="127"/>
      <c r="B310" s="394"/>
      <c r="C310" s="133"/>
    </row>
    <row r="311" spans="1:3" ht="15.75" hidden="1">
      <c r="A311" s="127"/>
      <c r="B311" s="394"/>
      <c r="C311" s="133"/>
    </row>
    <row r="312" spans="1:3" ht="15.75" hidden="1">
      <c r="A312" s="127"/>
      <c r="B312" s="394"/>
      <c r="C312" s="133"/>
    </row>
    <row r="313" spans="1:3" ht="15.75" hidden="1">
      <c r="A313" s="127" t="s">
        <v>656</v>
      </c>
      <c r="B313" s="394"/>
      <c r="C313" s="131"/>
    </row>
    <row r="314" spans="1:3" ht="15.75" hidden="1">
      <c r="A314" s="127"/>
      <c r="B314" s="394"/>
      <c r="C314" s="131"/>
    </row>
    <row r="315" spans="1:3" ht="15.75" hidden="1">
      <c r="A315" s="127"/>
      <c r="B315" s="394"/>
      <c r="C315" s="131"/>
    </row>
    <row r="316" spans="1:3" ht="15.75" hidden="1">
      <c r="A316" s="127"/>
      <c r="B316" s="394"/>
      <c r="C316" s="131"/>
    </row>
    <row r="317" spans="1:3" ht="15.75" hidden="1">
      <c r="A317" s="127"/>
      <c r="B317" s="394"/>
      <c r="C317" s="133"/>
    </row>
    <row r="318" spans="1:3" ht="15.75" hidden="1">
      <c r="A318" s="127"/>
      <c r="B318" s="394"/>
      <c r="C318" s="133"/>
    </row>
    <row r="319" spans="1:3" ht="15.75" hidden="1">
      <c r="A319" s="127"/>
      <c r="B319" s="394"/>
      <c r="C319" s="133"/>
    </row>
    <row r="320" spans="1:3" ht="15.75" hidden="1">
      <c r="A320" s="127"/>
      <c r="B320" s="394"/>
      <c r="C320" s="133"/>
    </row>
    <row r="321" spans="1:3" ht="15.75" hidden="1">
      <c r="A321" s="127" t="s">
        <v>657</v>
      </c>
      <c r="B321" s="394"/>
      <c r="C321" s="126"/>
    </row>
    <row r="322" spans="1:3" ht="15.75" hidden="1">
      <c r="A322" s="127"/>
      <c r="B322" s="394"/>
      <c r="C322" s="126"/>
    </row>
    <row r="323" spans="1:3" ht="15.75" hidden="1">
      <c r="A323" s="127"/>
      <c r="B323" s="394"/>
      <c r="C323" s="126"/>
    </row>
    <row r="324" spans="1:3" ht="15.75" hidden="1">
      <c r="A324" s="127"/>
      <c r="B324" s="394"/>
      <c r="C324" s="126"/>
    </row>
    <row r="325" spans="1:3" ht="15.75" hidden="1">
      <c r="A325" s="127"/>
      <c r="B325" s="394"/>
      <c r="C325" s="126"/>
    </row>
    <row r="326" spans="1:3" ht="15.75" hidden="1">
      <c r="A326" s="127"/>
      <c r="B326" s="394"/>
      <c r="C326" s="126"/>
    </row>
    <row r="327" spans="1:3" ht="15.75" hidden="1">
      <c r="A327" s="127"/>
      <c r="B327" s="394"/>
      <c r="C327" s="126"/>
    </row>
    <row r="328" spans="1:3" ht="15.75" hidden="1">
      <c r="A328" s="127" t="s">
        <v>658</v>
      </c>
      <c r="B328" s="394"/>
      <c r="C328" s="131"/>
    </row>
    <row r="329" spans="1:3" ht="15.75" hidden="1">
      <c r="A329" s="129"/>
      <c r="B329" s="394"/>
      <c r="C329" s="397"/>
    </row>
    <row r="330" spans="1:3" ht="15.75" hidden="1">
      <c r="A330" s="134" t="s">
        <v>659</v>
      </c>
      <c r="B330" s="394"/>
      <c r="C330" s="131"/>
    </row>
    <row r="331" spans="1:3" ht="15.75" hidden="1">
      <c r="A331" s="398"/>
      <c r="B331" s="394"/>
      <c r="C331" s="397"/>
    </row>
    <row r="332" spans="1:3" ht="15.75" hidden="1">
      <c r="A332" s="134" t="s">
        <v>660</v>
      </c>
      <c r="B332" s="394"/>
      <c r="C332" s="133"/>
    </row>
    <row r="333" spans="1:3" ht="50.25" hidden="1">
      <c r="A333" s="398"/>
      <c r="B333" s="394"/>
      <c r="C333" s="133"/>
    </row>
    <row r="334" spans="1:3" ht="30" hidden="1">
      <c r="A334" s="134" t="s">
        <v>661</v>
      </c>
      <c r="B334" s="394"/>
      <c r="C334" s="133"/>
    </row>
    <row r="335" spans="1:3" ht="21">
      <c r="A335" s="164" t="s">
        <v>662</v>
      </c>
      <c r="B335" s="135"/>
      <c r="C335" s="136"/>
    </row>
    <row r="336" spans="1:3" ht="28.5" customHeight="1">
      <c r="A336" s="345" t="s">
        <v>663</v>
      </c>
      <c r="B336" s="383"/>
      <c r="C336" s="384"/>
    </row>
    <row r="337" spans="1:3" ht="21" customHeight="1">
      <c r="A337" s="346" t="s">
        <v>573</v>
      </c>
      <c r="B337" s="76" t="s">
        <v>552</v>
      </c>
      <c r="C337" s="73">
        <f>SUM(C338:C342)</f>
        <v>6260</v>
      </c>
    </row>
    <row r="338" spans="1:3" ht="15.75">
      <c r="A338" s="399"/>
      <c r="B338" s="77" t="s">
        <v>45</v>
      </c>
      <c r="C338" s="75">
        <v>2000</v>
      </c>
    </row>
    <row r="339" spans="1:3" ht="15.75">
      <c r="A339" s="399"/>
      <c r="B339" s="77" t="s">
        <v>94</v>
      </c>
      <c r="C339" s="75">
        <v>3000</v>
      </c>
    </row>
    <row r="340" spans="1:3" ht="15.75">
      <c r="A340" s="399"/>
      <c r="B340" s="77" t="s">
        <v>74</v>
      </c>
      <c r="C340" s="75">
        <v>1260</v>
      </c>
    </row>
    <row r="341" spans="1:3" ht="15.75">
      <c r="A341" s="399"/>
      <c r="B341" s="77"/>
      <c r="C341" s="75"/>
    </row>
    <row r="342" spans="1:3" ht="15.75">
      <c r="A342" s="399"/>
      <c r="B342" s="77"/>
      <c r="C342" s="75"/>
    </row>
    <row r="343" spans="1:3" ht="18" customHeight="1">
      <c r="A343" s="332" t="s">
        <v>574</v>
      </c>
      <c r="B343" s="76" t="s">
        <v>552</v>
      </c>
      <c r="C343" s="73">
        <f>SUM(C344:C348)</f>
        <v>610</v>
      </c>
    </row>
    <row r="344" spans="1:3" ht="15.75">
      <c r="A344" s="385"/>
      <c r="B344" s="77" t="s">
        <v>94</v>
      </c>
      <c r="C344" s="75">
        <v>610</v>
      </c>
    </row>
    <row r="345" spans="1:3" ht="15.75">
      <c r="A345" s="385"/>
      <c r="B345" s="77"/>
      <c r="C345" s="137"/>
    </row>
    <row r="346" spans="1:3" ht="15.75">
      <c r="A346" s="385"/>
      <c r="B346" s="77"/>
      <c r="C346" s="75"/>
    </row>
    <row r="347" spans="1:3" ht="15.75">
      <c r="A347" s="385"/>
      <c r="B347" s="77"/>
      <c r="C347" s="75"/>
    </row>
    <row r="348" spans="1:3" ht="15.75">
      <c r="A348" s="386"/>
      <c r="B348" s="77"/>
      <c r="C348" s="75"/>
    </row>
    <row r="349" spans="1:3" ht="18" customHeight="1">
      <c r="A349" s="388" t="s">
        <v>575</v>
      </c>
      <c r="B349" s="72" t="s">
        <v>552</v>
      </c>
      <c r="C349" s="73">
        <f>SUM(C350:C354)</f>
        <v>90</v>
      </c>
    </row>
    <row r="350" spans="1:3" ht="15.75">
      <c r="A350" s="385"/>
      <c r="B350" s="95" t="s">
        <v>94</v>
      </c>
      <c r="C350" s="88">
        <v>90</v>
      </c>
    </row>
    <row r="351" spans="1:3" ht="15.75">
      <c r="A351" s="385"/>
      <c r="B351" s="95"/>
      <c r="C351" s="88"/>
    </row>
    <row r="352" spans="1:3" ht="15.75">
      <c r="A352" s="385"/>
      <c r="B352" s="95"/>
      <c r="C352" s="88"/>
    </row>
    <row r="353" spans="1:3" ht="15.75">
      <c r="A353" s="385"/>
      <c r="B353" s="95"/>
      <c r="C353" s="88"/>
    </row>
    <row r="354" spans="1:3" ht="15.75">
      <c r="A354" s="386"/>
      <c r="B354" s="95"/>
      <c r="C354" s="88"/>
    </row>
    <row r="355" spans="1:3" ht="18" customHeight="1">
      <c r="A355" s="343" t="s">
        <v>576</v>
      </c>
      <c r="B355" s="72" t="s">
        <v>552</v>
      </c>
      <c r="C355" s="73">
        <f>SUM(C356:C360)</f>
        <v>0</v>
      </c>
    </row>
    <row r="356" spans="1:3" ht="15.75">
      <c r="A356" s="385"/>
      <c r="B356" s="95"/>
      <c r="C356" s="165"/>
    </row>
    <row r="357" spans="1:3" ht="15.75">
      <c r="A357" s="385"/>
      <c r="B357" s="95"/>
      <c r="C357" s="165"/>
    </row>
    <row r="358" spans="1:3" ht="15.75">
      <c r="A358" s="385"/>
      <c r="B358" s="95"/>
      <c r="C358" s="165"/>
    </row>
    <row r="359" spans="1:3" ht="15.75">
      <c r="A359" s="385"/>
      <c r="B359" s="95"/>
      <c r="C359" s="165"/>
    </row>
    <row r="360" spans="1:3" ht="15.75">
      <c r="A360" s="386"/>
      <c r="B360" s="95"/>
      <c r="C360" s="165"/>
    </row>
    <row r="361" spans="1:3" ht="32.25" customHeight="1">
      <c r="A361" s="166" t="s">
        <v>577</v>
      </c>
      <c r="B361" s="339" t="s">
        <v>566</v>
      </c>
      <c r="C361" s="384"/>
    </row>
    <row r="362" spans="1:3" ht="31.5" customHeight="1">
      <c r="A362" s="344" t="s">
        <v>664</v>
      </c>
      <c r="B362" s="400"/>
      <c r="C362" s="401"/>
    </row>
    <row r="363" spans="1:3" ht="15.75">
      <c r="A363" s="332" t="s">
        <v>579</v>
      </c>
      <c r="B363" s="76" t="s">
        <v>552</v>
      </c>
      <c r="C363" s="73">
        <f>SUM(C364:C368)</f>
        <v>5000</v>
      </c>
    </row>
    <row r="364" spans="1:3" ht="15.75">
      <c r="A364" s="385"/>
      <c r="B364" s="77" t="s">
        <v>94</v>
      </c>
      <c r="C364" s="75">
        <v>5000</v>
      </c>
    </row>
    <row r="365" spans="1:3" ht="15.75">
      <c r="A365" s="385"/>
    </row>
    <row r="366" spans="1:3" ht="15.75">
      <c r="A366" s="385"/>
      <c r="B366" s="77"/>
      <c r="C366" s="75"/>
    </row>
    <row r="367" spans="1:3" ht="15.75">
      <c r="A367" s="385"/>
      <c r="B367" s="77"/>
      <c r="C367" s="75"/>
    </row>
    <row r="368" spans="1:3" ht="15.75">
      <c r="A368" s="386"/>
      <c r="B368" s="55"/>
      <c r="C368" s="75"/>
    </row>
    <row r="369" spans="1:3" ht="16.5" customHeight="1">
      <c r="A369" s="332" t="s">
        <v>581</v>
      </c>
      <c r="B369" s="76" t="s">
        <v>552</v>
      </c>
      <c r="C369" s="73">
        <f>SUM(C370:C374)</f>
        <v>150</v>
      </c>
    </row>
    <row r="370" spans="1:3" ht="15.75">
      <c r="A370" s="385"/>
      <c r="B370" s="77" t="s">
        <v>94</v>
      </c>
      <c r="C370" s="75">
        <v>150</v>
      </c>
    </row>
    <row r="371" spans="1:3" ht="15.75">
      <c r="A371" s="385"/>
    </row>
    <row r="372" spans="1:3" ht="15.75">
      <c r="A372" s="385"/>
      <c r="B372" s="77"/>
      <c r="C372" s="75"/>
    </row>
    <row r="373" spans="1:3" ht="15.75">
      <c r="A373" s="385"/>
      <c r="B373" s="77"/>
      <c r="C373" s="75"/>
    </row>
    <row r="374" spans="1:3" ht="15.75">
      <c r="A374" s="386"/>
      <c r="B374" s="77"/>
      <c r="C374" s="75"/>
    </row>
    <row r="375" spans="1:3" ht="17.25" customHeight="1">
      <c r="A375" s="388" t="s">
        <v>582</v>
      </c>
      <c r="B375" s="76" t="s">
        <v>552</v>
      </c>
      <c r="C375" s="73">
        <f>SUM(C376:C380)</f>
        <v>34600</v>
      </c>
    </row>
    <row r="376" spans="1:3" ht="15.75">
      <c r="A376" s="385"/>
      <c r="B376" s="77" t="s">
        <v>45</v>
      </c>
      <c r="C376" s="90">
        <v>29600</v>
      </c>
    </row>
    <row r="377" spans="1:3" ht="15.75">
      <c r="A377" s="385"/>
      <c r="B377" s="77" t="s">
        <v>94</v>
      </c>
      <c r="C377" s="387">
        <v>5000</v>
      </c>
    </row>
    <row r="378" spans="1:3" ht="15.75">
      <c r="A378" s="385"/>
      <c r="B378" s="77"/>
      <c r="C378" s="387"/>
    </row>
    <row r="379" spans="1:3" ht="15.75">
      <c r="A379" s="385"/>
      <c r="B379" s="77"/>
      <c r="C379" s="387"/>
    </row>
    <row r="380" spans="1:3" ht="15.75">
      <c r="A380" s="386"/>
      <c r="B380" s="77"/>
      <c r="C380" s="387"/>
    </row>
    <row r="381" spans="1:3" ht="35.25" customHeight="1">
      <c r="A381" s="342" t="s">
        <v>583</v>
      </c>
      <c r="B381" s="383"/>
      <c r="C381" s="384"/>
    </row>
    <row r="382" spans="1:3" ht="15.75">
      <c r="A382" s="388" t="s">
        <v>584</v>
      </c>
      <c r="B382" s="138" t="s">
        <v>552</v>
      </c>
      <c r="C382" s="73">
        <f>SUM(C383:C387)</f>
        <v>4925000</v>
      </c>
    </row>
    <row r="383" spans="1:3" ht="15.75">
      <c r="A383" s="385"/>
      <c r="B383" s="139" t="s">
        <v>204</v>
      </c>
      <c r="C383" s="140">
        <v>4900000</v>
      </c>
    </row>
    <row r="384" spans="1:3" ht="15.75">
      <c r="A384" s="385"/>
      <c r="B384" s="77"/>
      <c r="C384" s="387"/>
    </row>
    <row r="385" spans="1:3" ht="15.75">
      <c r="A385" s="385"/>
      <c r="B385" s="77"/>
      <c r="C385" s="387"/>
    </row>
    <row r="386" spans="1:3" ht="15.75">
      <c r="A386" s="386"/>
      <c r="B386" s="77"/>
      <c r="C386" s="387"/>
    </row>
    <row r="387" spans="1:3" ht="18" customHeight="1">
      <c r="A387" s="332" t="s">
        <v>665</v>
      </c>
      <c r="B387" s="76" t="s">
        <v>552</v>
      </c>
      <c r="C387" s="73">
        <f>SUM(C388:C392)</f>
        <v>25000</v>
      </c>
    </row>
    <row r="388" spans="1:3" ht="15.75">
      <c r="A388" s="385"/>
      <c r="B388" s="77" t="s">
        <v>94</v>
      </c>
      <c r="C388" s="75">
        <v>25000</v>
      </c>
    </row>
    <row r="389" spans="1:3" ht="15.75">
      <c r="A389" s="385"/>
      <c r="B389" s="77"/>
      <c r="C389" s="75"/>
    </row>
    <row r="390" spans="1:3" ht="15.75">
      <c r="A390" s="385"/>
      <c r="B390" s="77"/>
      <c r="C390" s="75"/>
    </row>
    <row r="391" spans="1:3" ht="15.75">
      <c r="A391" s="385"/>
      <c r="B391" s="77"/>
      <c r="C391" s="75"/>
    </row>
    <row r="392" spans="1:3" ht="15.75">
      <c r="A392" s="386"/>
      <c r="B392" s="77"/>
      <c r="C392" s="75"/>
    </row>
    <row r="393" spans="1:3" ht="29.25" customHeight="1">
      <c r="A393" s="341" t="s">
        <v>586</v>
      </c>
      <c r="B393" s="402"/>
      <c r="C393" s="399"/>
    </row>
    <row r="394" spans="1:3" ht="15.75" customHeight="1">
      <c r="A394" s="388" t="s">
        <v>587</v>
      </c>
      <c r="B394" s="72" t="s">
        <v>552</v>
      </c>
      <c r="C394" s="73">
        <f>SUM(C395:C400)</f>
        <v>34721</v>
      </c>
    </row>
    <row r="395" spans="1:3" ht="15.75">
      <c r="A395" s="385"/>
      <c r="B395" s="95" t="s">
        <v>94</v>
      </c>
      <c r="C395" s="75">
        <v>650</v>
      </c>
    </row>
    <row r="396" spans="1:3" ht="15.75">
      <c r="A396" s="385"/>
      <c r="B396" s="95"/>
      <c r="C396" s="90"/>
    </row>
    <row r="397" spans="1:3" ht="15.75">
      <c r="A397" s="385"/>
      <c r="B397" s="95"/>
      <c r="C397" s="90"/>
    </row>
    <row r="398" spans="1:3" ht="15.75">
      <c r="A398" s="385"/>
      <c r="B398" s="95"/>
      <c r="C398" s="90"/>
    </row>
    <row r="399" spans="1:3" ht="15.75">
      <c r="A399" s="386"/>
      <c r="B399" s="95"/>
      <c r="C399" s="90"/>
    </row>
    <row r="400" spans="1:3" ht="16.5" customHeight="1">
      <c r="A400" s="388" t="s">
        <v>588</v>
      </c>
      <c r="B400" s="76" t="s">
        <v>552</v>
      </c>
      <c r="C400" s="73">
        <f>SUM(C401:C405)</f>
        <v>34071</v>
      </c>
    </row>
    <row r="401" spans="1:3" ht="15.75">
      <c r="A401" s="385"/>
      <c r="B401" s="77" t="s">
        <v>45</v>
      </c>
      <c r="C401" s="90">
        <v>29600</v>
      </c>
    </row>
    <row r="402" spans="1:3" ht="15.75">
      <c r="A402" s="385"/>
      <c r="B402" s="139" t="s">
        <v>204</v>
      </c>
      <c r="C402" s="140">
        <v>4071</v>
      </c>
    </row>
    <row r="403" spans="1:3" ht="15.75">
      <c r="A403" s="385"/>
      <c r="B403" s="77" t="s">
        <v>94</v>
      </c>
      <c r="C403" s="387">
        <v>400</v>
      </c>
    </row>
    <row r="404" spans="1:3" ht="15.75">
      <c r="A404" s="385"/>
      <c r="B404" s="77"/>
      <c r="C404" s="387"/>
    </row>
    <row r="405" spans="1:3" ht="15.75">
      <c r="A405" s="386"/>
      <c r="B405" s="77"/>
      <c r="C405" s="387"/>
    </row>
    <row r="406" spans="1:3" ht="18" customHeight="1">
      <c r="A406" s="332" t="s">
        <v>589</v>
      </c>
      <c r="B406" s="76" t="s">
        <v>552</v>
      </c>
      <c r="C406" s="73">
        <f>SUM(C407:C411)</f>
        <v>0</v>
      </c>
    </row>
    <row r="407" spans="1:3" ht="15.75">
      <c r="A407" s="385"/>
      <c r="B407" s="77" t="s">
        <v>94</v>
      </c>
      <c r="C407" s="79">
        <v>0</v>
      </c>
    </row>
    <row r="408" spans="1:3" ht="15.75">
      <c r="A408" s="385"/>
      <c r="B408" s="77"/>
      <c r="C408" s="79"/>
    </row>
    <row r="409" spans="1:3" ht="15.75">
      <c r="A409" s="385"/>
      <c r="B409" s="55"/>
      <c r="C409" s="79"/>
    </row>
    <row r="410" spans="1:3" ht="15.75">
      <c r="A410" s="385"/>
      <c r="B410" s="55"/>
      <c r="C410" s="80"/>
    </row>
    <row r="411" spans="1:3" ht="15.75">
      <c r="A411" s="386"/>
      <c r="B411" s="55"/>
      <c r="C411" s="80"/>
    </row>
    <row r="412" spans="1:3" ht="29.25" customHeight="1">
      <c r="A412" s="341" t="s">
        <v>590</v>
      </c>
      <c r="B412" s="402"/>
      <c r="C412" s="399"/>
    </row>
    <row r="413" spans="1:3" ht="19.5" customHeight="1">
      <c r="A413" s="332" t="s">
        <v>666</v>
      </c>
      <c r="B413" s="76" t="s">
        <v>552</v>
      </c>
      <c r="C413" s="73">
        <f>SUM(C414:C418)</f>
        <v>15</v>
      </c>
    </row>
    <row r="414" spans="1:3" ht="15.75">
      <c r="A414" s="385"/>
      <c r="B414" s="77" t="s">
        <v>94</v>
      </c>
      <c r="C414" s="75">
        <v>15</v>
      </c>
    </row>
    <row r="415" spans="1:3" ht="15.75">
      <c r="A415" s="385"/>
      <c r="B415" s="77"/>
      <c r="C415" s="75"/>
    </row>
    <row r="416" spans="1:3" ht="15.75">
      <c r="A416" s="385"/>
      <c r="B416" s="77"/>
      <c r="C416" s="75"/>
    </row>
    <row r="417" spans="1:3" ht="15.75">
      <c r="A417" s="385"/>
      <c r="B417" s="77"/>
      <c r="C417" s="75"/>
    </row>
    <row r="418" spans="1:3" ht="15.75">
      <c r="A418" s="386"/>
      <c r="B418" s="55"/>
      <c r="C418" s="75"/>
    </row>
    <row r="419" spans="1:3" ht="15.75">
      <c r="A419" s="332" t="s">
        <v>592</v>
      </c>
      <c r="B419" s="141" t="s">
        <v>552</v>
      </c>
      <c r="C419" s="73">
        <f>SUM(C420:C424)</f>
        <v>11400</v>
      </c>
    </row>
    <row r="420" spans="1:3" ht="15.75">
      <c r="A420" s="385"/>
      <c r="B420" s="167" t="s">
        <v>94</v>
      </c>
      <c r="C420" s="168">
        <v>11400</v>
      </c>
    </row>
    <row r="421" spans="1:3" ht="15.75">
      <c r="A421" s="385"/>
      <c r="B421" s="167"/>
      <c r="C421" s="168"/>
    </row>
    <row r="422" spans="1:3" ht="15.75">
      <c r="A422" s="385"/>
      <c r="B422" s="167"/>
      <c r="C422" s="168"/>
    </row>
    <row r="423" spans="1:3" ht="15.75">
      <c r="A423" s="385"/>
      <c r="B423" s="167"/>
      <c r="C423" s="168"/>
    </row>
    <row r="424" spans="1:3" ht="15.75">
      <c r="A424" s="386"/>
      <c r="B424" s="169"/>
      <c r="C424" s="168"/>
    </row>
    <row r="425" spans="1:3" ht="23.25" customHeight="1">
      <c r="A425" s="337" t="s">
        <v>593</v>
      </c>
      <c r="B425" s="383"/>
      <c r="C425" s="384"/>
    </row>
    <row r="426" spans="1:3" ht="50.25" customHeight="1">
      <c r="A426" s="338" t="s">
        <v>667</v>
      </c>
      <c r="B426" s="383"/>
      <c r="C426" s="384"/>
    </row>
    <row r="427" spans="1:3" ht="21.75" customHeight="1">
      <c r="A427" s="335" t="s">
        <v>597</v>
      </c>
      <c r="B427" s="76" t="s">
        <v>552</v>
      </c>
      <c r="C427" s="73" t="s">
        <v>668</v>
      </c>
    </row>
    <row r="428" spans="1:3" ht="15.75">
      <c r="A428" s="385"/>
      <c r="B428" s="77" t="s">
        <v>45</v>
      </c>
      <c r="C428" s="387"/>
    </row>
    <row r="429" spans="1:3" ht="30" customHeight="1">
      <c r="A429" s="142" t="s">
        <v>598</v>
      </c>
      <c r="B429" s="339" t="s">
        <v>566</v>
      </c>
      <c r="C429" s="384"/>
    </row>
    <row r="430" spans="1:3" ht="30" customHeight="1">
      <c r="A430" s="340" t="s">
        <v>599</v>
      </c>
      <c r="B430" s="383"/>
      <c r="C430" s="384"/>
    </row>
    <row r="431" spans="1:3" ht="28.5" customHeight="1">
      <c r="A431" s="162" t="s">
        <v>600</v>
      </c>
      <c r="B431" s="334" t="s">
        <v>566</v>
      </c>
      <c r="C431" s="384"/>
    </row>
    <row r="432" spans="1:3" ht="29.25" customHeight="1">
      <c r="A432" s="333" t="s">
        <v>601</v>
      </c>
      <c r="B432" s="400"/>
      <c r="C432" s="401"/>
    </row>
    <row r="433" spans="1:3" ht="18" customHeight="1">
      <c r="A433" s="332" t="s">
        <v>602</v>
      </c>
      <c r="B433" s="76" t="s">
        <v>552</v>
      </c>
      <c r="C433" s="73">
        <f>SUM(C435:C438)</f>
        <v>0</v>
      </c>
    </row>
    <row r="434" spans="1:3" ht="15.75">
      <c r="A434" s="385"/>
      <c r="B434" s="77"/>
      <c r="C434" s="64"/>
    </row>
    <row r="435" spans="1:3" ht="15.75">
      <c r="A435" s="385"/>
      <c r="B435" s="77"/>
      <c r="C435" s="75"/>
    </row>
    <row r="436" spans="1:3" ht="15.75">
      <c r="A436" s="385"/>
      <c r="B436" s="77"/>
      <c r="C436" s="75"/>
    </row>
    <row r="437" spans="1:3" ht="15.75">
      <c r="A437" s="385"/>
      <c r="B437" s="77"/>
      <c r="C437" s="75"/>
    </row>
    <row r="438" spans="1:3" ht="15.75">
      <c r="A438" s="386"/>
      <c r="B438" s="77"/>
      <c r="C438" s="75"/>
    </row>
    <row r="439" spans="1:3" ht="18" customHeight="1">
      <c r="A439" s="336" t="s">
        <v>603</v>
      </c>
      <c r="B439" s="72" t="s">
        <v>552</v>
      </c>
      <c r="C439" s="73">
        <f>SUM(C440:C444)</f>
        <v>20080</v>
      </c>
    </row>
    <row r="440" spans="1:3" ht="15.75">
      <c r="A440" s="385"/>
      <c r="B440" s="95" t="s">
        <v>45</v>
      </c>
      <c r="C440" s="90">
        <v>18640</v>
      </c>
    </row>
    <row r="441" spans="1:3" ht="15.75">
      <c r="A441" s="385"/>
      <c r="B441" s="95" t="s">
        <v>669</v>
      </c>
      <c r="C441" s="199">
        <v>1440</v>
      </c>
    </row>
    <row r="442" spans="1:3" ht="15.75">
      <c r="A442" s="385"/>
      <c r="B442" s="95"/>
      <c r="C442" s="90"/>
    </row>
    <row r="443" spans="1:3" ht="15.75">
      <c r="A443" s="385"/>
      <c r="B443" s="95"/>
      <c r="C443" s="90"/>
    </row>
    <row r="444" spans="1:3" ht="15.75">
      <c r="A444" s="386"/>
      <c r="B444" s="95"/>
      <c r="C444" s="90"/>
    </row>
    <row r="445" spans="1:3" ht="18" customHeight="1">
      <c r="A445" s="388" t="s">
        <v>604</v>
      </c>
      <c r="B445" s="76" t="s">
        <v>552</v>
      </c>
      <c r="C445" s="73">
        <f>SUM(C446:C450)</f>
        <v>0</v>
      </c>
    </row>
    <row r="446" spans="1:3" ht="15.75">
      <c r="A446" s="385"/>
      <c r="B446" s="77"/>
      <c r="C446" s="387"/>
    </row>
    <row r="447" spans="1:3" ht="15.75">
      <c r="A447" s="385"/>
      <c r="B447" s="77"/>
      <c r="C447" s="387"/>
    </row>
    <row r="448" spans="1:3" ht="15.75">
      <c r="A448" s="385"/>
      <c r="B448" s="77"/>
      <c r="C448" s="387"/>
    </row>
    <row r="449" spans="1:3" ht="15.75">
      <c r="A449" s="385"/>
      <c r="B449" s="77"/>
      <c r="C449" s="387"/>
    </row>
    <row r="450" spans="1:3" ht="15.75">
      <c r="A450" s="386"/>
      <c r="B450" s="77"/>
      <c r="C450" s="387"/>
    </row>
    <row r="451" spans="1:3" ht="19.5" customHeight="1">
      <c r="A451" s="332" t="s">
        <v>605</v>
      </c>
      <c r="B451" s="76" t="s">
        <v>552</v>
      </c>
      <c r="C451" s="73">
        <f>SUM(C452:C456)</f>
        <v>0</v>
      </c>
    </row>
    <row r="452" spans="1:3" ht="15.75">
      <c r="A452" s="385"/>
      <c r="B452" s="77"/>
      <c r="C452" s="79"/>
    </row>
    <row r="453" spans="1:3" ht="15.75">
      <c r="A453" s="385"/>
      <c r="B453" s="77"/>
      <c r="C453" s="79"/>
    </row>
    <row r="454" spans="1:3" ht="15.75">
      <c r="A454" s="385"/>
      <c r="B454" s="55"/>
      <c r="C454" s="79"/>
    </row>
    <row r="455" spans="1:3" ht="15.75">
      <c r="A455" s="385"/>
      <c r="B455" s="55"/>
      <c r="C455" s="80"/>
    </row>
    <row r="456" spans="1:3" ht="15.75">
      <c r="A456" s="386"/>
      <c r="B456" s="55"/>
      <c r="C456" s="80"/>
    </row>
    <row r="457" spans="1:3" ht="27.75" customHeight="1">
      <c r="A457" s="333" t="s">
        <v>606</v>
      </c>
      <c r="B457" s="400"/>
      <c r="C457" s="401"/>
    </row>
    <row r="458" spans="1:3" ht="18.75" customHeight="1">
      <c r="A458" s="332" t="s">
        <v>607</v>
      </c>
      <c r="B458" s="76" t="s">
        <v>552</v>
      </c>
      <c r="C458" s="73">
        <f>SUM(C459:C463)</f>
        <v>150000</v>
      </c>
    </row>
    <row r="459" spans="1:3" ht="15.75">
      <c r="A459" s="385"/>
      <c r="B459" s="77" t="s">
        <v>74</v>
      </c>
      <c r="C459" s="75">
        <v>150000</v>
      </c>
    </row>
    <row r="460" spans="1:3" ht="15.75">
      <c r="A460" s="385"/>
      <c r="B460" s="77"/>
      <c r="C460" s="75"/>
    </row>
    <row r="461" spans="1:3" ht="15.75">
      <c r="A461" s="385"/>
      <c r="B461" s="77"/>
      <c r="C461" s="75"/>
    </row>
    <row r="462" spans="1:3" ht="15.75">
      <c r="A462" s="385"/>
      <c r="B462" s="77"/>
      <c r="C462" s="75"/>
    </row>
    <row r="463" spans="1:3" ht="15.75">
      <c r="A463" s="386"/>
      <c r="B463" s="55"/>
      <c r="C463" s="75"/>
    </row>
    <row r="464" spans="1:3" ht="22.5" customHeight="1">
      <c r="A464" s="332" t="s">
        <v>670</v>
      </c>
      <c r="B464" s="76" t="s">
        <v>552</v>
      </c>
      <c r="C464" s="73">
        <f>SUM(C465:C469)</f>
        <v>0</v>
      </c>
    </row>
    <row r="465" spans="1:3" ht="15.75">
      <c r="A465" s="385"/>
      <c r="B465" s="77"/>
      <c r="C465" s="75"/>
    </row>
    <row r="466" spans="1:3" ht="15.75">
      <c r="A466" s="385"/>
      <c r="B466" s="77"/>
      <c r="C466" s="75"/>
    </row>
    <row r="467" spans="1:3" ht="15.75">
      <c r="A467" s="385"/>
      <c r="B467" s="77"/>
      <c r="C467" s="75"/>
    </row>
    <row r="468" spans="1:3" ht="15.75">
      <c r="A468" s="385"/>
      <c r="B468" s="77"/>
      <c r="C468" s="75"/>
    </row>
    <row r="469" spans="1:3" ht="15.75">
      <c r="A469" s="386"/>
      <c r="B469" s="77"/>
      <c r="C469" s="75"/>
    </row>
    <row r="470" spans="1:3" ht="43.5" customHeight="1">
      <c r="A470" s="357" t="s">
        <v>609</v>
      </c>
      <c r="B470" s="400"/>
      <c r="C470" s="401"/>
    </row>
    <row r="471" spans="1:3" ht="42.75">
      <c r="A471" s="143" t="s">
        <v>671</v>
      </c>
      <c r="B471" s="334" t="s">
        <v>566</v>
      </c>
      <c r="C471" s="384"/>
    </row>
    <row r="472" spans="1:3" ht="21" customHeight="1">
      <c r="A472" s="388" t="s">
        <v>612</v>
      </c>
      <c r="B472" s="76" t="s">
        <v>552</v>
      </c>
      <c r="C472" s="73">
        <f>SUM(C473:C477)</f>
        <v>32000</v>
      </c>
    </row>
    <row r="473" spans="1:3" ht="15.75">
      <c r="A473" s="385"/>
      <c r="B473" s="77" t="s">
        <v>94</v>
      </c>
      <c r="C473" s="387">
        <v>32000</v>
      </c>
    </row>
    <row r="474" spans="1:3" ht="15.75">
      <c r="A474" s="385"/>
      <c r="B474" s="77"/>
      <c r="C474" s="387"/>
    </row>
    <row r="475" spans="1:3" ht="15.75">
      <c r="A475" s="385"/>
      <c r="B475" s="77"/>
      <c r="C475" s="387"/>
    </row>
    <row r="476" spans="1:3" ht="15.75">
      <c r="A476" s="385"/>
      <c r="B476" s="77"/>
      <c r="C476" s="387"/>
    </row>
    <row r="477" spans="1:3" ht="15.75">
      <c r="A477" s="386"/>
      <c r="B477" s="77"/>
      <c r="C477" s="387"/>
    </row>
    <row r="478" spans="1:3" ht="18" customHeight="1">
      <c r="A478" s="388" t="s">
        <v>672</v>
      </c>
      <c r="B478" s="76" t="s">
        <v>552</v>
      </c>
      <c r="C478" s="73">
        <f>SUM(C479:C483)</f>
        <v>2</v>
      </c>
    </row>
    <row r="479" spans="1:3" ht="15.75">
      <c r="A479" s="385"/>
      <c r="B479" s="77"/>
      <c r="C479" s="387"/>
    </row>
    <row r="480" spans="1:3" ht="15.75">
      <c r="A480" s="385"/>
      <c r="B480" s="77" t="s">
        <v>94</v>
      </c>
      <c r="C480" s="387">
        <v>2</v>
      </c>
    </row>
    <row r="481" spans="1:3" ht="15.75">
      <c r="A481" s="385"/>
      <c r="B481" s="77"/>
      <c r="C481" s="387"/>
    </row>
    <row r="482" spans="1:3" ht="15.75">
      <c r="A482" s="385"/>
      <c r="B482" s="77"/>
      <c r="C482" s="387"/>
    </row>
    <row r="483" spans="1:3" ht="15.75">
      <c r="A483" s="386"/>
      <c r="B483" s="77"/>
      <c r="C483" s="387"/>
    </row>
    <row r="484" spans="1:3" ht="19.5" customHeight="1">
      <c r="A484" s="332" t="s">
        <v>614</v>
      </c>
      <c r="B484" s="76" t="s">
        <v>552</v>
      </c>
      <c r="C484" s="73">
        <f>SUM(C485:C489)</f>
        <v>0</v>
      </c>
    </row>
    <row r="485" spans="1:3" ht="15.75">
      <c r="A485" s="385"/>
      <c r="B485" s="77"/>
      <c r="C485" s="75"/>
    </row>
    <row r="486" spans="1:3" ht="15.75">
      <c r="A486" s="385"/>
      <c r="B486" s="77"/>
      <c r="C486" s="75"/>
    </row>
    <row r="487" spans="1:3" ht="15.75">
      <c r="A487" s="385"/>
      <c r="B487" s="77"/>
      <c r="C487" s="75"/>
    </row>
    <row r="488" spans="1:3" ht="15.75">
      <c r="A488" s="385"/>
      <c r="B488" s="77"/>
      <c r="C488" s="75"/>
    </row>
    <row r="489" spans="1:3" ht="15.75">
      <c r="A489" s="386"/>
      <c r="B489" s="77"/>
      <c r="C489" s="75"/>
    </row>
    <row r="490" spans="1:3" ht="33" customHeight="1">
      <c r="A490" s="357" t="s">
        <v>616</v>
      </c>
      <c r="B490" s="400"/>
      <c r="C490" s="401"/>
    </row>
    <row r="491" spans="1:3" ht="19.5" customHeight="1">
      <c r="A491" s="336" t="s">
        <v>617</v>
      </c>
      <c r="B491" s="72" t="s">
        <v>552</v>
      </c>
      <c r="C491" s="73">
        <f>SUM(C492:C496)</f>
        <v>6400</v>
      </c>
    </row>
    <row r="492" spans="1:3" ht="15.75">
      <c r="A492" s="385"/>
      <c r="B492" s="95" t="s">
        <v>45</v>
      </c>
      <c r="C492" s="90">
        <v>6400</v>
      </c>
    </row>
    <row r="493" spans="1:3" ht="15.75">
      <c r="A493" s="385"/>
      <c r="B493" s="95"/>
      <c r="C493" s="90"/>
    </row>
    <row r="494" spans="1:3" ht="15.75">
      <c r="A494" s="385"/>
      <c r="B494" s="95"/>
      <c r="C494" s="90"/>
    </row>
    <row r="495" spans="1:3" ht="15.75">
      <c r="A495" s="385"/>
      <c r="B495" s="95"/>
      <c r="C495" s="90"/>
    </row>
    <row r="496" spans="1:3" ht="15.75">
      <c r="A496" s="386"/>
      <c r="B496" s="95"/>
      <c r="C496" s="90"/>
    </row>
    <row r="497" spans="1:3" ht="27.75" customHeight="1">
      <c r="A497" s="358" t="s">
        <v>618</v>
      </c>
      <c r="B497" s="383"/>
      <c r="C497" s="384"/>
    </row>
    <row r="498" spans="1:3" ht="28.5" customHeight="1">
      <c r="A498" s="359" t="s">
        <v>619</v>
      </c>
      <c r="B498" s="383"/>
      <c r="C498" s="384"/>
    </row>
    <row r="499" spans="1:3" ht="28.5">
      <c r="A499" s="144" t="s">
        <v>620</v>
      </c>
      <c r="B499" s="334" t="s">
        <v>566</v>
      </c>
      <c r="C499" s="384"/>
    </row>
    <row r="500" spans="1:3" ht="18" customHeight="1">
      <c r="A500" s="388" t="s">
        <v>621</v>
      </c>
      <c r="B500" s="76" t="s">
        <v>552</v>
      </c>
      <c r="C500" s="73">
        <f>SUM(C501:C505)</f>
        <v>0</v>
      </c>
    </row>
    <row r="501" spans="1:3" ht="15.75">
      <c r="A501" s="385"/>
      <c r="B501" s="77" t="s">
        <v>45</v>
      </c>
      <c r="C501" s="90">
        <v>0</v>
      </c>
    </row>
    <row r="502" spans="1:3" ht="15.75">
      <c r="A502" s="385"/>
      <c r="B502" s="77"/>
      <c r="C502" s="387"/>
    </row>
    <row r="503" spans="1:3" ht="15.75">
      <c r="A503" s="385"/>
      <c r="B503" s="77"/>
      <c r="C503" s="387"/>
    </row>
    <row r="504" spans="1:3" ht="15.75">
      <c r="A504" s="385"/>
      <c r="B504" s="77"/>
      <c r="C504" s="387"/>
    </row>
    <row r="505" spans="1:3" ht="15.75">
      <c r="A505" s="386"/>
      <c r="B505" s="77"/>
      <c r="C505" s="387"/>
    </row>
    <row r="506" spans="1:3" ht="18.75" customHeight="1">
      <c r="A506" s="332" t="s">
        <v>622</v>
      </c>
      <c r="B506" s="76" t="s">
        <v>552</v>
      </c>
      <c r="C506" s="73">
        <f>SUM(C507:C511)</f>
        <v>0</v>
      </c>
    </row>
    <row r="507" spans="1:3" ht="15.75">
      <c r="A507" s="385"/>
      <c r="B507" s="77" t="s">
        <v>45</v>
      </c>
      <c r="C507" s="198">
        <v>0</v>
      </c>
    </row>
    <row r="508" spans="1:3" ht="15.75">
      <c r="A508" s="385"/>
      <c r="B508" s="77"/>
      <c r="C508" s="79"/>
    </row>
    <row r="509" spans="1:3" ht="15.75">
      <c r="A509" s="385"/>
      <c r="B509" s="55"/>
      <c r="C509" s="79"/>
    </row>
    <row r="510" spans="1:3" ht="15.75">
      <c r="A510" s="385"/>
      <c r="B510" s="55"/>
      <c r="C510" s="80"/>
    </row>
    <row r="511" spans="1:3" ht="15.75">
      <c r="A511" s="386"/>
      <c r="B511" s="55"/>
      <c r="C511" s="80"/>
    </row>
    <row r="512" spans="1:3" ht="17.25" customHeight="1">
      <c r="A512" s="332" t="s">
        <v>623</v>
      </c>
      <c r="B512" s="76" t="s">
        <v>552</v>
      </c>
      <c r="C512" s="73">
        <f>SUM(C513:C517)</f>
        <v>0</v>
      </c>
    </row>
    <row r="513" spans="1:3" ht="15.75">
      <c r="A513" s="385"/>
      <c r="B513" s="77"/>
      <c r="C513" s="75"/>
    </row>
    <row r="514" spans="1:3" ht="15.75">
      <c r="A514" s="385"/>
      <c r="B514" s="77"/>
      <c r="C514" s="75"/>
    </row>
    <row r="515" spans="1:3" ht="15.75">
      <c r="A515" s="385"/>
      <c r="B515" s="77"/>
      <c r="C515" s="75"/>
    </row>
    <row r="516" spans="1:3" ht="15.75">
      <c r="A516" s="385"/>
      <c r="B516" s="77"/>
      <c r="C516" s="75"/>
    </row>
    <row r="517" spans="1:3" ht="15.75">
      <c r="A517" s="386"/>
      <c r="B517" s="55"/>
      <c r="C517" s="75"/>
    </row>
    <row r="518" spans="1:3" ht="15.75">
      <c r="A518" s="332" t="s">
        <v>624</v>
      </c>
      <c r="B518" s="76" t="s">
        <v>552</v>
      </c>
      <c r="C518" s="73">
        <f>SUM(C519:C523)</f>
        <v>0</v>
      </c>
    </row>
    <row r="519" spans="1:3" ht="15.75">
      <c r="A519" s="385"/>
      <c r="B519" s="77"/>
      <c r="C519" s="75"/>
    </row>
    <row r="520" spans="1:3" ht="15.75">
      <c r="A520" s="385"/>
      <c r="B520" s="77"/>
      <c r="C520" s="75"/>
    </row>
    <row r="521" spans="1:3" ht="15.75">
      <c r="A521" s="385"/>
      <c r="B521" s="77"/>
      <c r="C521" s="75"/>
    </row>
    <row r="522" spans="1:3" ht="15.75">
      <c r="A522" s="385"/>
      <c r="B522" s="77"/>
      <c r="C522" s="75"/>
    </row>
    <row r="523" spans="1:3" ht="15.75">
      <c r="A523" s="386"/>
      <c r="B523" s="77"/>
      <c r="C523" s="75"/>
    </row>
    <row r="524" spans="1:3" ht="15.75">
      <c r="A524" s="356" t="s">
        <v>625</v>
      </c>
      <c r="B524" s="383"/>
      <c r="C524" s="384"/>
    </row>
    <row r="525" spans="1:3" ht="18.75" customHeight="1">
      <c r="A525" s="388" t="s">
        <v>626</v>
      </c>
      <c r="B525" s="138" t="s">
        <v>552</v>
      </c>
      <c r="C525" s="73">
        <f>SUM(C526:C530)</f>
        <v>0</v>
      </c>
    </row>
    <row r="526" spans="1:3" ht="15.75">
      <c r="A526" s="385"/>
      <c r="B526" s="77"/>
      <c r="C526" s="387"/>
    </row>
    <row r="527" spans="1:3" ht="15.75">
      <c r="A527" s="385"/>
      <c r="B527" s="77"/>
      <c r="C527" s="387"/>
    </row>
    <row r="528" spans="1:3" ht="15.75">
      <c r="A528" s="385"/>
      <c r="B528" s="77"/>
      <c r="C528" s="387"/>
    </row>
    <row r="529" spans="1:3" ht="15.75">
      <c r="A529" s="385"/>
      <c r="B529" s="77"/>
      <c r="C529" s="387"/>
    </row>
    <row r="530" spans="1:3" ht="15.75">
      <c r="A530" s="386"/>
      <c r="B530" s="77"/>
      <c r="C530" s="387"/>
    </row>
    <row r="531" spans="1:3" ht="18" customHeight="1">
      <c r="A531" s="388" t="s">
        <v>627</v>
      </c>
      <c r="B531" s="76" t="s">
        <v>552</v>
      </c>
      <c r="C531" s="73">
        <f>SUM(C532:C536)</f>
        <v>0</v>
      </c>
    </row>
    <row r="532" spans="1:3" ht="15.75">
      <c r="A532" s="385"/>
      <c r="B532" s="77"/>
      <c r="C532" s="387"/>
    </row>
    <row r="533" spans="1:3" ht="15.75">
      <c r="A533" s="385"/>
      <c r="B533" s="77"/>
      <c r="C533" s="387"/>
    </row>
    <row r="534" spans="1:3" ht="15.75">
      <c r="A534" s="385"/>
      <c r="B534" s="77"/>
      <c r="C534" s="387"/>
    </row>
    <row r="535" spans="1:3" ht="15.75">
      <c r="A535" s="385"/>
      <c r="B535" s="77"/>
      <c r="C535" s="387"/>
    </row>
    <row r="536" spans="1:3" ht="15.75">
      <c r="A536" s="386"/>
      <c r="B536" s="77"/>
      <c r="C536" s="387"/>
    </row>
    <row r="537" spans="1:3" ht="15.75">
      <c r="A537" s="332" t="s">
        <v>628</v>
      </c>
      <c r="B537" s="76" t="s">
        <v>552</v>
      </c>
      <c r="C537" s="73">
        <f>SUM(C538:C542)</f>
        <v>0</v>
      </c>
    </row>
    <row r="538" spans="1:3" ht="15.75">
      <c r="A538" s="385"/>
      <c r="B538" s="77"/>
      <c r="C538" s="75"/>
    </row>
    <row r="539" spans="1:3" ht="15.75">
      <c r="A539" s="385"/>
      <c r="B539" s="77"/>
      <c r="C539" s="75"/>
    </row>
    <row r="540" spans="1:3" ht="15.75">
      <c r="A540" s="385"/>
      <c r="B540" s="77"/>
      <c r="C540" s="75"/>
    </row>
    <row r="541" spans="1:3" ht="15.75">
      <c r="A541" s="385"/>
      <c r="B541" s="77"/>
      <c r="C541" s="75"/>
    </row>
    <row r="542" spans="1:3" ht="15.75">
      <c r="A542" s="386"/>
      <c r="B542" s="77"/>
      <c r="C542" s="75"/>
    </row>
    <row r="543" spans="1:3" ht="15.75">
      <c r="A543" s="388" t="s">
        <v>629</v>
      </c>
      <c r="B543" s="72" t="s">
        <v>552</v>
      </c>
      <c r="C543" s="73">
        <f>SUM(C544:C548)</f>
        <v>0</v>
      </c>
    </row>
    <row r="544" spans="1:3" ht="15.75">
      <c r="A544" s="385"/>
      <c r="B544" s="95"/>
      <c r="C544" s="90"/>
    </row>
    <row r="545" spans="1:3" ht="15.75">
      <c r="A545" s="385"/>
      <c r="B545" s="95"/>
      <c r="C545" s="90"/>
    </row>
    <row r="546" spans="1:3" ht="15.75">
      <c r="A546" s="385"/>
      <c r="B546" s="95"/>
      <c r="C546" s="90"/>
    </row>
    <row r="547" spans="1:3" ht="15.75">
      <c r="A547" s="385"/>
      <c r="B547" s="95"/>
      <c r="C547" s="90"/>
    </row>
    <row r="548" spans="1:3" ht="15.75">
      <c r="A548" s="386"/>
      <c r="B548" s="95"/>
      <c r="C548" s="90"/>
    </row>
    <row r="549" spans="1:3" ht="15.75">
      <c r="A549" s="356" t="s">
        <v>630</v>
      </c>
      <c r="B549" s="383"/>
      <c r="C549" s="384"/>
    </row>
    <row r="550" spans="1:3" ht="13.5" customHeight="1">
      <c r="A550" s="388" t="s">
        <v>631</v>
      </c>
      <c r="B550" s="138" t="s">
        <v>552</v>
      </c>
      <c r="C550" s="73">
        <f>SUM(C551:C555)</f>
        <v>3</v>
      </c>
    </row>
    <row r="551" spans="1:3" ht="15.75">
      <c r="A551" s="385"/>
      <c r="B551" s="77" t="s">
        <v>45</v>
      </c>
      <c r="C551" s="387">
        <v>3</v>
      </c>
    </row>
    <row r="552" spans="1:3" ht="15.75">
      <c r="A552" s="385"/>
      <c r="B552" s="77"/>
      <c r="C552" s="387"/>
    </row>
    <row r="553" spans="1:3" ht="15.75">
      <c r="A553" s="385"/>
      <c r="B553" s="77"/>
      <c r="C553" s="387"/>
    </row>
    <row r="554" spans="1:3" ht="15.75">
      <c r="A554" s="385"/>
      <c r="B554" s="77"/>
      <c r="C554" s="387"/>
    </row>
    <row r="555" spans="1:3" ht="15.75">
      <c r="A555" s="386"/>
      <c r="B555" s="77"/>
      <c r="C555" s="387"/>
    </row>
    <row r="556" spans="1:3" ht="15.75">
      <c r="A556" s="353" t="s">
        <v>632</v>
      </c>
      <c r="B556" s="400"/>
      <c r="C556" s="401"/>
    </row>
    <row r="557" spans="1:3" ht="15.75">
      <c r="A557" s="332" t="s">
        <v>633</v>
      </c>
      <c r="B557" s="76" t="s">
        <v>552</v>
      </c>
      <c r="C557" s="73">
        <f>SUM(C558:C562)</f>
        <v>0</v>
      </c>
    </row>
    <row r="558" spans="1:3" ht="15.75">
      <c r="A558" s="385"/>
      <c r="B558" s="77"/>
      <c r="C558" s="79"/>
    </row>
    <row r="559" spans="1:3" ht="15.75">
      <c r="A559" s="385"/>
      <c r="B559" s="77"/>
      <c r="C559" s="79"/>
    </row>
    <row r="560" spans="1:3" ht="15.75">
      <c r="A560" s="385"/>
      <c r="B560" s="55"/>
      <c r="C560" s="79"/>
    </row>
    <row r="561" spans="1:3" ht="15.75">
      <c r="A561" s="385"/>
      <c r="B561" s="55"/>
      <c r="C561" s="80"/>
    </row>
    <row r="562" spans="1:3" ht="15.75">
      <c r="A562" s="386"/>
      <c r="B562" s="55"/>
      <c r="C562" s="80"/>
    </row>
    <row r="563" spans="1:3" ht="15.75">
      <c r="A563" s="332" t="s">
        <v>634</v>
      </c>
      <c r="B563" s="76" t="s">
        <v>552</v>
      </c>
      <c r="C563" s="73">
        <f>SUM(C564:C568)</f>
        <v>0</v>
      </c>
    </row>
    <row r="564" spans="1:3" ht="15.75">
      <c r="A564" s="385"/>
      <c r="B564" s="77"/>
      <c r="C564" s="75"/>
    </row>
    <row r="565" spans="1:3" ht="15.75">
      <c r="A565" s="385"/>
      <c r="B565" s="77"/>
      <c r="C565" s="75"/>
    </row>
    <row r="566" spans="1:3" ht="15.75">
      <c r="A566" s="385"/>
      <c r="B566" s="77"/>
      <c r="C566" s="75"/>
    </row>
    <row r="567" spans="1:3" ht="15.75">
      <c r="A567" s="385"/>
      <c r="B567" s="77"/>
      <c r="C567" s="75"/>
    </row>
    <row r="568" spans="1:3" ht="15.75">
      <c r="A568" s="386"/>
      <c r="B568" s="55"/>
      <c r="C568" s="75"/>
    </row>
    <row r="569" spans="1:3" ht="15.75">
      <c r="A569" s="353" t="s">
        <v>635</v>
      </c>
      <c r="B569" s="400"/>
      <c r="C569" s="401"/>
    </row>
    <row r="570" spans="1:3" ht="19.5" customHeight="1">
      <c r="A570" s="332" t="s">
        <v>636</v>
      </c>
      <c r="B570" s="76" t="s">
        <v>552</v>
      </c>
      <c r="C570" s="73">
        <f>SUM(C571:C575)</f>
        <v>0</v>
      </c>
    </row>
    <row r="571" spans="1:3" ht="15.75">
      <c r="A571" s="385"/>
      <c r="B571" s="77"/>
      <c r="C571" s="75"/>
    </row>
    <row r="572" spans="1:3" ht="15.75">
      <c r="A572" s="385"/>
      <c r="B572" s="77"/>
      <c r="C572" s="75"/>
    </row>
    <row r="573" spans="1:3" ht="15.75">
      <c r="A573" s="385"/>
      <c r="B573" s="77"/>
      <c r="C573" s="75"/>
    </row>
    <row r="574" spans="1:3" ht="15.75">
      <c r="A574" s="385"/>
      <c r="B574" s="77"/>
      <c r="C574" s="75"/>
    </row>
    <row r="575" spans="1:3" ht="15.75">
      <c r="A575" s="386"/>
      <c r="B575" s="77"/>
      <c r="C575" s="75"/>
    </row>
    <row r="576" spans="1:3" ht="15.75">
      <c r="A576" s="354" t="s">
        <v>637</v>
      </c>
      <c r="B576" s="400"/>
      <c r="C576" s="401"/>
    </row>
    <row r="577" spans="1:3" ht="31.5" customHeight="1">
      <c r="A577" s="355" t="s">
        <v>638</v>
      </c>
      <c r="B577" s="383"/>
      <c r="C577" s="384"/>
    </row>
    <row r="578" spans="1:3" ht="42.75">
      <c r="A578" s="145" t="s">
        <v>639</v>
      </c>
      <c r="B578" s="403" t="s">
        <v>566</v>
      </c>
      <c r="C578" s="384"/>
    </row>
    <row r="579" spans="1:3" ht="42.75">
      <c r="A579" s="145" t="s">
        <v>640</v>
      </c>
      <c r="B579" s="403" t="s">
        <v>566</v>
      </c>
      <c r="C579" s="384"/>
    </row>
    <row r="580" spans="1:3" ht="28.5">
      <c r="A580" s="145" t="s">
        <v>641</v>
      </c>
      <c r="B580" s="403" t="s">
        <v>566</v>
      </c>
      <c r="C580" s="384"/>
    </row>
    <row r="581" spans="1:3" ht="20.25" customHeight="1">
      <c r="A581" s="145" t="s">
        <v>642</v>
      </c>
      <c r="B581" s="403" t="s">
        <v>566</v>
      </c>
      <c r="C581" s="384"/>
    </row>
    <row r="582" spans="1:3" ht="28.5">
      <c r="A582" s="145" t="s">
        <v>643</v>
      </c>
      <c r="B582" s="403" t="s">
        <v>566</v>
      </c>
      <c r="C582" s="384"/>
    </row>
    <row r="583" spans="1:3" ht="21">
      <c r="A583" s="352" t="s">
        <v>644</v>
      </c>
      <c r="B583" s="400"/>
      <c r="C583" s="401"/>
    </row>
    <row r="584" spans="1:3" ht="42.75">
      <c r="A584" s="146" t="s">
        <v>646</v>
      </c>
      <c r="B584" s="403" t="s">
        <v>566</v>
      </c>
      <c r="C584" s="384"/>
    </row>
    <row r="585" spans="1:3" ht="22.5" customHeight="1">
      <c r="A585" s="350" t="s">
        <v>673</v>
      </c>
      <c r="B585" s="76" t="s">
        <v>552</v>
      </c>
      <c r="C585" s="404">
        <v>0</v>
      </c>
    </row>
    <row r="586" spans="1:3" ht="30.75" customHeight="1">
      <c r="A586" s="385"/>
      <c r="B586" s="77" t="s">
        <v>674</v>
      </c>
      <c r="C586" s="387"/>
    </row>
    <row r="587" spans="1:3" ht="25.5" customHeight="1">
      <c r="A587" s="386"/>
      <c r="B587" s="77" t="s">
        <v>45</v>
      </c>
      <c r="C587" s="90">
        <v>75000</v>
      </c>
    </row>
    <row r="588" spans="1:3" ht="30.75" customHeight="1">
      <c r="A588" s="146" t="s">
        <v>650</v>
      </c>
      <c r="B588" s="351" t="s">
        <v>566</v>
      </c>
      <c r="C588" s="384"/>
    </row>
    <row r="589" spans="1:3" ht="15.75">
      <c r="A589" s="332" t="s">
        <v>651</v>
      </c>
      <c r="B589" s="138" t="s">
        <v>552</v>
      </c>
      <c r="C589" s="404">
        <f>SUM(C590:C594)</f>
        <v>0</v>
      </c>
    </row>
    <row r="590" spans="1:3" ht="15.75">
      <c r="A590" s="385"/>
      <c r="B590" s="77"/>
      <c r="C590" s="75"/>
    </row>
    <row r="591" spans="1:3" ht="15.75">
      <c r="A591" s="385"/>
      <c r="B591" s="77"/>
      <c r="C591" s="75"/>
    </row>
    <row r="592" spans="1:3" ht="15.75">
      <c r="A592" s="385"/>
      <c r="B592" s="95"/>
      <c r="C592" s="90"/>
    </row>
    <row r="593" spans="1:3" ht="15.75">
      <c r="A593" s="385"/>
      <c r="B593" s="95"/>
      <c r="C593" s="90"/>
    </row>
    <row r="594" spans="1:3" ht="15.75">
      <c r="A594" s="386"/>
      <c r="B594" s="95"/>
      <c r="C594" s="90"/>
    </row>
    <row r="595" spans="1:3" ht="19.5" customHeight="1">
      <c r="A595" s="388" t="s">
        <v>652</v>
      </c>
      <c r="B595" s="72" t="s">
        <v>552</v>
      </c>
      <c r="C595" s="404">
        <f>SUM(C596:C600)</f>
        <v>0</v>
      </c>
    </row>
    <row r="596" spans="1:3" ht="15.75">
      <c r="A596" s="385"/>
      <c r="B596" s="95"/>
      <c r="C596" s="75"/>
    </row>
    <row r="597" spans="1:3" ht="15.75">
      <c r="A597" s="385"/>
      <c r="B597" s="95"/>
      <c r="C597" s="90"/>
    </row>
    <row r="598" spans="1:3" ht="15.75">
      <c r="A598" s="385"/>
      <c r="B598" s="77"/>
      <c r="C598" s="387"/>
    </row>
    <row r="599" spans="1:3" ht="15.75">
      <c r="A599" s="385"/>
      <c r="B599" s="77"/>
      <c r="C599" s="387"/>
    </row>
    <row r="600" spans="1:3" ht="15.75">
      <c r="A600" s="386"/>
      <c r="B600" s="77"/>
      <c r="C600" s="387"/>
    </row>
    <row r="601" spans="1:3" ht="19.5" customHeight="1">
      <c r="A601" s="388" t="s">
        <v>653</v>
      </c>
      <c r="B601" s="76" t="s">
        <v>552</v>
      </c>
      <c r="C601" s="404">
        <f>SUM(C602:C606)</f>
        <v>7</v>
      </c>
    </row>
    <row r="602" spans="1:3" ht="15.75">
      <c r="A602" s="385"/>
      <c r="B602" s="77" t="s">
        <v>45</v>
      </c>
      <c r="C602" s="387">
        <v>7</v>
      </c>
    </row>
    <row r="603" spans="1:3" ht="15.75">
      <c r="A603" s="385"/>
      <c r="B603" s="77"/>
      <c r="C603" s="387"/>
    </row>
    <row r="604" spans="1:3" ht="15.75">
      <c r="A604" s="385"/>
      <c r="B604" s="170"/>
      <c r="C604" s="405"/>
    </row>
    <row r="605" spans="1:3" ht="15.75">
      <c r="A605" s="385"/>
      <c r="B605" s="77"/>
      <c r="C605" s="387"/>
    </row>
    <row r="606" spans="1:3" ht="15.75">
      <c r="A606" s="386"/>
      <c r="B606" s="77"/>
      <c r="C606" s="387"/>
    </row>
    <row r="607" spans="1:3" ht="18" customHeight="1">
      <c r="A607" s="388" t="s">
        <v>654</v>
      </c>
      <c r="B607" s="76" t="s">
        <v>552</v>
      </c>
      <c r="C607" s="404">
        <f>SUM(C608:C612)</f>
        <v>0</v>
      </c>
    </row>
    <row r="608" spans="1:3" ht="15.75">
      <c r="A608" s="385"/>
      <c r="B608" s="77"/>
      <c r="C608" s="387"/>
    </row>
    <row r="609" spans="1:3" ht="15.75">
      <c r="A609" s="385"/>
      <c r="B609" s="77"/>
      <c r="C609" s="75"/>
    </row>
    <row r="610" spans="1:3" ht="15.75">
      <c r="A610" s="385"/>
      <c r="B610" s="77"/>
      <c r="C610" s="75"/>
    </row>
    <row r="611" spans="1:3" ht="15.75">
      <c r="A611" s="385"/>
      <c r="B611" s="77"/>
      <c r="C611" s="75"/>
    </row>
    <row r="612" spans="1:3" ht="15.75">
      <c r="A612" s="385"/>
      <c r="B612" s="77"/>
      <c r="C612" s="75"/>
    </row>
    <row r="613" spans="1:3" ht="18.75" customHeight="1">
      <c r="A613" s="332" t="s">
        <v>655</v>
      </c>
      <c r="B613" s="76" t="s">
        <v>552</v>
      </c>
      <c r="C613" s="404">
        <f>SUM(C614:C618)</f>
        <v>0</v>
      </c>
    </row>
    <row r="614" spans="1:3" ht="15.75">
      <c r="A614" s="385"/>
      <c r="B614" s="77"/>
      <c r="C614" s="75"/>
    </row>
    <row r="615" spans="1:3" ht="15.75">
      <c r="A615" s="385"/>
      <c r="B615" s="95"/>
      <c r="C615" s="90"/>
    </row>
    <row r="616" spans="1:3" ht="15.75">
      <c r="A616" s="385"/>
      <c r="B616" s="95"/>
      <c r="C616" s="90"/>
    </row>
    <row r="617" spans="1:3" ht="15.75">
      <c r="A617" s="385"/>
      <c r="B617" s="95"/>
      <c r="C617" s="90"/>
    </row>
    <row r="618" spans="1:3" ht="15.75">
      <c r="A618" s="386"/>
      <c r="B618" s="95"/>
      <c r="C618" s="90"/>
    </row>
    <row r="619" spans="1:3" ht="18" customHeight="1">
      <c r="A619" s="388" t="s">
        <v>656</v>
      </c>
      <c r="B619" s="72" t="s">
        <v>552</v>
      </c>
      <c r="C619" s="404">
        <f>SUM(C620:C624)</f>
        <v>0</v>
      </c>
    </row>
    <row r="620" spans="1:3" ht="15.75">
      <c r="A620" s="385"/>
      <c r="B620" s="95"/>
      <c r="C620" s="75"/>
    </row>
    <row r="621" spans="1:3" ht="15.75">
      <c r="A621" s="385"/>
      <c r="B621" s="77"/>
      <c r="C621" s="387"/>
    </row>
    <row r="622" spans="1:3" ht="15.75">
      <c r="A622" s="385"/>
      <c r="B622" s="77"/>
      <c r="C622" s="387"/>
    </row>
    <row r="623" spans="1:3" ht="15.75">
      <c r="A623" s="385"/>
      <c r="B623" s="77"/>
      <c r="C623" s="387"/>
    </row>
    <row r="624" spans="1:3" ht="15.75">
      <c r="A624" s="386"/>
      <c r="B624" s="77"/>
      <c r="C624" s="387"/>
    </row>
    <row r="625" spans="1:3" ht="21" customHeight="1">
      <c r="A625" s="388" t="s">
        <v>657</v>
      </c>
      <c r="B625" s="76" t="s">
        <v>552</v>
      </c>
      <c r="C625" s="404">
        <f>SUM(C626:C630)</f>
        <v>0</v>
      </c>
    </row>
    <row r="626" spans="1:3" ht="15.75">
      <c r="A626" s="385"/>
      <c r="B626" s="77"/>
      <c r="C626" s="387"/>
    </row>
    <row r="627" spans="1:3" ht="15.75">
      <c r="A627" s="385"/>
      <c r="B627" s="57"/>
      <c r="C627" s="147"/>
    </row>
    <row r="628" spans="1:3" ht="15.75">
      <c r="A628" s="385"/>
      <c r="B628" s="57"/>
      <c r="C628" s="147"/>
    </row>
    <row r="629" spans="1:3" ht="15.75">
      <c r="A629" s="385"/>
      <c r="B629" s="57"/>
      <c r="C629" s="147"/>
    </row>
    <row r="630" spans="1:3" ht="15.75">
      <c r="A630" s="386"/>
      <c r="B630" s="57"/>
      <c r="C630" s="147"/>
    </row>
    <row r="631" spans="1:3" ht="15.75" customHeight="1">
      <c r="A631" s="349" t="s">
        <v>675</v>
      </c>
      <c r="B631" s="148" t="s">
        <v>552</v>
      </c>
      <c r="C631" s="404">
        <f>SUM(C632:C637)</f>
        <v>0</v>
      </c>
    </row>
    <row r="632" spans="1:3" ht="15.75">
      <c r="A632" s="385"/>
      <c r="B632" s="57" t="s">
        <v>45</v>
      </c>
      <c r="C632" s="147" t="s">
        <v>676</v>
      </c>
    </row>
    <row r="633" spans="1:3" ht="15.75">
      <c r="A633" s="385"/>
      <c r="B633" s="57"/>
      <c r="C633" s="147"/>
    </row>
    <row r="634" spans="1:3" ht="15.75">
      <c r="A634" s="385"/>
      <c r="B634" s="57"/>
      <c r="C634" s="147"/>
    </row>
    <row r="635" spans="1:3" ht="15.75">
      <c r="A635" s="385"/>
      <c r="B635" s="57"/>
      <c r="C635" s="147"/>
    </row>
    <row r="636" spans="1:3" ht="15.75">
      <c r="A636" s="386"/>
      <c r="B636" s="57"/>
      <c r="C636" s="147"/>
    </row>
    <row r="637" spans="1:3" ht="15.75">
      <c r="C637" s="64"/>
    </row>
    <row r="638" spans="1:3" ht="15.75">
      <c r="C638" s="64"/>
    </row>
    <row r="639" spans="1:3" ht="15.75">
      <c r="A639" t="s">
        <v>677</v>
      </c>
      <c r="C639" s="64"/>
    </row>
    <row r="640" spans="1:3" ht="15.75">
      <c r="C640" s="64"/>
    </row>
    <row r="641" spans="3:3" ht="15.75">
      <c r="C641" s="64"/>
    </row>
    <row r="642" spans="3:3" ht="15.75">
      <c r="C642" s="64"/>
    </row>
    <row r="643" spans="3:3" ht="15.75">
      <c r="C643" s="64"/>
    </row>
    <row r="644" spans="3:3" ht="15.75">
      <c r="C644" s="64"/>
    </row>
    <row r="645" spans="3:3" ht="15.75">
      <c r="C645" s="64"/>
    </row>
    <row r="646" spans="3:3" ht="15.75">
      <c r="C646" s="64"/>
    </row>
    <row r="647" spans="3:3" ht="15.75">
      <c r="C647" s="64"/>
    </row>
    <row r="648" spans="3:3" ht="15.75">
      <c r="C648" s="64"/>
    </row>
    <row r="649" spans="3:3" ht="15.75">
      <c r="C649" s="64"/>
    </row>
    <row r="650" spans="3:3" ht="15.75">
      <c r="C650" s="64"/>
    </row>
    <row r="651" spans="3:3" ht="15.75">
      <c r="C651" s="64"/>
    </row>
    <row r="652" spans="3:3" ht="15.75">
      <c r="C652" s="64"/>
    </row>
    <row r="653" spans="3:3" ht="15.75">
      <c r="C653" s="64"/>
    </row>
    <row r="654" spans="3:3" ht="15.75">
      <c r="C654" s="64"/>
    </row>
    <row r="655" spans="3:3" ht="15.75">
      <c r="C655" s="64"/>
    </row>
    <row r="656" spans="3:3" ht="15.75">
      <c r="C656" s="64"/>
    </row>
    <row r="657" spans="3:3" ht="15.75">
      <c r="C657" s="64"/>
    </row>
    <row r="658" spans="3:3" ht="15.75">
      <c r="C658" s="64"/>
    </row>
    <row r="659" spans="3:3" ht="15.75">
      <c r="C659" s="64"/>
    </row>
    <row r="660" spans="3:3" ht="15.75">
      <c r="C660" s="64"/>
    </row>
    <row r="661" spans="3:3" ht="15.75">
      <c r="C661" s="64"/>
    </row>
    <row r="662" spans="3:3" ht="15.75">
      <c r="C662" s="64"/>
    </row>
    <row r="663" spans="3:3" ht="15.75">
      <c r="C663" s="64"/>
    </row>
    <row r="664" spans="3:3" ht="15.75">
      <c r="C664" s="64"/>
    </row>
    <row r="665" spans="3:3" ht="15.75">
      <c r="C665" s="64"/>
    </row>
    <row r="666" spans="3:3" ht="15.75">
      <c r="C666" s="64"/>
    </row>
    <row r="667" spans="3:3" ht="15.75">
      <c r="C667" s="64"/>
    </row>
    <row r="668" spans="3:3" ht="15.75">
      <c r="C668" s="64"/>
    </row>
    <row r="669" spans="3:3" ht="15.75">
      <c r="C669" s="64"/>
    </row>
    <row r="670" spans="3:3" ht="15.75">
      <c r="C670" s="64"/>
    </row>
    <row r="671" spans="3:3" ht="15.75">
      <c r="C671" s="64"/>
    </row>
    <row r="672" spans="3:3" ht="15.75">
      <c r="C672" s="64"/>
    </row>
    <row r="673" spans="3:3" ht="15.75">
      <c r="C673" s="64"/>
    </row>
    <row r="674" spans="3:3" ht="15.75">
      <c r="C674" s="64"/>
    </row>
    <row r="675" spans="3:3" ht="15.75">
      <c r="C675" s="64"/>
    </row>
    <row r="676" spans="3:3" ht="15.75">
      <c r="C676" s="64"/>
    </row>
    <row r="677" spans="3:3" ht="15.75">
      <c r="C677" s="64"/>
    </row>
    <row r="678" spans="3:3" ht="15.75">
      <c r="C678" s="64"/>
    </row>
    <row r="679" spans="3:3" ht="15.75">
      <c r="C679" s="64"/>
    </row>
    <row r="680" spans="3:3" ht="15.75">
      <c r="C680" s="64"/>
    </row>
    <row r="681" spans="3:3" ht="15.75">
      <c r="C681" s="64"/>
    </row>
    <row r="682" spans="3:3" ht="15.75">
      <c r="C682" s="64"/>
    </row>
    <row r="683" spans="3:3" ht="15.75">
      <c r="C683" s="64"/>
    </row>
    <row r="684" spans="3:3" ht="15.75">
      <c r="C684" s="64"/>
    </row>
    <row r="685" spans="3:3" ht="15.75">
      <c r="C685" s="64"/>
    </row>
    <row r="686" spans="3:3" ht="15.75">
      <c r="C686" s="64"/>
    </row>
    <row r="687" spans="3:3" ht="15.75">
      <c r="C687" s="64"/>
    </row>
    <row r="688" spans="3:3" ht="15.75">
      <c r="C688" s="64"/>
    </row>
    <row r="689" spans="3:3" ht="15.75">
      <c r="C689" s="64"/>
    </row>
    <row r="690" spans="3:3" ht="15.75">
      <c r="C690" s="64"/>
    </row>
    <row r="691" spans="3:3" ht="15.75">
      <c r="C691" s="64"/>
    </row>
    <row r="692" spans="3:3" ht="15.75">
      <c r="C692" s="64"/>
    </row>
    <row r="693" spans="3:3" ht="15.75">
      <c r="C693" s="64"/>
    </row>
    <row r="694" spans="3:3" ht="15.75">
      <c r="C694" s="64"/>
    </row>
    <row r="695" spans="3:3" ht="15.75">
      <c r="C695" s="64"/>
    </row>
    <row r="696" spans="3:3" ht="15.75">
      <c r="C696" s="64"/>
    </row>
    <row r="697" spans="3:3" ht="15.75">
      <c r="C697" s="64"/>
    </row>
    <row r="698" spans="3:3" ht="15.75">
      <c r="C698" s="64"/>
    </row>
    <row r="699" spans="3:3" ht="15.75">
      <c r="C699" s="64"/>
    </row>
    <row r="700" spans="3:3" ht="15.75">
      <c r="C700" s="64"/>
    </row>
    <row r="701" spans="3:3" ht="15.75">
      <c r="C701" s="64"/>
    </row>
    <row r="702" spans="3:3" ht="15.75">
      <c r="C702" s="64"/>
    </row>
    <row r="703" spans="3:3" ht="15.75">
      <c r="C703" s="64"/>
    </row>
    <row r="704" spans="3:3" ht="15.75">
      <c r="C704" s="64"/>
    </row>
    <row r="705" spans="3:3" ht="15.75">
      <c r="C705" s="64"/>
    </row>
    <row r="706" spans="3:3" ht="15.75">
      <c r="C706" s="64"/>
    </row>
    <row r="707" spans="3:3" ht="15.75">
      <c r="C707" s="64"/>
    </row>
    <row r="708" spans="3:3" ht="15.75">
      <c r="C708" s="64"/>
    </row>
    <row r="709" spans="3:3" ht="15.75">
      <c r="C709" s="64"/>
    </row>
    <row r="710" spans="3:3" ht="15.75">
      <c r="C710" s="64"/>
    </row>
    <row r="711" spans="3:3" ht="15.75">
      <c r="C711" s="64"/>
    </row>
    <row r="712" spans="3:3" ht="15.75">
      <c r="C712" s="64"/>
    </row>
    <row r="713" spans="3:3" ht="15.75">
      <c r="C713" s="64"/>
    </row>
    <row r="714" spans="3:3" ht="15.75">
      <c r="C714" s="64"/>
    </row>
    <row r="715" spans="3:3" ht="15.75">
      <c r="C715" s="64"/>
    </row>
    <row r="716" spans="3:3" ht="15.75">
      <c r="C716" s="64"/>
    </row>
    <row r="717" spans="3:3" ht="15.75">
      <c r="C717" s="64"/>
    </row>
    <row r="718" spans="3:3" ht="15.75">
      <c r="C718" s="64"/>
    </row>
    <row r="719" spans="3:3" ht="15.75">
      <c r="C719" s="64"/>
    </row>
    <row r="720" spans="3:3" ht="15.75">
      <c r="C720" s="64"/>
    </row>
    <row r="721" spans="3:3" ht="15.75">
      <c r="C721" s="64"/>
    </row>
    <row r="722" spans="3:3" ht="15.75">
      <c r="C722" s="64"/>
    </row>
    <row r="723" spans="3:3" ht="15.75">
      <c r="C723" s="64"/>
    </row>
    <row r="724" spans="3:3" ht="15.75">
      <c r="C724" s="64"/>
    </row>
    <row r="725" spans="3:3" ht="15.75">
      <c r="C725" s="64"/>
    </row>
    <row r="726" spans="3:3" ht="15.75">
      <c r="C726" s="64"/>
    </row>
    <row r="727" spans="3:3" ht="15.75">
      <c r="C727" s="64"/>
    </row>
    <row r="728" spans="3:3" ht="15.75">
      <c r="C728" s="64"/>
    </row>
    <row r="729" spans="3:3" ht="15.75">
      <c r="C729" s="64"/>
    </row>
    <row r="730" spans="3:3" ht="15.75">
      <c r="C730" s="64"/>
    </row>
    <row r="731" spans="3:3" ht="15.75">
      <c r="C731" s="64"/>
    </row>
    <row r="732" spans="3:3" ht="15.75">
      <c r="C732" s="64"/>
    </row>
    <row r="733" spans="3:3" ht="15.75">
      <c r="C733" s="64"/>
    </row>
    <row r="734" spans="3:3" ht="15.75">
      <c r="C734" s="64"/>
    </row>
    <row r="735" spans="3:3" ht="15.75">
      <c r="C735" s="64"/>
    </row>
    <row r="736" spans="3:3" ht="15.75">
      <c r="C736" s="64"/>
    </row>
    <row r="737" spans="3:3" ht="15.75">
      <c r="C737" s="64"/>
    </row>
    <row r="738" spans="3:3" ht="15.75">
      <c r="C738" s="64"/>
    </row>
    <row r="739" spans="3:3" ht="15.75">
      <c r="C739" s="64"/>
    </row>
    <row r="740" spans="3:3" ht="15.75">
      <c r="C740" s="64"/>
    </row>
    <row r="741" spans="3:3" ht="15.75">
      <c r="C741" s="64"/>
    </row>
    <row r="742" spans="3:3" ht="15.75">
      <c r="C742" s="64"/>
    </row>
    <row r="743" spans="3:3" ht="15.75">
      <c r="C743" s="64"/>
    </row>
    <row r="744" spans="3:3" ht="15.75">
      <c r="C744" s="64"/>
    </row>
    <row r="745" spans="3:3" ht="15.75">
      <c r="C745" s="64"/>
    </row>
    <row r="746" spans="3:3" ht="15.75">
      <c r="C746" s="64"/>
    </row>
    <row r="747" spans="3:3" ht="15.75">
      <c r="C747" s="64"/>
    </row>
    <row r="748" spans="3:3" ht="15.75">
      <c r="C748" s="64"/>
    </row>
    <row r="749" spans="3:3" ht="15.75">
      <c r="C749" s="64"/>
    </row>
    <row r="750" spans="3:3" ht="15.75">
      <c r="C750" s="64"/>
    </row>
    <row r="751" spans="3:3" ht="15.75">
      <c r="C751" s="64"/>
    </row>
    <row r="752" spans="3:3" ht="15.75">
      <c r="C752" s="64"/>
    </row>
    <row r="753" spans="3:3" ht="15.75">
      <c r="C753" s="64"/>
    </row>
    <row r="754" spans="3:3" ht="15.75">
      <c r="C754" s="64"/>
    </row>
    <row r="755" spans="3:3" ht="15.75">
      <c r="C755" s="64"/>
    </row>
    <row r="756" spans="3:3" ht="15.75">
      <c r="C756" s="64"/>
    </row>
    <row r="757" spans="3:3" ht="15.75">
      <c r="C757" s="64"/>
    </row>
    <row r="758" spans="3:3" ht="15.75">
      <c r="C758" s="64"/>
    </row>
    <row r="759" spans="3:3" ht="15.75">
      <c r="C759" s="64"/>
    </row>
    <row r="760" spans="3:3" ht="15.75">
      <c r="C760" s="64"/>
    </row>
    <row r="761" spans="3:3" ht="15.75">
      <c r="C761" s="64"/>
    </row>
    <row r="762" spans="3:3" ht="15.75">
      <c r="C762" s="64"/>
    </row>
    <row r="763" spans="3:3" ht="15.75">
      <c r="C763" s="64"/>
    </row>
    <row r="764" spans="3:3" ht="15.75">
      <c r="C764" s="64"/>
    </row>
    <row r="765" spans="3:3" ht="15.75">
      <c r="C765" s="64"/>
    </row>
    <row r="766" spans="3:3" ht="15.75">
      <c r="C766" s="64"/>
    </row>
    <row r="767" spans="3:3" ht="15.75">
      <c r="C767" s="64"/>
    </row>
    <row r="768" spans="3:3" ht="15.75">
      <c r="C768" s="64"/>
    </row>
    <row r="769" spans="3:3" ht="15.75">
      <c r="C769" s="64"/>
    </row>
    <row r="770" spans="3:3" ht="15.75">
      <c r="C770" s="64"/>
    </row>
    <row r="771" spans="3:3" ht="15.75">
      <c r="C771" s="64"/>
    </row>
    <row r="772" spans="3:3" ht="15.75">
      <c r="C772" s="64"/>
    </row>
    <row r="773" spans="3:3" ht="15.75">
      <c r="C773" s="64"/>
    </row>
    <row r="774" spans="3:3" ht="15.75">
      <c r="C774" s="64"/>
    </row>
    <row r="775" spans="3:3" ht="15.75">
      <c r="C775" s="64"/>
    </row>
    <row r="776" spans="3:3" ht="15.75">
      <c r="C776" s="64"/>
    </row>
    <row r="777" spans="3:3" ht="15.75">
      <c r="C777" s="64"/>
    </row>
    <row r="778" spans="3:3" ht="15.75">
      <c r="C778" s="64"/>
    </row>
    <row r="779" spans="3:3" ht="15.75">
      <c r="C779" s="64"/>
    </row>
    <row r="780" spans="3:3" ht="15.75">
      <c r="C780" s="64"/>
    </row>
    <row r="781" spans="3:3" ht="15.75">
      <c r="C781" s="64"/>
    </row>
    <row r="782" spans="3:3" ht="15.75">
      <c r="C782" s="64"/>
    </row>
    <row r="783" spans="3:3" ht="15.75">
      <c r="C783" s="64"/>
    </row>
    <row r="784" spans="3:3" ht="15.75">
      <c r="C784" s="64"/>
    </row>
    <row r="785" spans="3:3" ht="15.75">
      <c r="C785" s="64"/>
    </row>
    <row r="786" spans="3:3" ht="15.75">
      <c r="C786" s="64"/>
    </row>
    <row r="787" spans="3:3" ht="15.75">
      <c r="C787" s="64"/>
    </row>
    <row r="788" spans="3:3" ht="15.75">
      <c r="C788" s="64"/>
    </row>
    <row r="789" spans="3:3" ht="15.75">
      <c r="C789" s="64"/>
    </row>
    <row r="790" spans="3:3" ht="15.75">
      <c r="C790" s="64"/>
    </row>
    <row r="791" spans="3:3" ht="15.75">
      <c r="C791" s="64"/>
    </row>
    <row r="792" spans="3:3" ht="15.75">
      <c r="C792" s="64"/>
    </row>
    <row r="793" spans="3:3" ht="15.75">
      <c r="C793" s="64"/>
    </row>
    <row r="794" spans="3:3" ht="15.75">
      <c r="C794" s="64"/>
    </row>
    <row r="795" spans="3:3" ht="15.75">
      <c r="C795" s="64"/>
    </row>
    <row r="796" spans="3:3" ht="15.75">
      <c r="C796" s="64"/>
    </row>
    <row r="797" spans="3:3" ht="15.75">
      <c r="C797" s="64"/>
    </row>
    <row r="798" spans="3:3" ht="15.75">
      <c r="C798" s="64"/>
    </row>
    <row r="799" spans="3:3" ht="15.75">
      <c r="C799" s="64"/>
    </row>
    <row r="800" spans="3:3" ht="15.75">
      <c r="C800" s="64"/>
    </row>
    <row r="801" spans="3:3" ht="15.75">
      <c r="C801" s="64"/>
    </row>
    <row r="802" spans="3:3" ht="15.75">
      <c r="C802" s="64"/>
    </row>
    <row r="803" spans="3:3" ht="15.75">
      <c r="C803" s="64"/>
    </row>
    <row r="804" spans="3:3" ht="15.75">
      <c r="C804" s="64"/>
    </row>
    <row r="805" spans="3:3" ht="15.75">
      <c r="C805" s="64"/>
    </row>
    <row r="806" spans="3:3" ht="15.75">
      <c r="C806" s="64"/>
    </row>
    <row r="807" spans="3:3" ht="15.75">
      <c r="C807" s="64"/>
    </row>
    <row r="808" spans="3:3" ht="15.75">
      <c r="C808" s="64"/>
    </row>
    <row r="809" spans="3:3" ht="15.75">
      <c r="C809" s="64"/>
    </row>
    <row r="810" spans="3:3" ht="15.75">
      <c r="C810" s="64"/>
    </row>
    <row r="811" spans="3:3" ht="15.75">
      <c r="C811" s="64"/>
    </row>
    <row r="812" spans="3:3" ht="15.75">
      <c r="C812" s="64"/>
    </row>
    <row r="813" spans="3:3" ht="15.75">
      <c r="C813" s="64"/>
    </row>
    <row r="814" spans="3:3" ht="15.75">
      <c r="C814" s="64"/>
    </row>
    <row r="815" spans="3:3" ht="15.75">
      <c r="C815" s="64"/>
    </row>
    <row r="816" spans="3:3" ht="15.75">
      <c r="C816" s="64"/>
    </row>
    <row r="817" spans="3:3" ht="15.75">
      <c r="C817" s="64"/>
    </row>
    <row r="818" spans="3:3" ht="15.75">
      <c r="C818" s="64"/>
    </row>
    <row r="819" spans="3:3" ht="15.75">
      <c r="C819" s="64"/>
    </row>
    <row r="820" spans="3:3" ht="15.75">
      <c r="C820" s="64"/>
    </row>
    <row r="821" spans="3:3" ht="15.75">
      <c r="C821" s="64"/>
    </row>
    <row r="822" spans="3:3" ht="15.75">
      <c r="C822" s="64"/>
    </row>
    <row r="823" spans="3:3" ht="15.75">
      <c r="C823" s="64"/>
    </row>
    <row r="824" spans="3:3" ht="15.75">
      <c r="C824" s="64"/>
    </row>
    <row r="825" spans="3:3" ht="15.75">
      <c r="C825" s="64"/>
    </row>
    <row r="826" spans="3:3" ht="15.75">
      <c r="C826" s="64"/>
    </row>
    <row r="827" spans="3:3" ht="15.75">
      <c r="C827" s="64"/>
    </row>
    <row r="828" spans="3:3" ht="15.75">
      <c r="C828" s="64"/>
    </row>
    <row r="829" spans="3:3" ht="15.75">
      <c r="C829" s="64"/>
    </row>
    <row r="830" spans="3:3" ht="15.75">
      <c r="C830" s="64"/>
    </row>
    <row r="831" spans="3:3" ht="15.75">
      <c r="C831" s="64"/>
    </row>
    <row r="832" spans="3:3" ht="15.75">
      <c r="C832" s="64"/>
    </row>
    <row r="833" spans="3:3" ht="15.75">
      <c r="C833" s="64"/>
    </row>
    <row r="834" spans="3:3" ht="15.75">
      <c r="C834" s="64"/>
    </row>
    <row r="835" spans="3:3" ht="15.75">
      <c r="C835" s="64"/>
    </row>
    <row r="836" spans="3:3" ht="15.75">
      <c r="C836" s="64"/>
    </row>
    <row r="837" spans="3:3" ht="15.75">
      <c r="C837" s="64"/>
    </row>
    <row r="838" spans="3:3" ht="15.75">
      <c r="C838" s="64"/>
    </row>
    <row r="839" spans="3:3" ht="15.75">
      <c r="C839" s="64"/>
    </row>
    <row r="840" spans="3:3" ht="15.75">
      <c r="C840" s="64"/>
    </row>
    <row r="841" spans="3:3" ht="15.75">
      <c r="C841" s="64"/>
    </row>
    <row r="842" spans="3:3" ht="15.75">
      <c r="C842" s="64"/>
    </row>
    <row r="843" spans="3:3" ht="15.75">
      <c r="C843" s="64"/>
    </row>
    <row r="844" spans="3:3" ht="15.75">
      <c r="C844" s="64"/>
    </row>
    <row r="845" spans="3:3" ht="15.75">
      <c r="C845" s="64"/>
    </row>
    <row r="846" spans="3:3" ht="15.75">
      <c r="C846" s="64"/>
    </row>
    <row r="847" spans="3:3" ht="15.75">
      <c r="C847" s="64"/>
    </row>
    <row r="848" spans="3:3" ht="15.75">
      <c r="C848" s="64"/>
    </row>
    <row r="849" spans="3:3" ht="15.75">
      <c r="C849" s="64"/>
    </row>
    <row r="850" spans="3:3" ht="15.75">
      <c r="C850" s="64"/>
    </row>
    <row r="851" spans="3:3" ht="15.75">
      <c r="C851" s="64"/>
    </row>
    <row r="852" spans="3:3" ht="15.75">
      <c r="C852" s="64"/>
    </row>
    <row r="853" spans="3:3" ht="15.75">
      <c r="C853" s="64"/>
    </row>
    <row r="854" spans="3:3" ht="15.75">
      <c r="C854" s="64"/>
    </row>
    <row r="855" spans="3:3" ht="15.75">
      <c r="C855" s="64"/>
    </row>
    <row r="856" spans="3:3" ht="15.75">
      <c r="C856" s="64"/>
    </row>
    <row r="857" spans="3:3" ht="15.75">
      <c r="C857" s="64"/>
    </row>
    <row r="858" spans="3:3" ht="15.75">
      <c r="C858" s="64"/>
    </row>
    <row r="859" spans="3:3" ht="15.75">
      <c r="C859" s="64"/>
    </row>
    <row r="860" spans="3:3" ht="15.75">
      <c r="C860" s="64"/>
    </row>
    <row r="861" spans="3:3" ht="15.75">
      <c r="C861" s="64"/>
    </row>
    <row r="862" spans="3:3" ht="15.75">
      <c r="C862" s="64"/>
    </row>
    <row r="863" spans="3:3" ht="15.75">
      <c r="C863" s="64"/>
    </row>
    <row r="864" spans="3:3" ht="15.75">
      <c r="C864" s="64"/>
    </row>
    <row r="865" spans="3:3" ht="15.75">
      <c r="C865" s="64"/>
    </row>
    <row r="866" spans="3:3" ht="15.75">
      <c r="C866" s="64"/>
    </row>
    <row r="867" spans="3:3" ht="15.75">
      <c r="C867" s="64"/>
    </row>
    <row r="868" spans="3:3" ht="15.75">
      <c r="C868" s="64"/>
    </row>
    <row r="869" spans="3:3" ht="15.75">
      <c r="C869" s="64"/>
    </row>
    <row r="870" spans="3:3" ht="15.75">
      <c r="C870" s="64"/>
    </row>
    <row r="871" spans="3:3" ht="15.75">
      <c r="C871" s="64"/>
    </row>
    <row r="872" spans="3:3" ht="15.75">
      <c r="C872" s="64"/>
    </row>
    <row r="873" spans="3:3" ht="15.75">
      <c r="C873" s="64"/>
    </row>
    <row r="874" spans="3:3" ht="15.75">
      <c r="C874" s="64"/>
    </row>
    <row r="875" spans="3:3" ht="15.75">
      <c r="C875" s="64"/>
    </row>
    <row r="876" spans="3:3" ht="15.75">
      <c r="C876" s="64"/>
    </row>
    <row r="877" spans="3:3" ht="15.75">
      <c r="C877" s="64"/>
    </row>
    <row r="878" spans="3:3" ht="15.75">
      <c r="C878" s="64"/>
    </row>
    <row r="879" spans="3:3" ht="15.75">
      <c r="C879" s="64"/>
    </row>
    <row r="880" spans="3:3" ht="15.75">
      <c r="C880" s="64"/>
    </row>
    <row r="881" spans="3:3" ht="15.75">
      <c r="C881" s="64"/>
    </row>
    <row r="882" spans="3:3" ht="15.75">
      <c r="C882" s="64"/>
    </row>
    <row r="883" spans="3:3" ht="15.75">
      <c r="C883" s="64"/>
    </row>
    <row r="884" spans="3:3" ht="15.75">
      <c r="C884" s="64"/>
    </row>
    <row r="885" spans="3:3" ht="15.75">
      <c r="C885" s="64"/>
    </row>
    <row r="886" spans="3:3" ht="15.75">
      <c r="C886" s="64"/>
    </row>
    <row r="887" spans="3:3" ht="15.75">
      <c r="C887" s="64"/>
    </row>
    <row r="888" spans="3:3" ht="15.75">
      <c r="C888" s="64"/>
    </row>
    <row r="889" spans="3:3" ht="15.75">
      <c r="C889" s="64"/>
    </row>
    <row r="890" spans="3:3" ht="15.75">
      <c r="C890" s="64"/>
    </row>
    <row r="891" spans="3:3" ht="15.75">
      <c r="C891" s="64"/>
    </row>
    <row r="892" spans="3:3" ht="15.75">
      <c r="C892" s="64"/>
    </row>
    <row r="893" spans="3:3" ht="15.75">
      <c r="C893" s="64"/>
    </row>
    <row r="894" spans="3:3" ht="15.75">
      <c r="C894" s="64"/>
    </row>
    <row r="895" spans="3:3" ht="15.75">
      <c r="C895" s="64"/>
    </row>
    <row r="896" spans="3:3" ht="15.75">
      <c r="C896" s="64"/>
    </row>
    <row r="897" spans="3:3" ht="15.75">
      <c r="C897" s="64"/>
    </row>
    <row r="898" spans="3:3" ht="15.75">
      <c r="C898" s="64"/>
    </row>
    <row r="899" spans="3:3" ht="15.75">
      <c r="C899" s="64"/>
    </row>
    <row r="900" spans="3:3" ht="15.75">
      <c r="C900" s="64"/>
    </row>
    <row r="901" spans="3:3" ht="15.75">
      <c r="C901" s="64"/>
    </row>
    <row r="902" spans="3:3" ht="15.75">
      <c r="C902" s="64"/>
    </row>
    <row r="903" spans="3:3" ht="15.75">
      <c r="C903" s="64"/>
    </row>
    <row r="904" spans="3:3" ht="15.75">
      <c r="C904" s="64"/>
    </row>
    <row r="905" spans="3:3" ht="15.75">
      <c r="C905" s="64"/>
    </row>
    <row r="906" spans="3:3" ht="15.75">
      <c r="C906" s="64"/>
    </row>
    <row r="907" spans="3:3" ht="15.75">
      <c r="C907" s="64"/>
    </row>
    <row r="908" spans="3:3" ht="15.75">
      <c r="C908" s="64"/>
    </row>
    <row r="909" spans="3:3" ht="15.75">
      <c r="C909" s="64"/>
    </row>
    <row r="910" spans="3:3" ht="15.75">
      <c r="C910" s="64"/>
    </row>
    <row r="911" spans="3:3" ht="15.75">
      <c r="C911" s="64"/>
    </row>
    <row r="912" spans="3:3" ht="15.75">
      <c r="C912" s="64"/>
    </row>
    <row r="913" spans="3:3" ht="15.75">
      <c r="C913" s="64"/>
    </row>
    <row r="914" spans="3:3" ht="15.75">
      <c r="C914" s="64"/>
    </row>
    <row r="915" spans="3:3" ht="15.75">
      <c r="C915" s="64"/>
    </row>
    <row r="916" spans="3:3" ht="15.75">
      <c r="C916" s="64"/>
    </row>
    <row r="917" spans="3:3" ht="15.75">
      <c r="C917" s="64"/>
    </row>
    <row r="918" spans="3:3" ht="15.75">
      <c r="C918" s="64"/>
    </row>
    <row r="919" spans="3:3" ht="15.75">
      <c r="C919" s="64"/>
    </row>
    <row r="920" spans="3:3" ht="15.75">
      <c r="C920" s="64"/>
    </row>
    <row r="921" spans="3:3" ht="15.75">
      <c r="C921" s="64"/>
    </row>
    <row r="922" spans="3:3" ht="15.75">
      <c r="C922" s="64"/>
    </row>
    <row r="923" spans="3:3" ht="15.75">
      <c r="C923" s="64"/>
    </row>
    <row r="924" spans="3:3" ht="15.75">
      <c r="C924" s="64"/>
    </row>
    <row r="925" spans="3:3" ht="15.75">
      <c r="C925" s="64"/>
    </row>
    <row r="926" spans="3:3" ht="15.75">
      <c r="C926" s="64"/>
    </row>
    <row r="927" spans="3:3" ht="15.75">
      <c r="C927" s="64"/>
    </row>
    <row r="928" spans="3:3" ht="15.75">
      <c r="C928" s="64"/>
    </row>
    <row r="929" spans="3:3" ht="15.75">
      <c r="C929" s="64"/>
    </row>
    <row r="930" spans="3:3" ht="15.75">
      <c r="C930" s="64"/>
    </row>
    <row r="931" spans="3:3" ht="15.75">
      <c r="C931" s="64"/>
    </row>
    <row r="932" spans="3:3" ht="15.75">
      <c r="C932" s="64"/>
    </row>
    <row r="933" spans="3:3" ht="15.75">
      <c r="C933" s="64"/>
    </row>
    <row r="934" spans="3:3" ht="15.75">
      <c r="C934" s="64"/>
    </row>
    <row r="935" spans="3:3" ht="15.75">
      <c r="C935" s="64"/>
    </row>
    <row r="936" spans="3:3" ht="15.75">
      <c r="C936" s="64"/>
    </row>
    <row r="937" spans="3:3" ht="15.75">
      <c r="C937" s="64"/>
    </row>
    <row r="938" spans="3:3" ht="15.75">
      <c r="C938" s="64"/>
    </row>
    <row r="939" spans="3:3" ht="15.75">
      <c r="C939" s="64"/>
    </row>
    <row r="940" spans="3:3" ht="15.75">
      <c r="C940" s="64"/>
    </row>
    <row r="941" spans="3:3" ht="15.75">
      <c r="C941" s="64"/>
    </row>
    <row r="942" spans="3:3" ht="15.75">
      <c r="C942" s="64"/>
    </row>
    <row r="943" spans="3:3" ht="15.75">
      <c r="C943" s="64"/>
    </row>
    <row r="944" spans="3:3" ht="15.75">
      <c r="C944" s="64"/>
    </row>
    <row r="945" spans="3:3" ht="15.75">
      <c r="C945" s="64"/>
    </row>
    <row r="946" spans="3:3" ht="15.75">
      <c r="C946" s="64"/>
    </row>
    <row r="947" spans="3:3" ht="15.75">
      <c r="C947" s="64"/>
    </row>
    <row r="948" spans="3:3" ht="15.75">
      <c r="C948" s="64"/>
    </row>
    <row r="949" spans="3:3" ht="15.75">
      <c r="C949" s="64"/>
    </row>
    <row r="950" spans="3:3" ht="15.75">
      <c r="C950" s="64"/>
    </row>
    <row r="951" spans="3:3" ht="15.75">
      <c r="C951" s="64"/>
    </row>
    <row r="952" spans="3:3" ht="15.75">
      <c r="C952" s="64"/>
    </row>
    <row r="953" spans="3:3" ht="15.75">
      <c r="C953" s="64"/>
    </row>
    <row r="954" spans="3:3" ht="15.75">
      <c r="C954" s="64"/>
    </row>
    <row r="955" spans="3:3" ht="15.75">
      <c r="C955" s="64"/>
    </row>
    <row r="956" spans="3:3" ht="15.75">
      <c r="C956" s="64"/>
    </row>
    <row r="957" spans="3:3" ht="15.75">
      <c r="C957" s="64"/>
    </row>
    <row r="958" spans="3:3" ht="15.75">
      <c r="C958" s="64"/>
    </row>
    <row r="959" spans="3:3" ht="15.75">
      <c r="C959" s="64"/>
    </row>
    <row r="960" spans="3:3" ht="15.75">
      <c r="C960" s="64"/>
    </row>
    <row r="961" spans="3:3" ht="15.75">
      <c r="C961" s="64"/>
    </row>
    <row r="962" spans="3:3" ht="15.75">
      <c r="C962" s="64"/>
    </row>
    <row r="963" spans="3:3" ht="15.75">
      <c r="C963" s="64"/>
    </row>
    <row r="964" spans="3:3" ht="15.75">
      <c r="C964" s="64"/>
    </row>
    <row r="965" spans="3:3" ht="15.75">
      <c r="C965" s="64"/>
    </row>
    <row r="966" spans="3:3" ht="15.75">
      <c r="C966" s="64"/>
    </row>
    <row r="967" spans="3:3" ht="15.75">
      <c r="C967" s="64"/>
    </row>
    <row r="968" spans="3:3" ht="15.75">
      <c r="C968" s="64"/>
    </row>
    <row r="969" spans="3:3" ht="15.75">
      <c r="C969" s="64"/>
    </row>
    <row r="970" spans="3:3" ht="15.75">
      <c r="C970" s="64"/>
    </row>
    <row r="971" spans="3:3" ht="15.75">
      <c r="C971" s="64"/>
    </row>
    <row r="972" spans="3:3" ht="15.75">
      <c r="C972" s="64"/>
    </row>
    <row r="973" spans="3:3" ht="15.75">
      <c r="C973" s="64"/>
    </row>
    <row r="974" spans="3:3" ht="15.75">
      <c r="C974" s="64"/>
    </row>
    <row r="975" spans="3:3" ht="15.75">
      <c r="C975" s="64"/>
    </row>
    <row r="976" spans="3:3" ht="15.75">
      <c r="C976" s="64"/>
    </row>
    <row r="977" spans="3:3" ht="15.75">
      <c r="C977" s="64"/>
    </row>
    <row r="978" spans="3:3" ht="15.75">
      <c r="C978" s="64"/>
    </row>
    <row r="979" spans="3:3" ht="15.75">
      <c r="C979" s="64"/>
    </row>
    <row r="980" spans="3:3" ht="15.75">
      <c r="C980" s="64"/>
    </row>
    <row r="981" spans="3:3" ht="15.75">
      <c r="C981" s="64"/>
    </row>
    <row r="982" spans="3:3" ht="15.75">
      <c r="C982" s="64"/>
    </row>
    <row r="983" spans="3:3" ht="15.75">
      <c r="C983" s="64"/>
    </row>
    <row r="984" spans="3:3" ht="15.75">
      <c r="C984" s="64"/>
    </row>
    <row r="985" spans="3:3" ht="15.75">
      <c r="C985" s="64"/>
    </row>
    <row r="986" spans="3:3" ht="15.75">
      <c r="C986" s="64"/>
    </row>
    <row r="987" spans="3:3" ht="15.75">
      <c r="C987" s="64"/>
    </row>
    <row r="988" spans="3:3" ht="15.75">
      <c r="C988" s="64"/>
    </row>
    <row r="989" spans="3:3" ht="15.75">
      <c r="C989" s="64"/>
    </row>
    <row r="990" spans="3:3" ht="15.75">
      <c r="C990" s="64"/>
    </row>
    <row r="991" spans="3:3" ht="15.75">
      <c r="C991" s="64"/>
    </row>
    <row r="992" spans="3:3" ht="15.75">
      <c r="C992" s="64"/>
    </row>
    <row r="993" spans="3:3" ht="15.75">
      <c r="C993" s="64"/>
    </row>
    <row r="994" spans="3:3" ht="15.75">
      <c r="C994" s="64"/>
    </row>
    <row r="995" spans="3:3" ht="15.75">
      <c r="C995" s="64"/>
    </row>
    <row r="996" spans="3:3" ht="15.75">
      <c r="C996" s="64"/>
    </row>
    <row r="997" spans="3:3" ht="15.75">
      <c r="C997" s="64"/>
    </row>
    <row r="998" spans="3:3" ht="15.75">
      <c r="C998" s="64"/>
    </row>
    <row r="999" spans="3:3" ht="15.75">
      <c r="C999" s="64"/>
    </row>
    <row r="1000" spans="3:3" ht="15.75">
      <c r="C1000" s="64"/>
    </row>
  </sheetData>
  <mergeCells count="95">
    <mergeCell ref="A464:A469"/>
    <mergeCell ref="A470:C470"/>
    <mergeCell ref="B471:C471"/>
    <mergeCell ref="A472:A477"/>
    <mergeCell ref="A478:A483"/>
    <mergeCell ref="A484:A489"/>
    <mergeCell ref="A490:C490"/>
    <mergeCell ref="A491:A496"/>
    <mergeCell ref="A497:C497"/>
    <mergeCell ref="A498:C498"/>
    <mergeCell ref="B499:C499"/>
    <mergeCell ref="A500:A505"/>
    <mergeCell ref="A506:A511"/>
    <mergeCell ref="A512:A517"/>
    <mergeCell ref="A518:A523"/>
    <mergeCell ref="A524:C524"/>
    <mergeCell ref="A525:A530"/>
    <mergeCell ref="A531:A536"/>
    <mergeCell ref="A537:A542"/>
    <mergeCell ref="A543:A548"/>
    <mergeCell ref="A549:C549"/>
    <mergeCell ref="A550:A555"/>
    <mergeCell ref="A556:C556"/>
    <mergeCell ref="A557:A562"/>
    <mergeCell ref="A563:A568"/>
    <mergeCell ref="A569:C569"/>
    <mergeCell ref="A570:A575"/>
    <mergeCell ref="A576:C576"/>
    <mergeCell ref="A577:C577"/>
    <mergeCell ref="B578:C578"/>
    <mergeCell ref="B579:C579"/>
    <mergeCell ref="B580:C580"/>
    <mergeCell ref="B581:C581"/>
    <mergeCell ref="B582:C582"/>
    <mergeCell ref="A583:C583"/>
    <mergeCell ref="A613:A618"/>
    <mergeCell ref="A619:A624"/>
    <mergeCell ref="A625:A630"/>
    <mergeCell ref="A631:A636"/>
    <mergeCell ref="B584:C584"/>
    <mergeCell ref="A585:A587"/>
    <mergeCell ref="B588:C588"/>
    <mergeCell ref="A589:A594"/>
    <mergeCell ref="A595:A600"/>
    <mergeCell ref="A601:A606"/>
    <mergeCell ref="A607:A612"/>
    <mergeCell ref="A8:A13"/>
    <mergeCell ref="A14:A19"/>
    <mergeCell ref="B20:C20"/>
    <mergeCell ref="A21:C21"/>
    <mergeCell ref="A22:A27"/>
    <mergeCell ref="A28:A33"/>
    <mergeCell ref="A40:C40"/>
    <mergeCell ref="A34:A39"/>
    <mergeCell ref="A41:A46"/>
    <mergeCell ref="A47:A52"/>
    <mergeCell ref="A53:A58"/>
    <mergeCell ref="B59:C59"/>
    <mergeCell ref="A60:C60"/>
    <mergeCell ref="A61:A66"/>
    <mergeCell ref="A67:A72"/>
    <mergeCell ref="A73:A78"/>
    <mergeCell ref="A336:C336"/>
    <mergeCell ref="A337:A342"/>
    <mergeCell ref="A343:A348"/>
    <mergeCell ref="A349:A354"/>
    <mergeCell ref="A355:A360"/>
    <mergeCell ref="B361:C361"/>
    <mergeCell ref="A362:C362"/>
    <mergeCell ref="A363:A368"/>
    <mergeCell ref="A369:A374"/>
    <mergeCell ref="A375:A380"/>
    <mergeCell ref="A381:C381"/>
    <mergeCell ref="A382:A386"/>
    <mergeCell ref="A387:A392"/>
    <mergeCell ref="A393:C393"/>
    <mergeCell ref="A394:A399"/>
    <mergeCell ref="A400:A405"/>
    <mergeCell ref="A406:A411"/>
    <mergeCell ref="A412:C412"/>
    <mergeCell ref="A413:A418"/>
    <mergeCell ref="A427:A428"/>
    <mergeCell ref="A433:A438"/>
    <mergeCell ref="A439:A444"/>
    <mergeCell ref="A419:A424"/>
    <mergeCell ref="A425:C425"/>
    <mergeCell ref="A426:C426"/>
    <mergeCell ref="B429:C429"/>
    <mergeCell ref="A430:C430"/>
    <mergeCell ref="A445:A450"/>
    <mergeCell ref="A451:A456"/>
    <mergeCell ref="A457:C457"/>
    <mergeCell ref="A458:A463"/>
    <mergeCell ref="B431:C431"/>
    <mergeCell ref="A432:C432"/>
  </mergeCells>
  <pageMargins left="0.7" right="0.7" top="0.75" bottom="0.75" header="0" footer="0"/>
  <pageSetup orientation="landscape"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7A5F4-F739-4293-8B62-C33144DAA55D}">
  <dimension ref="C2:T33"/>
  <sheetViews>
    <sheetView zoomScale="150" workbookViewId="0">
      <selection activeCell="O19" sqref="O19"/>
    </sheetView>
  </sheetViews>
  <sheetFormatPr defaultColWidth="11" defaultRowHeight="15.75"/>
  <cols>
    <col min="1" max="2" width="11" style="200"/>
    <col min="3" max="3" width="2.875" style="200" customWidth="1"/>
    <col min="4" max="4" width="11" style="200"/>
    <col min="5" max="9" width="2.625" style="200" customWidth="1"/>
    <col min="10" max="10" width="11" style="200"/>
    <col min="11" max="14" width="2.5" style="200" customWidth="1"/>
    <col min="15" max="16" width="11" style="200"/>
    <col min="17" max="20" width="13.125" style="200" customWidth="1"/>
    <col min="21" max="16384" width="11" style="200"/>
  </cols>
  <sheetData>
    <row r="2" spans="3:20" ht="16.149999999999999" thickBot="1"/>
    <row r="3" spans="3:20" ht="16.149999999999999" thickBot="1">
      <c r="C3" s="206"/>
      <c r="E3" s="206"/>
      <c r="F3" s="206"/>
      <c r="G3" s="206"/>
      <c r="H3" s="206"/>
      <c r="I3" s="207"/>
      <c r="J3" s="207"/>
      <c r="K3" s="208"/>
      <c r="L3" s="208"/>
      <c r="M3" s="208"/>
      <c r="N3" s="208"/>
      <c r="O3" s="207"/>
    </row>
    <row r="4" spans="3:20" ht="16.149999999999999" thickBot="1">
      <c r="C4" s="209"/>
      <c r="E4" s="210" t="s">
        <v>678</v>
      </c>
      <c r="F4" s="210"/>
      <c r="G4" s="210"/>
      <c r="H4" s="210"/>
      <c r="I4" s="210"/>
      <c r="J4" s="211"/>
      <c r="K4" s="211" t="s">
        <v>679</v>
      </c>
      <c r="L4" s="210"/>
      <c r="M4" s="210"/>
      <c r="N4" s="210"/>
      <c r="O4" s="211"/>
    </row>
    <row r="5" spans="3:20" ht="16.149999999999999" thickBot="1">
      <c r="C5" s="206"/>
      <c r="E5" s="211"/>
      <c r="F5" s="211"/>
      <c r="G5" s="211"/>
      <c r="H5" s="211"/>
      <c r="I5" s="211"/>
      <c r="J5" s="211"/>
      <c r="K5" s="211"/>
      <c r="L5" s="211"/>
      <c r="M5" s="211"/>
      <c r="N5" s="211"/>
      <c r="O5" s="211"/>
    </row>
    <row r="6" spans="3:20" ht="16.149999999999999" thickBot="1">
      <c r="C6" s="212"/>
      <c r="E6" s="213"/>
      <c r="F6" s="213"/>
      <c r="G6" s="213"/>
      <c r="H6" s="213"/>
      <c r="I6" s="211"/>
      <c r="J6" s="211"/>
      <c r="K6" s="214"/>
      <c r="L6" s="214"/>
      <c r="M6" s="214"/>
      <c r="N6" s="214"/>
      <c r="O6" s="211"/>
    </row>
    <row r="7" spans="3:20" ht="16.149999999999999" thickBot="1">
      <c r="E7" s="210" t="s">
        <v>680</v>
      </c>
      <c r="F7" s="210"/>
      <c r="G7" s="210"/>
      <c r="H7" s="210"/>
      <c r="I7" s="210"/>
      <c r="J7" s="211"/>
      <c r="K7" s="211" t="s">
        <v>681</v>
      </c>
      <c r="L7" s="210"/>
      <c r="M7" s="210"/>
      <c r="N7" s="210"/>
      <c r="O7" s="211"/>
    </row>
    <row r="8" spans="3:20" ht="16.149999999999999" thickBot="1">
      <c r="C8" s="206"/>
      <c r="E8" s="211"/>
      <c r="F8" s="211"/>
      <c r="G8" s="211"/>
      <c r="H8" s="211"/>
      <c r="I8" s="211"/>
      <c r="J8" s="211"/>
      <c r="K8" s="211"/>
      <c r="L8" s="211"/>
      <c r="M8" s="211"/>
      <c r="N8" s="211"/>
      <c r="O8" s="211"/>
    </row>
    <row r="9" spans="3:20" ht="16.149999999999999" thickBot="1">
      <c r="C9" s="209"/>
      <c r="E9" s="213"/>
      <c r="F9" s="213"/>
      <c r="G9" s="213"/>
      <c r="H9" s="213"/>
      <c r="I9" s="211"/>
      <c r="J9" s="211"/>
      <c r="K9" s="214"/>
      <c r="L9" s="214"/>
      <c r="M9" s="214"/>
      <c r="N9" s="214"/>
      <c r="O9" s="211"/>
    </row>
    <row r="10" spans="3:20" ht="16.149999999999999" thickBot="1">
      <c r="C10" s="206"/>
      <c r="E10" s="210" t="s">
        <v>682</v>
      </c>
      <c r="F10" s="210"/>
      <c r="G10" s="210"/>
      <c r="H10" s="210"/>
      <c r="I10" s="211"/>
      <c r="J10" s="211"/>
      <c r="K10" s="210" t="s">
        <v>683</v>
      </c>
      <c r="L10" s="210"/>
      <c r="M10" s="210"/>
      <c r="N10" s="210"/>
      <c r="O10" s="211"/>
    </row>
    <row r="11" spans="3:20" ht="16.149999999999999" thickBot="1">
      <c r="C11" s="215"/>
      <c r="E11" s="211"/>
      <c r="F11" s="211"/>
      <c r="G11" s="211"/>
      <c r="H11" s="211"/>
      <c r="I11" s="211"/>
      <c r="J11" s="211"/>
      <c r="K11" s="211"/>
      <c r="L11" s="211"/>
      <c r="M11" s="211"/>
      <c r="N11" s="211"/>
      <c r="O11" s="211"/>
    </row>
    <row r="12" spans="3:20" ht="16.149999999999999" thickBot="1">
      <c r="E12" s="213"/>
      <c r="F12" s="213"/>
      <c r="G12" s="213"/>
      <c r="H12" s="213"/>
      <c r="I12" s="211"/>
      <c r="J12" s="211"/>
      <c r="K12" s="214"/>
      <c r="L12" s="214"/>
      <c r="M12" s="214"/>
      <c r="N12" s="214"/>
      <c r="O12" s="211"/>
    </row>
    <row r="13" spans="3:20" ht="16.149999999999999" thickBot="1">
      <c r="C13" s="206"/>
      <c r="E13" s="210" t="s">
        <v>684</v>
      </c>
      <c r="F13" s="210"/>
      <c r="G13" s="210"/>
      <c r="H13" s="210"/>
      <c r="I13" s="211"/>
      <c r="J13" s="211"/>
      <c r="K13" s="210" t="s">
        <v>685</v>
      </c>
      <c r="L13" s="210"/>
      <c r="M13" s="210"/>
      <c r="N13" s="210"/>
      <c r="O13" s="211"/>
    </row>
    <row r="14" spans="3:20" ht="16.149999999999999" thickBot="1">
      <c r="C14" s="209"/>
    </row>
    <row r="15" spans="3:20" ht="16.149999999999999" thickBot="1">
      <c r="C15" s="208"/>
    </row>
    <row r="16" spans="3:20" ht="16.149999999999999" thickBot="1">
      <c r="C16" s="215"/>
      <c r="Q16" s="216">
        <v>0.25</v>
      </c>
      <c r="R16" s="216">
        <v>0.5</v>
      </c>
      <c r="S16" s="216">
        <v>0.75</v>
      </c>
      <c r="T16" s="216">
        <v>1</v>
      </c>
    </row>
    <row r="17" spans="3:20" ht="16.149999999999999" thickBot="1">
      <c r="Q17" s="216">
        <v>0.75</v>
      </c>
      <c r="R17" s="216">
        <v>0.5</v>
      </c>
      <c r="S17" s="216">
        <v>0.25</v>
      </c>
      <c r="T17" s="216">
        <v>0</v>
      </c>
    </row>
    <row r="18" spans="3:20" ht="16.149999999999999" thickBot="1">
      <c r="C18" s="206"/>
      <c r="Q18" s="217">
        <v>2024</v>
      </c>
      <c r="R18" s="218"/>
      <c r="S18" s="218"/>
      <c r="T18" s="218"/>
    </row>
    <row r="19" spans="3:20" ht="16.149999999999999" thickBot="1">
      <c r="C19" s="219"/>
      <c r="Q19" s="220"/>
      <c r="R19" s="218"/>
      <c r="S19" s="218"/>
      <c r="T19" s="218"/>
    </row>
    <row r="20" spans="3:20" ht="16.149999999999999" thickBot="1">
      <c r="C20" s="208"/>
      <c r="Q20" s="218"/>
      <c r="R20" s="218"/>
      <c r="S20" s="218"/>
      <c r="T20" s="218"/>
    </row>
    <row r="21" spans="3:20" ht="16.149999999999999" thickBot="1">
      <c r="C21" s="215"/>
      <c r="Q21" s="218"/>
      <c r="R21" s="218"/>
      <c r="S21" s="218"/>
      <c r="T21" s="218"/>
    </row>
    <row r="22" spans="3:20" ht="16.149999999999999" thickBot="1">
      <c r="Q22" s="218"/>
      <c r="R22" s="218"/>
      <c r="S22" s="218"/>
      <c r="T22" s="218"/>
    </row>
    <row r="23" spans="3:20" ht="6.95" customHeight="1" thickBot="1">
      <c r="C23" s="208"/>
      <c r="Q23" s="218"/>
      <c r="R23" s="218"/>
      <c r="S23" s="218"/>
      <c r="T23" s="218"/>
    </row>
    <row r="24" spans="3:20" ht="16.149999999999999" thickBot="1">
      <c r="C24" s="219"/>
      <c r="Q24" s="218" t="s">
        <v>686</v>
      </c>
      <c r="R24" s="218" t="s">
        <v>687</v>
      </c>
      <c r="S24" s="218" t="s">
        <v>688</v>
      </c>
      <c r="T24" s="218" t="s">
        <v>689</v>
      </c>
    </row>
    <row r="25" spans="3:20" ht="16.149999999999999" thickBot="1">
      <c r="C25" s="208"/>
      <c r="Q25" s="207"/>
      <c r="R25" s="207"/>
      <c r="S25" s="207"/>
      <c r="T25" s="207"/>
    </row>
    <row r="26" spans="3:20" ht="16.149999999999999" thickBot="1">
      <c r="C26" s="215"/>
      <c r="Q26" s="207"/>
      <c r="R26" s="207"/>
      <c r="S26" s="207"/>
      <c r="T26" s="207"/>
    </row>
    <row r="27" spans="3:20">
      <c r="Q27" s="217">
        <v>2025</v>
      </c>
      <c r="R27" s="218"/>
      <c r="S27" s="218"/>
      <c r="T27" s="218"/>
    </row>
    <row r="28" spans="3:20">
      <c r="Q28" s="220"/>
      <c r="R28" s="218"/>
      <c r="S28" s="218"/>
      <c r="T28" s="218"/>
    </row>
    <row r="29" spans="3:20">
      <c r="Q29" s="218"/>
      <c r="R29" s="218"/>
      <c r="S29" s="218"/>
      <c r="T29" s="218"/>
    </row>
    <row r="30" spans="3:20">
      <c r="Q30" s="218"/>
      <c r="R30" s="218"/>
      <c r="S30" s="218"/>
      <c r="T30" s="218"/>
    </row>
    <row r="31" spans="3:20">
      <c r="Q31" s="218"/>
      <c r="R31" s="218"/>
      <c r="S31" s="218"/>
      <c r="T31" s="218"/>
    </row>
    <row r="32" spans="3:20" ht="9" customHeight="1">
      <c r="Q32" s="218"/>
      <c r="R32" s="218"/>
      <c r="S32" s="218"/>
      <c r="T32" s="218"/>
    </row>
    <row r="33" spans="17:20">
      <c r="Q33" s="218" t="s">
        <v>686</v>
      </c>
      <c r="R33" s="218" t="s">
        <v>687</v>
      </c>
      <c r="S33" s="218" t="s">
        <v>688</v>
      </c>
      <c r="T33" s="218" t="s">
        <v>689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84AE6BE317E7F4AB87A82F5BF0595E9" ma:contentTypeVersion="15" ma:contentTypeDescription="Crear nuevo documento." ma:contentTypeScope="" ma:versionID="c06fa7b1f94540b25065dd9b7d747950">
  <xsd:schema xmlns:xsd="http://www.w3.org/2001/XMLSchema" xmlns:xs="http://www.w3.org/2001/XMLSchema" xmlns:p="http://schemas.microsoft.com/office/2006/metadata/properties" xmlns:ns2="1dcf0a39-3f8a-4cec-a6dd-00a61b587fea" xmlns:ns3="1517839c-5273-4994-b450-744d4789b94a" targetNamespace="http://schemas.microsoft.com/office/2006/metadata/properties" ma:root="true" ma:fieldsID="ef3153c70565198fc1dd91b639fce543" ns2:_="" ns3:_="">
    <xsd:import namespace="1dcf0a39-3f8a-4cec-a6dd-00a61b587fea"/>
    <xsd:import namespace="1517839c-5273-4994-b450-744d4789b94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cf0a39-3f8a-4cec-a6dd-00a61b587f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8c8535de-971c-4b3f-9a4c-0511f7b4c7d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17839c-5273-4994-b450-744d4789b94a" elementFormDefault="qualified">
    <xsd:import namespace="http://schemas.microsoft.com/office/2006/documentManagement/types"/>
    <xsd:import namespace="http://schemas.microsoft.com/office/infopath/2007/PartnerControls"/>
    <xsd:element name="TaxCatchAll" ma:index="17" nillable="true" ma:displayName="Columna global de taxonomía" ma:hidden="true" ma:list="{dc14e232-f2a0-4305-8614-e97af7cc8323}" ma:internalName="TaxCatchAll" ma:showField="CatchAllData" ma:web="1517839c-5273-4994-b450-744d4789b94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517839c-5273-4994-b450-744d4789b94a">
      <UserInfo>
        <DisplayName>Rania Bakeer</DisplayName>
        <AccountId>52</AccountId>
        <AccountType/>
      </UserInfo>
      <UserInfo>
        <DisplayName>Yu Jin Chang</DisplayName>
        <AccountId>10</AccountId>
        <AccountType/>
      </UserInfo>
      <UserInfo>
        <DisplayName>Emanuela Paoletti</DisplayName>
        <AccountId>11</AccountId>
        <AccountType/>
      </UserInfo>
    </SharedWithUsers>
    <lcf76f155ced4ddcb4097134ff3c332f xmlns="1dcf0a39-3f8a-4cec-a6dd-00a61b587fea">
      <Terms xmlns="http://schemas.microsoft.com/office/infopath/2007/PartnerControls"/>
    </lcf76f155ced4ddcb4097134ff3c332f>
    <TaxCatchAll xmlns="1517839c-5273-4994-b450-744d4789b94a" xsi:nil="true"/>
  </documentManagement>
</p:properties>
</file>

<file path=customXml/itemProps1.xml><?xml version="1.0" encoding="utf-8"?>
<ds:datastoreItem xmlns:ds="http://schemas.openxmlformats.org/officeDocument/2006/customXml" ds:itemID="{715A96BF-2514-4071-819B-6919BF71301C}"/>
</file>

<file path=customXml/itemProps2.xml><?xml version="1.0" encoding="utf-8"?>
<ds:datastoreItem xmlns:ds="http://schemas.openxmlformats.org/officeDocument/2006/customXml" ds:itemID="{23138BCB-852C-4183-BA87-5793872F2EBE}"/>
</file>

<file path=customXml/itemProps3.xml><?xml version="1.0" encoding="utf-8"?>
<ds:datastoreItem xmlns:ds="http://schemas.openxmlformats.org/officeDocument/2006/customXml" ds:itemID="{EF53DE62-4089-4DEE-881E-A38FE99369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Emiel Rouw</dc:creator>
  <cp:keywords/>
  <dc:description/>
  <cp:lastModifiedBy>Eduard Bonet Porqueras</cp:lastModifiedBy>
  <cp:revision/>
  <dcterms:created xsi:type="dcterms:W3CDTF">2023-06-02T12:52:02Z</dcterms:created>
  <dcterms:modified xsi:type="dcterms:W3CDTF">2026-03-18T09:17:53Z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0x010100284AE6BE317E7F4AB87A82F5BF0595E9</vt:lpwstr>
  </property>
  <property fmtid="{D5CDD505-2E9C-101B-9397-08002B2CF9AE}" pid="3" name="BZ_Country">
    <vt:lpwstr>2;#Not applicable|ec01d90b-9d0f-4785-8785-e1ea615196bf</vt:lpwstr>
  </property>
  <property fmtid="{D5CDD505-2E9C-101B-9397-08002B2CF9AE}" pid="4" name="BZ_Theme">
    <vt:lpwstr>1;#Refugees in neighboring countries|482ae687-de9e-4ede-aba7-a4da02ebc346</vt:lpwstr>
  </property>
  <property fmtid="{D5CDD505-2E9C-101B-9397-08002B2CF9AE}" pid="5" name="BZ_Classification">
    <vt:lpwstr>4;#UNCLASSIFIED|d92c6340-bc14-4cb2-a9a6-6deda93c493b;#5;#NO MARKING|879e64ec-6597-483b-94db-f5f70afd7299</vt:lpwstr>
  </property>
  <property fmtid="{D5CDD505-2E9C-101B-9397-08002B2CF9AE}" pid="6" name="BZ_Forum">
    <vt:lpwstr>3;#Not applicable|0049e722-bfb1-4a3f-9d08-af7366a9af40</vt:lpwstr>
  </property>
  <property fmtid="{D5CDD505-2E9C-101B-9397-08002B2CF9AE}" pid="7" name="MediaServiceImageTags">
    <vt:lpwstr/>
  </property>
</Properties>
</file>