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icosic\AppData\Local\Microsoft\Windows\INetCache\Content.Outlook\WBZZ7ZAX\"/>
    </mc:Choice>
  </mc:AlternateContent>
  <xr:revisionPtr revIDLastSave="0" documentId="13_ncr:1_{5C101E37-4779-4F6D-B0A8-B417EB288083}" xr6:coauthVersionLast="47" xr6:coauthVersionMax="47" xr10:uidLastSave="{00000000-0000-0000-0000-000000000000}"/>
  <bookViews>
    <workbookView xWindow="-108" yWindow="-108" windowWidth="23256" windowHeight="12576" xr2:uid="{00000000-000D-0000-FFFF-FFFF00000000}"/>
  </bookViews>
  <sheets>
    <sheet name="KALKULATOR" sheetId="1" r:id="rId1"/>
    <sheet name="Koeficijenti" sheetId="2" r:id="rId2"/>
  </sheets>
  <definedNames>
    <definedName name="ExternalData_1" localSheetId="1" hidden="1">Koeficijenti!#REF!</definedName>
    <definedName name="_xlnm.Print_Area" localSheetId="0">KALKULATOR!$C$2:$Q$14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I12" i="1"/>
  <c r="N12" i="1"/>
  <c r="M12" i="1"/>
  <c r="K12" i="1"/>
  <c r="L12" i="1"/>
  <c r="J12" i="1"/>
  <c r="I5" i="2"/>
  <c r="K5" i="2" s="1"/>
  <c r="J5" i="1" s="1"/>
  <c r="J5" i="2"/>
  <c r="L5" i="2" l="1"/>
  <c r="K5" i="1" s="1"/>
  <c r="L5" i="1" s="1"/>
  <c r="M5" i="1" l="1"/>
  <c r="O5" i="1" l="1"/>
  <c r="L13" i="1" l="1"/>
  <c r="N13" i="1"/>
  <c r="H13" i="1"/>
  <c r="J13"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FC3DC87-1AF9-4385-9B25-206B4329E3BC}" keepAlive="1" name="Query - mat" description="Connection to the 'mat' query in the workbook." type="5" refreshedVersion="7" background="1" saveData="1">
    <dbPr connection="Provider=Microsoft.Mashup.OleDb.1;Data Source=$Workbook$;Location=mat;Extended Properties=&quot;&quot;" command="SELECT * FROM [mat]"/>
  </connection>
  <connection id="2" xr16:uid="{F5BED574-4C82-4A20-B177-98DBB4C4B486}" keepAlive="1" name="Query - mat (2)" description="Connection to the 'mat (2)' query in the workbook." type="5" refreshedVersion="7" background="1" saveData="1">
    <dbPr connection="Provider=Microsoft.Mashup.OleDb.1;Data Source=$Workbook$;Location=&quot;mat (2)&quot;;Extended Properties=&quot;&quot;" command="SELECT * FROM [mat (2)]"/>
  </connection>
  <connection id="3" xr16:uid="{2C90D0B0-A060-4BED-91E0-C80708F02AC1}" keepAlive="1" name="Query - zap" description="Connection to the 'zap' query in the workbook." type="5" refreshedVersion="0" background="1">
    <dbPr connection="Provider=Microsoft.Mashup.OleDb.1;Data Source=$Workbook$;Location=zap;Extended Properties=&quot;&quot;" command="SELECT * FROM [zap]"/>
  </connection>
  <connection id="4" xr16:uid="{64C7C62D-0D5A-4B6D-84BB-8B4F352142DF}" keepAlive="1" name="Query - zap (2)" description="Connection to the 'zap (2)' query in the workbook." type="5" refreshedVersion="0" background="1">
    <dbPr connection="Provider=Microsoft.Mashup.OleDb.1;Data Source=$Workbook$;Location=&quot;zap (2)&quot;;Extended Properties=&quot;&quot;" command="SELECT * FROM [zap (2)]"/>
  </connection>
  <connection id="5" xr16:uid="{769B7A0B-B2F9-4C4D-B61D-DEE125FAC79E}" keepAlive="1" name="Query - zap (3)" description="Connection to the 'zap (3)' query in the workbook." type="5" refreshedVersion="7" background="1" saveData="1">
    <dbPr connection="Provider=Microsoft.Mashup.OleDb.1;Data Source=$Workbook$;Location=&quot;zap (3)&quot;;Extended Properties=&quot;&quot;" command="SELECT * FROM [zap (3)]"/>
  </connection>
</connections>
</file>

<file path=xl/sharedStrings.xml><?xml version="1.0" encoding="utf-8"?>
<sst xmlns="http://schemas.openxmlformats.org/spreadsheetml/2006/main" count="167" uniqueCount="79">
  <si>
    <t xml:space="preserve">       </t>
  </si>
  <si>
    <t xml:space="preserve">Kalkulator za izračun ekonomske cijene vrtića* </t>
  </si>
  <si>
    <t>Grad Zagreb</t>
  </si>
  <si>
    <t>Između 12 i 15 (uključeno)</t>
  </si>
  <si>
    <t>Participacija roditelja u ekonomskoj cijeni (po dohodovnim skupinama)****</t>
  </si>
  <si>
    <t xml:space="preserve">     </t>
  </si>
  <si>
    <t>Raspon ekvivaliziranog mjesečnog dohotka u HRK (od-do)</t>
  </si>
  <si>
    <t>neograničeno</t>
  </si>
  <si>
    <t xml:space="preserve"> </t>
  </si>
  <si>
    <t>*Kalkulator za izračun ekonomske cijene vrtića proizlazi iz statističkog modela koji povezuje šest navedenih inputa (županiju, indeks razvijenosti, broj vrtićke djece, broj jasličke djece, veličinu vrtićke grupe i veličinu jasličke grupe) s računovodstvenim rashodima za zaposlene i materijalnim rashodima. Za dvije navedene kategorije rashoda napravljeni su odvojeni multivarijatni modeli s pomoću podataka o javnim vrtićima u RH za 2018. godinu. Rashodi za zaposlene uključuju plaće, ostale rashode za zaposlene te doprinose, dok materijalni rashodi uključuju naknade troškova zaposlenima, troškove za materijal i energiju, rashode za usluge, naknade troškova osobama izvan radnog odnosa te ostale nespomenute rashode poslovanja. Ekonomska se cijena vrtića po djetetu zatim računa kao zbroj rashoda za zaposlene (po djetetu mjesečno) i materijalnih rashoda (po djetetu mjesečno). Kako se radi o modelu, da bi se izbjegla ekstrapolacija procjene rashoda izvan realnih okvira, rashodi za zaposlene omeđeni su 10. i 90. percentilom stvarnih rashoda za zaposlene po djetetu mjesečno; točnije s 880,34 HRK i 1.968,27 HRK. Iz istog su razloga omeđeni i materijalni rashodi, također 10. i 90. percentilom stvarnih materijalnih rashoda po djetetu mjesečno, točnije s 273,62 HRK i 625,64 HRK. Stoga kalkulator prikazuje ekonomsku cijenu vrtića, gdje je najniža ekonomska cijena vrtića 1.153,96 HRK po djetetu mjesečno, a najviša 2.593,91 HRK po djetetu mjesečno. Prosječno odstupanje procijenjene vrijednosti iz kalkulatora od stvarnih računovodstvenih vrijednosti iznosi 6%. Valja imati na umu kako su ovo podaci iz 2018. godine, stoga je današnja cijena viša zbog inflacijskih pritisaka. Primjerice, na razini Hrvatske prosječna je ekonomska cijena vrtića u periodu od 2016. do 2018. godine rasla za oko tri posto godišnje. Stoga prilikom korištenja kalkulator preporučujemo korigirati iznos za općenito povećanje cijene vrtića, kao i za neke posebne troškove koje vrtić ima.</t>
  </si>
  <si>
    <t>**Nakon konzultacija s nekim vrtićima i JLS-ovima u Međimurskoj županiji krajem 2021., ispostavio se da su troškovi u odnosu na 2018. godinu narasli za 20% usljed pandemije koronavirusa i inflacije. Radi toga preporučamo da računate s 20%  višom ekonomskom cijenom u odnosu na 2018 godinu</t>
  </si>
  <si>
    <t>***Neki vrtići ostvaruju dodatne prihode od kratkih ili npr Montessori, Waldorf, likovno-dramskih, sportskih i sličnih  programa. Vjerujemo da ravnatelji prihodima od kratkih programa mogu djelomično pokriti troškove koji za vrtić nastaju zbog načina na koji se ekonomska cijena trenutačno računa</t>
  </si>
  <si>
    <t>****Kalkulator predstavlja prijedlog participacije roditelja u ekonomskoj cijeni vrtića. Parametri koji se unose, osim ekonomske cijene koja je dobivena u kalkulatoru iznad, jesu participacija roditelja na agregatnoj razini i broj grupa participacije. Za participaciju roditelja moguće je odabrati 33% (što odgovara trenutačnom stanju jer je nominalna roditeljska participacija oko trećine iskazane ekonomske cijene),  25% (jer je udio privatnih izvora prihoda u proračunima javnih vrtića malo veći od četvrtine, točnije 26,5%) i 15% (što ostavlja mogućnost da centralna država snažnije financijski podupre vrtiće). Drugi je parametar broj grupa participacija, tj. broj grupa (razreda) na koje će se podijeliti kućanstva. Primjerice, ako se odabere jedna grupa, sva će kućanstva, bez obzira na dohodak, plaćati istu cijenu; ako se odaberu dvije grupe, kućanstva s dohotkom ispod medijana plaćat će manje od kućanstava s dohotkom iznad medijana. Ako se odaberu četiri grupe participacije, svaki kvartil distribucije dohotka kućanstva plaćat će različitu participaciju. Dohodak kućanstva na koji se referiramo ekvalizirani je dohodak kućanstva, preuzet s Eurostata za 2018. godinu, na razini cijele Hrvatske, a dostupni su i određeni momenti distribucije (točnije, koristimo prvi, drugi i treći kvartil). Ekvalizirani dohodak standardna je mjera koja uzima u obzir veličinu i kompoziciju kućanstva; točnije, ekvalizirana veličina kućanstva (iz koje se zatim računa ekvalizirani dohodak) stavlja ponder od 1 na prvu odraslu osobu u kućanstvu, 0,5 na svaku drugu i sljedeću osobu koja ima 14 ili više godina te 0,3 na svako dijete ispod 14 godina. Kako se radi o distribuciji dohotka na razini cijele Hrvatske, a unutar RH postoje dohodovne nejednakosti, za svaku županiju reskaliramo distribuciju ekvaliziranog dohotka (dakle pomičemo cijelu distribuciju ulijevo ili udesno). Reskalirajući faktor na razini županije računamo iz podataka Porezne uprave kao per capita dohodak (zbrojeni ukupni dohodci od plaća, obrta i slobodnih zanimanja, samostalne djelatnosti, od kapitala, od imovine i imovinskih prava, od osiguranja i drugih dohodaka dijele se s brojem stanovnika u županiji) za 2018. godinu. Koristeći taj reskalirajući faktor, računamo razrede participacija koje su korigirane za opći razvoj županije, primjerice Sisačko-moslavačka županija ima 20% niže, a Grad Zagreb ima 43% više momente distribucije od hrvatskog prosjeka. Kalkulator nastoji i odrediti stope participacije po različitim dohodovnim grupama kućanstava uzimajući u obzir odabranu agregatnu participaciju roditelja u ukupnoj cijeni (33%, 25% i 15%) te broj grupa participacija (1, 2 i 4). Najjednostavniji je slučaj kad imamo jednu grupu participacije jer tada sva kućanstva plaćaju 33%, 25% ili 15% ekonomske cijene. No ako imamo više grupa (2 ili 4), postoji mnogo kombinacija koje mogu dati prosječan udio od spomenutih 15%, 25% i 33%. Stope participacije kad imamo više grupa prijedlog su podložan kritici i unaprjeđenju, a odlučujemo ih na temelju triju principa: (i) participacija mora biti progresivna (siromašnija kućanstva moraju plaćati manju participaciju); (ii) participacija za najvišu dohodovnu skupinu ne smije prelaziti 50%; (iii) ako pretpostavimo da u dohodovnim razredima ima jednaki broj kućanstava, prosječna stopa participacije mora biti jednaka agregatnoj participaciji roditelja u ekonomskoj cijeni. Unesene stope participacije za slučaj kad imamo dvije grupe participacija jesu 25% i 41% ako je agregatna participacija 33%; 15% i 35% ako je agregatna participacija 25% te 5% i 25% ako je agregatna participacija 15%. Ako imamo četiri grupe participacije, stope su 18%, 28%, 38% i 48% (kad je ukupna stopa participacije 33%),  10%, 20%, 30% i 40% (kad je ukupna stopa participacije 25%) te 0%, 10%, 20% i 30% (kad je ukupna stopa participacije 15%). Ove izračune treba uzeti s dozom rezerve zbog pretpostavki koje su unesene i zbog manjka relevantnih baza podataka te ih potencijalno korigirati za specifičnosti jedinice lokalne samouprave ili grada u kojem se vrtić nalazi.</t>
  </si>
  <si>
    <t>Parametri za računanje ekonomske cijene vrtića</t>
  </si>
  <si>
    <t>Rashodi za zaposlene</t>
  </si>
  <si>
    <t>Materijalni rashodi</t>
  </si>
  <si>
    <t>Županija</t>
  </si>
  <si>
    <t>Koef</t>
  </si>
  <si>
    <t>Sirovo zaposleni</t>
  </si>
  <si>
    <t>Sirovo materijalni</t>
  </si>
  <si>
    <t>Zaposleni korigirani</t>
  </si>
  <si>
    <t>Materijalni korigirani</t>
  </si>
  <si>
    <t>Bjelovarsko-bilogorska</t>
  </si>
  <si>
    <t>Brodsko-posavska</t>
  </si>
  <si>
    <t>Dubrovačko-neretvanska</t>
  </si>
  <si>
    <t>Donja granica</t>
  </si>
  <si>
    <t>Istarska</t>
  </si>
  <si>
    <t>Karlovačka</t>
  </si>
  <si>
    <t>Koprivničko-križevačka</t>
  </si>
  <si>
    <t>Gornja granica</t>
  </si>
  <si>
    <t>Krapinsko-zagorska</t>
  </si>
  <si>
    <t>Ličko-senjska</t>
  </si>
  <si>
    <t>Međimurska</t>
  </si>
  <si>
    <t>Osječko-baranjska</t>
  </si>
  <si>
    <t>Požeško-slavonska</t>
  </si>
  <si>
    <t>Primorsko-goranska</t>
  </si>
  <si>
    <t>Sisačko-moslavačka</t>
  </si>
  <si>
    <t>Splitsko-dalmatinska</t>
  </si>
  <si>
    <t>Šibensko-kninska</t>
  </si>
  <si>
    <t>Varaždinska</t>
  </si>
  <si>
    <t>Virovitičko-podravska</t>
  </si>
  <si>
    <t>Vukovarsko-srijemska</t>
  </si>
  <si>
    <t>Zadarska</t>
  </si>
  <si>
    <t>Zagrebačka</t>
  </si>
  <si>
    <t>Indeks razvijenosti</t>
  </si>
  <si>
    <t>Linearni parametar</t>
  </si>
  <si>
    <t>Broj vrtićke djece</t>
  </si>
  <si>
    <t>Kvadrirana varijabla</t>
  </si>
  <si>
    <t>Broj jaslićke djece</t>
  </si>
  <si>
    <t>Veličina vrtićke grupe</t>
  </si>
  <si>
    <t>Veličina jasličke grupe</t>
  </si>
  <si>
    <t>Nema jasličke grupe</t>
  </si>
  <si>
    <t>12 i manje</t>
  </si>
  <si>
    <t>Između 15 i 18 (uključeno)</t>
  </si>
  <si>
    <t>Više od 18</t>
  </si>
  <si>
    <t>Parametri za računanje particpacije roditelja u ekonomskoj cijeni vrtića</t>
  </si>
  <si>
    <t>Equivalised household income distribution, HR 2018, HRK monthly. Source Eurostat (ilc_di01)</t>
  </si>
  <si>
    <t>percentile</t>
  </si>
  <si>
    <t>income_month</t>
  </si>
  <si>
    <t>relative_rh</t>
  </si>
  <si>
    <t>1 grupa</t>
  </si>
  <si>
    <t>part</t>
  </si>
  <si>
    <t>udio</t>
  </si>
  <si>
    <t>2 grupe</t>
  </si>
  <si>
    <t>ispod medijana</t>
  </si>
  <si>
    <t>iznad medijana</t>
  </si>
  <si>
    <t xml:space="preserve">svi </t>
  </si>
  <si>
    <t>0,33</t>
  </si>
  <si>
    <t>0,15</t>
  </si>
  <si>
    <t>0,35</t>
  </si>
  <si>
    <t>4 grupa</t>
  </si>
  <si>
    <t>ispod prvog kvartila</t>
  </si>
  <si>
    <t>iznad prvog kvartila ispod medijana</t>
  </si>
  <si>
    <t>iznad medijana ispod trećeg kvartila</t>
  </si>
  <si>
    <t>iznad trećeg kvartila</t>
  </si>
  <si>
    <t>0,38</t>
  </si>
  <si>
    <t>0,48</t>
  </si>
  <si>
    <t>0,3</t>
  </si>
  <si>
    <t>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</si>
</sst>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1"/>
      <color theme="1"/>
      <name val="Calibri"/>
      <family val="2"/>
      <charset val="238"/>
      <scheme val="minor"/>
    </font>
    <font>
      <sz val="11"/>
      <color rgb="FF3F3F76"/>
      <name val="Calibri"/>
      <family val="2"/>
      <charset val="238"/>
      <scheme val="minor"/>
    </font>
    <font>
      <b/>
      <sz val="11"/>
      <color rgb="FF3F3F3F"/>
      <name val="Calibri"/>
      <family val="2"/>
      <charset val="238"/>
      <scheme val="minor"/>
    </font>
    <font>
      <sz val="11"/>
      <color theme="1"/>
      <name val="Calibri"/>
      <family val="2"/>
      <charset val="238"/>
      <scheme val="minor"/>
    </font>
    <font>
      <i/>
      <sz val="12"/>
      <color rgb="FF7F7F7F"/>
      <name val="Calibri"/>
      <family val="2"/>
      <scheme val="minor"/>
    </font>
    <font>
      <b/>
      <sz val="12"/>
      <color theme="1" tint="0.249977111117893"/>
      <name val="Arial"/>
      <family val="1"/>
    </font>
    <font>
      <b/>
      <sz val="21"/>
      <color theme="1"/>
      <name val="Arial"/>
      <family val="1"/>
    </font>
    <font>
      <sz val="14"/>
      <color theme="1"/>
      <name val="Arial"/>
      <family val="2"/>
    </font>
    <font>
      <b/>
      <sz val="12"/>
      <color theme="1" tint="0.249977111117893"/>
      <name val="Arial"/>
      <family val="2"/>
    </font>
    <font>
      <b/>
      <sz val="11"/>
      <color theme="1" tint="0.249977111117893"/>
      <name val="Arial"/>
      <family val="2"/>
    </font>
    <font>
      <sz val="11"/>
      <color theme="1" tint="0.249977111117893"/>
      <name val="Arial"/>
      <family val="2"/>
    </font>
    <font>
      <b/>
      <sz val="11"/>
      <color theme="0"/>
      <name val="Arial"/>
      <family val="2"/>
    </font>
    <font>
      <b/>
      <sz val="12"/>
      <color theme="0"/>
      <name val="Arial"/>
      <family val="2"/>
    </font>
    <font>
      <b/>
      <sz val="12"/>
      <color theme="1" tint="0.14999847407452621"/>
      <name val="Arial"/>
      <family val="2"/>
    </font>
    <font>
      <b/>
      <sz val="26"/>
      <color theme="1"/>
      <name val="Arial"/>
      <family val="1"/>
    </font>
    <font>
      <b/>
      <sz val="14"/>
      <color rgb="FFE30017"/>
      <name val="Arial"/>
      <family val="2"/>
    </font>
    <font>
      <sz val="12"/>
      <color theme="1" tint="0.249977111117893"/>
      <name val="Arial"/>
      <family val="2"/>
    </font>
    <font>
      <b/>
      <sz val="16"/>
      <color rgb="FFE30017"/>
      <name val="Arial"/>
      <family val="2"/>
    </font>
    <font>
      <b/>
      <sz val="15"/>
      <color rgb="FF30417D"/>
      <name val="Arial"/>
      <family val="2"/>
    </font>
    <font>
      <b/>
      <sz val="16"/>
      <color rgb="FF30417D"/>
      <name val="Arial"/>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F3F3F3"/>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medium">
        <color indexed="64"/>
      </top>
      <bottom/>
      <diagonal/>
    </border>
    <border>
      <left/>
      <right style="thin">
        <color theme="9" tint="0.39997558519241921"/>
      </right>
      <top style="thin">
        <color theme="9" tint="0.39997558519241921"/>
      </top>
      <bottom style="thin">
        <color theme="9"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theme="9" tint="0.39997558519241921"/>
      </right>
      <top style="thin">
        <color theme="9" tint="0.39997558519241921"/>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249977111117893"/>
      </bottom>
      <diagonal/>
    </border>
    <border>
      <left/>
      <right style="medium">
        <color theme="0"/>
      </right>
      <top/>
      <bottom style="thin">
        <color theme="0" tint="-0.249977111117893"/>
      </bottom>
      <diagonal/>
    </border>
    <border>
      <left/>
      <right style="medium">
        <color theme="0"/>
      </right>
      <top/>
      <bottom/>
      <diagonal/>
    </border>
    <border>
      <left style="medium">
        <color theme="0"/>
      </left>
      <right style="medium">
        <color theme="0"/>
      </right>
      <top/>
      <bottom style="thin">
        <color theme="0" tint="-0.249977111117893"/>
      </bottom>
      <diagonal/>
    </border>
    <border>
      <left style="medium">
        <color theme="0"/>
      </left>
      <right style="medium">
        <color theme="0"/>
      </right>
      <top/>
      <bottom/>
      <diagonal/>
    </border>
    <border>
      <left style="medium">
        <color theme="0"/>
      </left>
      <right/>
      <top/>
      <bottom style="thin">
        <color theme="0" tint="-0.249977111117893"/>
      </bottom>
      <diagonal/>
    </border>
    <border>
      <left style="medium">
        <color theme="0"/>
      </left>
      <right/>
      <top style="thin">
        <color theme="0" tint="-0.249977111117893"/>
      </top>
      <bottom style="thin">
        <color indexed="64"/>
      </bottom>
      <diagonal/>
    </border>
    <border>
      <left/>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medium">
        <color theme="0"/>
      </left>
      <right/>
      <top/>
      <bottom/>
      <diagonal/>
    </border>
    <border>
      <left/>
      <right/>
      <top style="thin">
        <color indexed="64"/>
      </top>
      <bottom/>
      <diagonal/>
    </border>
    <border>
      <left/>
      <right/>
      <top/>
      <bottom style="thin">
        <color theme="6"/>
      </bottom>
      <diagonal/>
    </border>
  </borders>
  <cellStyleXfs count="5">
    <xf numFmtId="0" fontId="0" fillId="0" borderId="0"/>
    <xf numFmtId="0" fontId="2" fillId="2" borderId="1" applyNumberFormat="0" applyAlignment="0" applyProtection="0"/>
    <xf numFmtId="0" fontId="3" fillId="3" borderId="2" applyNumberFormat="0" applyAlignment="0" applyProtection="0"/>
    <xf numFmtId="9" fontId="4" fillId="0" borderId="0" applyFont="0" applyFill="0" applyBorder="0" applyAlignment="0" applyProtection="0"/>
    <xf numFmtId="0" fontId="5" fillId="0" borderId="0" applyNumberFormat="0" applyFill="0" applyBorder="0" applyAlignment="0" applyProtection="0"/>
  </cellStyleXfs>
  <cellXfs count="140">
    <xf numFmtId="0" fontId="0" fillId="0" borderId="0" xfId="0"/>
    <xf numFmtId="0" fontId="0" fillId="0" borderId="0" xfId="0" applyProtection="1">
      <protection locked="0"/>
    </xf>
    <xf numFmtId="0" fontId="0" fillId="0" borderId="4" xfId="0" applyBorder="1"/>
    <xf numFmtId="49" fontId="0" fillId="0" borderId="0" xfId="0" applyNumberFormat="1" applyAlignment="1">
      <alignment horizontal="left" vertical="justify" wrapText="1"/>
    </xf>
    <xf numFmtId="0" fontId="0" fillId="0" borderId="0" xfId="0" applyAlignment="1">
      <alignment horizontal="center" vertical="center"/>
    </xf>
    <xf numFmtId="0" fontId="1" fillId="0" borderId="0" xfId="0" applyFont="1" applyAlignment="1">
      <alignment horizontal="left" wrapText="1"/>
    </xf>
    <xf numFmtId="0" fontId="1" fillId="0" borderId="0" xfId="0" applyFont="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center" wrapText="1"/>
    </xf>
    <xf numFmtId="49" fontId="1" fillId="0" borderId="0" xfId="0" applyNumberFormat="1" applyFont="1" applyAlignment="1">
      <alignment horizontal="left" vertical="center" wrapText="1"/>
    </xf>
    <xf numFmtId="1" fontId="0" fillId="0" borderId="0" xfId="0" applyNumberFormat="1" applyAlignment="1">
      <alignment horizontal="center" vertical="center"/>
    </xf>
    <xf numFmtId="2" fontId="0" fillId="0" borderId="0" xfId="0" applyNumberFormat="1" applyAlignment="1">
      <alignment horizontal="center" vertical="justify" wrapText="1"/>
    </xf>
    <xf numFmtId="2" fontId="0" fillId="0" borderId="0" xfId="0" applyNumberFormat="1" applyAlignment="1">
      <alignment horizontal="left" vertical="justify" wrapText="1"/>
    </xf>
    <xf numFmtId="2" fontId="0" fillId="0" borderId="0" xfId="0" applyNumberFormat="1" applyAlignment="1">
      <alignment horizontal="center" vertical="center"/>
    </xf>
    <xf numFmtId="2" fontId="0" fillId="0" borderId="0" xfId="0" applyNumberFormat="1"/>
    <xf numFmtId="0" fontId="1" fillId="0" borderId="0" xfId="0" applyFont="1" applyAlignment="1">
      <alignment horizontal="center" vertical="center"/>
    </xf>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3" xfId="0" applyBorder="1"/>
    <xf numFmtId="49" fontId="0" fillId="0" borderId="3" xfId="0" applyNumberFormat="1" applyBorder="1" applyAlignment="1">
      <alignment horizontal="left" vertical="justify"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xf numFmtId="0" fontId="0" fillId="0" borderId="8" xfId="0"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49" fontId="0" fillId="0" borderId="7" xfId="0" applyNumberFormat="1" applyBorder="1" applyAlignment="1">
      <alignment horizontal="left" vertical="justify" wrapText="1"/>
    </xf>
    <xf numFmtId="2" fontId="0" fillId="0" borderId="8" xfId="0" applyNumberFormat="1" applyBorder="1" applyAlignment="1">
      <alignment horizontal="center" vertical="center"/>
    </xf>
    <xf numFmtId="2" fontId="0" fillId="0" borderId="8" xfId="0" applyNumberFormat="1" applyBorder="1"/>
    <xf numFmtId="0" fontId="0" fillId="0" borderId="8" xfId="0" applyBorder="1"/>
    <xf numFmtId="0" fontId="1" fillId="0" borderId="7" xfId="0" applyFont="1"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8" xfId="0" applyBorder="1" applyAlignment="1">
      <alignment horizontal="center"/>
    </xf>
    <xf numFmtId="49" fontId="0" fillId="0" borderId="0" xfId="0" applyNumberFormat="1" applyAlignment="1">
      <alignment horizontal="left" vertical="justify"/>
    </xf>
    <xf numFmtId="9" fontId="0" fillId="0" borderId="0" xfId="0" applyNumberFormat="1" applyAlignment="1">
      <alignment horizontal="center"/>
    </xf>
    <xf numFmtId="49" fontId="0" fillId="0" borderId="0" xfId="0" applyNumberFormat="1" applyAlignment="1">
      <alignment horizontal="center" vertical="center"/>
    </xf>
    <xf numFmtId="0" fontId="0" fillId="0" borderId="0" xfId="0" applyAlignment="1">
      <alignment vertical="center"/>
    </xf>
    <xf numFmtId="0" fontId="0" fillId="0" borderId="7" xfId="0" applyBorder="1" applyAlignment="1">
      <alignment vertical="center"/>
    </xf>
    <xf numFmtId="49" fontId="0" fillId="0" borderId="0" xfId="0" applyNumberFormat="1" applyAlignment="1">
      <alignment horizontal="center" vertical="justify"/>
    </xf>
    <xf numFmtId="49" fontId="0" fillId="0" borderId="11" xfId="0" applyNumberFormat="1" applyBorder="1" applyAlignment="1">
      <alignment horizontal="left" vertical="justify" wrapText="1"/>
    </xf>
    <xf numFmtId="0" fontId="0" fillId="0" borderId="12" xfId="0" applyBorder="1" applyAlignment="1">
      <alignment horizontal="center"/>
    </xf>
    <xf numFmtId="0" fontId="0" fillId="0" borderId="5" xfId="0" applyBorder="1"/>
    <xf numFmtId="0" fontId="0" fillId="0" borderId="6" xfId="0" applyBorder="1"/>
    <xf numFmtId="0" fontId="0" fillId="0" borderId="0" xfId="0" applyAlignment="1">
      <alignment wrapText="1"/>
    </xf>
    <xf numFmtId="0" fontId="5" fillId="0" borderId="0" xfId="4" applyAlignment="1" applyProtection="1">
      <alignment horizontal="left" vertical="center"/>
      <protection locked="0"/>
    </xf>
    <xf numFmtId="0" fontId="9" fillId="0" borderId="0" xfId="0" applyFont="1" applyProtection="1">
      <protection locked="0"/>
    </xf>
    <xf numFmtId="0" fontId="11" fillId="0" borderId="0" xfId="0" applyFont="1" applyProtection="1">
      <protection locked="0"/>
    </xf>
    <xf numFmtId="0" fontId="6" fillId="0" borderId="0" xfId="0" applyFont="1" applyProtection="1">
      <protection locked="0"/>
    </xf>
    <xf numFmtId="0" fontId="10" fillId="0" borderId="0" xfId="2"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8" fillId="0" borderId="0" xfId="0" applyFont="1" applyProtection="1">
      <protection locked="0"/>
    </xf>
    <xf numFmtId="0" fontId="0" fillId="0" borderId="0" xfId="0" applyAlignment="1" applyProtection="1">
      <alignment vertical="top"/>
      <protection locked="0"/>
    </xf>
    <xf numFmtId="0" fontId="7" fillId="0" borderId="0" xfId="0" applyFont="1" applyAlignment="1" applyProtection="1">
      <alignment vertical="top"/>
      <protection locked="0"/>
    </xf>
    <xf numFmtId="0" fontId="7" fillId="0" borderId="0" xfId="0" applyFont="1" applyAlignment="1">
      <alignment vertical="top"/>
    </xf>
    <xf numFmtId="0" fontId="12" fillId="5" borderId="0" xfId="1" applyFont="1" applyFill="1" applyBorder="1" applyAlignment="1" applyProtection="1">
      <alignment horizontal="center" vertical="center" wrapText="1"/>
      <protection locked="0"/>
    </xf>
    <xf numFmtId="0" fontId="12" fillId="5" borderId="15" xfId="1" applyFont="1" applyFill="1" applyBorder="1" applyAlignment="1" applyProtection="1">
      <alignment horizontal="center" vertical="center" wrapText="1"/>
      <protection locked="0"/>
    </xf>
    <xf numFmtId="0" fontId="12" fillId="5" borderId="17" xfId="1" applyFont="1" applyFill="1" applyBorder="1" applyAlignment="1" applyProtection="1">
      <alignment horizontal="center" vertical="center" wrapText="1"/>
      <protection locked="0"/>
    </xf>
    <xf numFmtId="0" fontId="11" fillId="0" borderId="15" xfId="0" applyFont="1" applyBorder="1" applyProtection="1">
      <protection locked="0"/>
    </xf>
    <xf numFmtId="0" fontId="0" fillId="0" borderId="15" xfId="0" applyBorder="1" applyProtection="1">
      <protection locked="0"/>
    </xf>
    <xf numFmtId="0" fontId="5" fillId="0" borderId="15" xfId="4" applyBorder="1" applyAlignment="1" applyProtection="1">
      <alignment horizontal="left" vertical="center"/>
      <protection locked="0"/>
    </xf>
    <xf numFmtId="0" fontId="16" fillId="0" borderId="0" xfId="0" applyFont="1" applyProtection="1">
      <protection locked="0"/>
    </xf>
    <xf numFmtId="0" fontId="9" fillId="0" borderId="19" xfId="2" applyFont="1" applyFill="1" applyBorder="1" applyAlignment="1">
      <alignment horizontal="center" vertical="center" wrapText="1"/>
    </xf>
    <xf numFmtId="2" fontId="9" fillId="5" borderId="20" xfId="2" applyNumberFormat="1" applyFont="1" applyFill="1" applyBorder="1" applyAlignment="1">
      <alignment horizontal="center" vertical="center" wrapText="1"/>
    </xf>
    <xf numFmtId="2" fontId="9" fillId="0" borderId="21" xfId="2" applyNumberFormat="1" applyFont="1" applyFill="1" applyBorder="1" applyAlignment="1">
      <alignment horizontal="center" vertical="center" wrapText="1"/>
    </xf>
    <xf numFmtId="2" fontId="9" fillId="5" borderId="20" xfId="2" applyNumberFormat="1" applyFont="1" applyFill="1" applyBorder="1" applyAlignment="1">
      <alignment horizontal="center" vertical="center"/>
    </xf>
    <xf numFmtId="2" fontId="9" fillId="0" borderId="21" xfId="2" applyNumberFormat="1" applyFont="1" applyFill="1" applyBorder="1" applyAlignment="1">
      <alignment horizontal="center" vertical="center"/>
    </xf>
    <xf numFmtId="0" fontId="13" fillId="0" borderId="0" xfId="2" applyFont="1" applyFill="1" applyBorder="1" applyAlignment="1">
      <alignment horizontal="center" vertical="center" wrapText="1"/>
    </xf>
    <xf numFmtId="2" fontId="18" fillId="4" borderId="0" xfId="2" applyNumberFormat="1" applyFont="1" applyFill="1" applyBorder="1" applyAlignment="1">
      <alignment horizontal="center" vertical="center"/>
    </xf>
    <xf numFmtId="0" fontId="18" fillId="4" borderId="0" xfId="0" applyFont="1" applyFill="1" applyAlignment="1" applyProtection="1">
      <alignment horizontal="center" vertical="center"/>
      <protection locked="0"/>
    </xf>
    <xf numFmtId="4" fontId="18" fillId="4" borderId="0" xfId="0" applyNumberFormat="1" applyFont="1" applyFill="1" applyAlignment="1" applyProtection="1">
      <alignment horizontal="center" vertical="center"/>
      <protection locked="0"/>
    </xf>
    <xf numFmtId="2" fontId="18" fillId="4" borderId="0" xfId="2" applyNumberFormat="1" applyFont="1" applyFill="1" applyBorder="1" applyAlignment="1">
      <alignment horizontal="center" vertical="center" wrapText="1"/>
    </xf>
    <xf numFmtId="4" fontId="18" fillId="4" borderId="0" xfId="2" applyNumberFormat="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5" fillId="0" borderId="0" xfId="4" applyBorder="1" applyAlignment="1" applyProtection="1">
      <alignment vertical="center" wrapText="1"/>
      <protection locked="0"/>
    </xf>
    <xf numFmtId="2" fontId="18" fillId="4" borderId="0" xfId="2" applyNumberFormat="1" applyFont="1" applyFill="1" applyBorder="1" applyAlignment="1">
      <alignment vertical="center" wrapText="1"/>
    </xf>
    <xf numFmtId="1" fontId="20" fillId="0" borderId="0" xfId="1" applyNumberFormat="1" applyFont="1" applyFill="1" applyBorder="1" applyAlignment="1" applyProtection="1">
      <alignment horizontal="center" vertical="center" wrapText="1"/>
      <protection locked="0"/>
    </xf>
    <xf numFmtId="3" fontId="20" fillId="0" borderId="0" xfId="1" applyNumberFormat="1" applyFont="1" applyFill="1" applyBorder="1" applyAlignment="1" applyProtection="1">
      <alignment horizontal="center" vertical="center" wrapText="1"/>
      <protection locked="0"/>
    </xf>
    <xf numFmtId="4" fontId="20" fillId="0" borderId="0" xfId="1" applyNumberFormat="1" applyFont="1" applyFill="1" applyBorder="1" applyAlignment="1" applyProtection="1">
      <alignment horizontal="center" vertical="center" wrapText="1"/>
      <protection locked="0"/>
    </xf>
    <xf numFmtId="4" fontId="19" fillId="0" borderId="0" xfId="1" applyNumberFormat="1" applyFont="1" applyFill="1" applyBorder="1" applyAlignment="1" applyProtection="1">
      <alignment horizontal="center" vertical="center" wrapText="1"/>
      <protection locked="0"/>
    </xf>
    <xf numFmtId="0" fontId="5" fillId="0" borderId="0" xfId="4" applyBorder="1" applyAlignment="1" applyProtection="1">
      <alignment horizontal="left" vertical="center"/>
      <protection locked="0"/>
    </xf>
    <xf numFmtId="9" fontId="20" fillId="0" borderId="0" xfId="3" applyFont="1" applyFill="1" applyBorder="1" applyAlignment="1" applyProtection="1">
      <alignment horizontal="center" vertical="center" wrapText="1"/>
      <protection locked="0"/>
    </xf>
    <xf numFmtId="0" fontId="20" fillId="0" borderId="0" xfId="1" applyFont="1" applyFill="1" applyBorder="1" applyAlignment="1" applyProtection="1">
      <alignment horizontal="center" vertical="center" wrapText="1"/>
      <protection locked="0"/>
    </xf>
    <xf numFmtId="2" fontId="18" fillId="4" borderId="24" xfId="2" applyNumberFormat="1" applyFont="1" applyFill="1" applyBorder="1" applyAlignment="1">
      <alignment vertical="center" wrapText="1"/>
    </xf>
    <xf numFmtId="0" fontId="5" fillId="0" borderId="0" xfId="4" applyBorder="1" applyAlignment="1" applyProtection="1">
      <alignment horizontal="left" vertical="center" wrapText="1"/>
      <protection locked="0"/>
    </xf>
    <xf numFmtId="0" fontId="5" fillId="0" borderId="15" xfId="4" applyBorder="1" applyAlignment="1" applyProtection="1">
      <alignment horizontal="left" vertical="center" wrapText="1"/>
      <protection locked="0"/>
    </xf>
    <xf numFmtId="2" fontId="18" fillId="4" borderId="23" xfId="2" applyNumberFormat="1" applyFont="1" applyFill="1" applyBorder="1" applyAlignment="1">
      <alignment horizontal="center" vertical="center"/>
    </xf>
    <xf numFmtId="2" fontId="18" fillId="4" borderId="24" xfId="2" applyNumberFormat="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8" fillId="4" borderId="24" xfId="0" applyFont="1" applyFill="1" applyBorder="1" applyAlignment="1" applyProtection="1">
      <alignment horizontal="center" vertical="center"/>
      <protection locked="0"/>
    </xf>
    <xf numFmtId="4" fontId="18" fillId="4" borderId="0" xfId="0" applyNumberFormat="1" applyFont="1" applyFill="1" applyBorder="1" applyAlignment="1" applyProtection="1">
      <alignment horizontal="center" vertical="center"/>
      <protection locked="0"/>
    </xf>
    <xf numFmtId="4" fontId="18" fillId="4" borderId="24" xfId="0" applyNumberFormat="1" applyFont="1" applyFill="1" applyBorder="1" applyAlignment="1" applyProtection="1">
      <alignment horizontal="center" vertical="center"/>
      <protection locked="0"/>
    </xf>
    <xf numFmtId="0" fontId="20" fillId="5" borderId="22" xfId="1" applyFont="1" applyFill="1" applyBorder="1" applyAlignment="1" applyProtection="1">
      <alignment horizontal="center" vertical="center" wrapText="1"/>
      <protection locked="0"/>
    </xf>
    <xf numFmtId="0" fontId="20" fillId="5" borderId="18" xfId="1" applyFont="1" applyFill="1" applyBorder="1" applyAlignment="1" applyProtection="1">
      <alignment horizontal="center" vertical="center" wrapText="1"/>
      <protection locked="0"/>
    </xf>
    <xf numFmtId="4" fontId="19" fillId="5" borderId="22" xfId="1" applyNumberFormat="1" applyFont="1" applyFill="1" applyBorder="1" applyAlignment="1" applyProtection="1">
      <alignment horizontal="center" vertical="center" wrapText="1"/>
      <protection locked="0"/>
    </xf>
    <xf numFmtId="4" fontId="19" fillId="5" borderId="18" xfId="1" applyNumberFormat="1" applyFont="1" applyFill="1" applyBorder="1" applyAlignment="1" applyProtection="1">
      <alignment horizontal="center" vertical="center" wrapText="1"/>
      <protection locked="0"/>
    </xf>
    <xf numFmtId="4" fontId="18" fillId="4" borderId="0" xfId="2" applyNumberFormat="1" applyFont="1" applyFill="1" applyBorder="1" applyAlignment="1" applyProtection="1">
      <alignment horizontal="center" vertical="center" wrapText="1"/>
    </xf>
    <xf numFmtId="4" fontId="18" fillId="4" borderId="24" xfId="2" applyNumberFormat="1" applyFont="1" applyFill="1" applyBorder="1" applyAlignment="1" applyProtection="1">
      <alignment horizontal="center" vertical="center" wrapText="1"/>
    </xf>
    <xf numFmtId="3" fontId="20" fillId="5" borderId="17" xfId="1" applyNumberFormat="1" applyFont="1" applyFill="1" applyBorder="1" applyAlignment="1" applyProtection="1">
      <alignment horizontal="center" vertical="center" wrapText="1"/>
      <protection locked="0"/>
    </xf>
    <xf numFmtId="3" fontId="20" fillId="5" borderId="16" xfId="1" applyNumberFormat="1" applyFont="1" applyFill="1" applyBorder="1" applyAlignment="1" applyProtection="1">
      <alignment horizontal="center" vertical="center" wrapText="1"/>
      <protection locked="0"/>
    </xf>
    <xf numFmtId="0" fontId="13" fillId="0" borderId="0" xfId="2" applyFont="1" applyFill="1" applyBorder="1" applyAlignment="1">
      <alignment horizontal="center" vertical="center" wrapText="1"/>
    </xf>
    <xf numFmtId="0" fontId="0" fillId="0" borderId="0" xfId="0" applyAlignment="1" applyProtection="1">
      <alignment horizontal="center"/>
      <protection locked="0"/>
    </xf>
    <xf numFmtId="0" fontId="15" fillId="0" borderId="0" xfId="0" applyFont="1" applyAlignment="1" applyProtection="1">
      <alignment horizontal="left" vertical="center"/>
      <protection locked="0"/>
    </xf>
    <xf numFmtId="1" fontId="20" fillId="5" borderId="17" xfId="1" applyNumberFormat="1" applyFont="1" applyFill="1" applyBorder="1" applyAlignment="1" applyProtection="1">
      <alignment horizontal="center" vertical="center" wrapText="1"/>
      <protection locked="0"/>
    </xf>
    <xf numFmtId="1" fontId="20" fillId="5" borderId="16" xfId="1" applyNumberFormat="1" applyFont="1" applyFill="1" applyBorder="1" applyAlignment="1" applyProtection="1">
      <alignment horizontal="center" vertical="center" wrapText="1"/>
      <protection locked="0"/>
    </xf>
    <xf numFmtId="1" fontId="20" fillId="5" borderId="15" xfId="1" applyNumberFormat="1" applyFont="1" applyFill="1" applyBorder="1" applyAlignment="1" applyProtection="1">
      <alignment horizontal="center" vertical="center" wrapText="1"/>
      <protection locked="0"/>
    </xf>
    <xf numFmtId="1" fontId="20" fillId="5" borderId="14" xfId="1" applyNumberFormat="1" applyFont="1" applyFill="1" applyBorder="1" applyAlignment="1" applyProtection="1">
      <alignment horizontal="center" vertical="center" wrapText="1"/>
      <protection locked="0"/>
    </xf>
    <xf numFmtId="4" fontId="20" fillId="5" borderId="17" xfId="1" applyNumberFormat="1" applyFont="1" applyFill="1" applyBorder="1" applyAlignment="1" applyProtection="1">
      <alignment horizontal="center" vertical="center" wrapText="1"/>
      <protection locked="0"/>
    </xf>
    <xf numFmtId="4" fontId="20" fillId="5" borderId="16" xfId="1" applyNumberFormat="1" applyFont="1" applyFill="1" applyBorder="1" applyAlignment="1" applyProtection="1">
      <alignment horizontal="center" vertical="center" wrapText="1"/>
      <protection locked="0"/>
    </xf>
    <xf numFmtId="0" fontId="17" fillId="0" borderId="13" xfId="2" applyFont="1" applyFill="1" applyBorder="1" applyAlignment="1">
      <alignment horizontal="center" vertical="center" wrapText="1"/>
    </xf>
    <xf numFmtId="0" fontId="12" fillId="5" borderId="0" xfId="1" applyFont="1" applyFill="1" applyBorder="1" applyAlignment="1" applyProtection="1">
      <alignment horizontal="center" vertical="center" wrapText="1"/>
      <protection locked="0"/>
    </xf>
    <xf numFmtId="0" fontId="12" fillId="5" borderId="15"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0" xfId="2"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14" fillId="0" borderId="0" xfId="2" applyFont="1" applyFill="1" applyBorder="1" applyAlignment="1">
      <alignment horizontal="center" vertical="center" wrapText="1"/>
    </xf>
    <xf numFmtId="0" fontId="9" fillId="0" borderId="0" xfId="1" applyFont="1" applyFill="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0" fillId="0" borderId="24" xfId="0" applyBorder="1" applyAlignment="1" applyProtection="1">
      <alignment horizontal="center"/>
      <protection locked="0"/>
    </xf>
    <xf numFmtId="0" fontId="6" fillId="0" borderId="24" xfId="1" applyFont="1" applyFill="1" applyBorder="1" applyAlignment="1" applyProtection="1">
      <alignment horizontal="center" vertical="center" wrapText="1"/>
      <protection locked="0"/>
    </xf>
    <xf numFmtId="2" fontId="18" fillId="4" borderId="23" xfId="2" applyNumberFormat="1" applyFont="1" applyFill="1" applyBorder="1" applyAlignment="1">
      <alignment horizontal="center" vertical="center" wrapText="1"/>
    </xf>
    <xf numFmtId="2" fontId="18" fillId="4" borderId="24" xfId="2" applyNumberFormat="1" applyFont="1" applyFill="1" applyBorder="1" applyAlignment="1">
      <alignment horizontal="center" vertical="center" wrapText="1"/>
    </xf>
    <xf numFmtId="9" fontId="20" fillId="5" borderId="22" xfId="3" applyFont="1" applyFill="1" applyBorder="1" applyAlignment="1" applyProtection="1">
      <alignment horizontal="center" vertical="center" wrapText="1"/>
      <protection locked="0"/>
    </xf>
    <xf numFmtId="9" fontId="20" fillId="5" borderId="15" xfId="3" applyFont="1" applyFill="1" applyBorder="1" applyAlignment="1" applyProtection="1">
      <alignment horizontal="center" vertical="center" wrapText="1"/>
      <protection locked="0"/>
    </xf>
    <xf numFmtId="9" fontId="20" fillId="5" borderId="18" xfId="3" applyFont="1" applyFill="1" applyBorder="1" applyAlignment="1" applyProtection="1">
      <alignment horizontal="center" vertical="center" wrapText="1"/>
      <protection locked="0"/>
    </xf>
    <xf numFmtId="9" fontId="20" fillId="5" borderId="14" xfId="3" applyFont="1" applyFill="1" applyBorder="1" applyAlignment="1" applyProtection="1">
      <alignment horizontal="center" vertical="center" wrapText="1"/>
      <protection locked="0"/>
    </xf>
    <xf numFmtId="4" fontId="20" fillId="5" borderId="15" xfId="1" applyNumberFormat="1" applyFont="1" applyFill="1" applyBorder="1" applyAlignment="1" applyProtection="1">
      <alignment horizontal="center" vertical="center" wrapText="1"/>
      <protection locked="0"/>
    </xf>
    <xf numFmtId="4" fontId="20" fillId="5" borderId="14" xfId="1" applyNumberFormat="1" applyFont="1" applyFill="1" applyBorder="1" applyAlignment="1" applyProtection="1">
      <alignment horizontal="center" vertical="center" wrapText="1"/>
      <protection locked="0"/>
    </xf>
    <xf numFmtId="0" fontId="0" fillId="0" borderId="0" xfId="0" applyAlignment="1">
      <alignment horizontal="center"/>
    </xf>
    <xf numFmtId="0" fontId="1" fillId="0" borderId="5" xfId="0" applyFont="1" applyBorder="1" applyAlignment="1">
      <alignment horizontal="left"/>
    </xf>
    <xf numFmtId="0" fontId="1" fillId="0" borderId="3" xfId="0" applyFont="1" applyBorder="1" applyAlignment="1">
      <alignment horizontal="left"/>
    </xf>
    <xf numFmtId="0" fontId="1" fillId="0" borderId="0" xfId="0" applyFont="1" applyAlignment="1">
      <alignment horizontal="center" wrapText="1"/>
    </xf>
    <xf numFmtId="0" fontId="1" fillId="0" borderId="0" xfId="0" applyFont="1" applyAlignment="1">
      <alignment horizontal="center"/>
    </xf>
  </cellXfs>
  <cellStyles count="5">
    <cellStyle name="Explanatory Text" xfId="4" builtinId="53"/>
    <cellStyle name="Input" xfId="1" builtinId="20"/>
    <cellStyle name="Normal" xfId="0" builtinId="0"/>
    <cellStyle name="Output" xfId="2" builtinId="21"/>
    <cellStyle name="Percent" xfId="3" builtinId="5"/>
  </cellStyles>
  <dxfs count="0"/>
  <tableStyles count="0" defaultTableStyle="TableStyleMedium2" defaultPivotStyle="PivotStyleLight16"/>
  <colors>
    <mruColors>
      <color rgb="FF868DA2"/>
      <color rgb="FF10789B"/>
      <color rgb="FF009FDA"/>
      <color rgb="FF1B327D"/>
      <color rgb="FF2341A7"/>
      <color rgb="FFCED9E7"/>
      <color rgb="FF0B2E3A"/>
      <color rgb="FF535A7D"/>
      <color rgb="FF30417D"/>
      <color rgb="FFDD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12699</xdr:colOff>
      <xdr:row>3</xdr:row>
      <xdr:rowOff>25400</xdr:rowOff>
    </xdr:from>
    <xdr:to>
      <xdr:col>1</xdr:col>
      <xdr:colOff>2258786</xdr:colOff>
      <xdr:row>6</xdr:row>
      <xdr:rowOff>0</xdr:rowOff>
    </xdr:to>
    <xdr:sp macro="" textlink="">
      <xdr:nvSpPr>
        <xdr:cNvPr id="3" name="Pentagon 2">
          <a:extLst>
            <a:ext uri="{FF2B5EF4-FFF2-40B4-BE49-F238E27FC236}">
              <a16:creationId xmlns:a16="http://schemas.microsoft.com/office/drawing/2014/main" id="{E8A09DC6-6986-56C4-F4D2-5D5AFAB144E2}"/>
            </a:ext>
          </a:extLst>
        </xdr:cNvPr>
        <xdr:cNvSpPr/>
      </xdr:nvSpPr>
      <xdr:spPr>
        <a:xfrm>
          <a:off x="597806" y="1563007"/>
          <a:ext cx="2246087" cy="2451100"/>
        </a:xfrm>
        <a:prstGeom prst="homePlate">
          <a:avLst>
            <a:gd name="adj" fmla="val 51307"/>
          </a:avLst>
        </a:prstGeom>
        <a:solidFill>
          <a:srgbClr val="C00000"/>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vert="horz" rtlCol="0" anchor="ctr"/>
        <a:lstStyle/>
        <a:p>
          <a:pPr algn="l"/>
          <a:endParaRPr lang="en-GB" sz="1400" b="1">
            <a:solidFill>
              <a:schemeClr val="bg1"/>
            </a:solidFill>
            <a:latin typeface="Arial" panose="020B0604020202020204" pitchFamily="34" charset="0"/>
            <a:cs typeface="Arial" panose="020B0604020202020204" pitchFamily="34" charset="0"/>
          </a:endParaRPr>
        </a:p>
        <a:p>
          <a:pPr algn="l"/>
          <a:r>
            <a:rPr lang="en-GB" sz="1400" b="1">
              <a:solidFill>
                <a:schemeClr val="bg1"/>
              </a:solidFill>
              <a:latin typeface="Arial" panose="020B0604020202020204" pitchFamily="34" charset="0"/>
              <a:cs typeface="Arial" panose="020B0604020202020204" pitchFamily="34" charset="0"/>
            </a:rPr>
            <a:t>Molimo odabrati </a:t>
          </a:r>
          <a:r>
            <a:rPr lang="hr-HR" sz="1400" b="1">
              <a:solidFill>
                <a:schemeClr val="bg1"/>
              </a:solidFill>
              <a:latin typeface="Arial" panose="020B0604020202020204" pitchFamily="34" charset="0"/>
              <a:cs typeface="Arial" panose="020B0604020202020204" pitchFamily="34" charset="0"/>
            </a:rPr>
            <a:t>županiju</a:t>
          </a:r>
          <a:r>
            <a:rPr lang="hr-HR" sz="1400" b="1" baseline="0">
              <a:solidFill>
                <a:schemeClr val="bg1"/>
              </a:solidFill>
              <a:latin typeface="Arial" panose="020B0604020202020204" pitchFamily="34" charset="0"/>
              <a:cs typeface="Arial" panose="020B0604020202020204" pitchFamily="34" charset="0"/>
            </a:rPr>
            <a:t> i indeks razvijenosti</a:t>
          </a:r>
          <a:r>
            <a:rPr lang="en-GB" sz="1400" b="1">
              <a:solidFill>
                <a:schemeClr val="bg1"/>
              </a:solidFill>
              <a:latin typeface="Arial" panose="020B0604020202020204" pitchFamily="34" charset="0"/>
              <a:cs typeface="Arial" panose="020B0604020202020204" pitchFamily="34" charset="0"/>
            </a:rPr>
            <a:t> </a:t>
          </a:r>
          <a:r>
            <a:rPr lang="hr-HR" sz="1400" b="1">
              <a:solidFill>
                <a:schemeClr val="bg1"/>
              </a:solidFill>
              <a:latin typeface="Arial" panose="020B0604020202020204" pitchFamily="34" charset="0"/>
              <a:cs typeface="Arial" panose="020B0604020202020204" pitchFamily="34" charset="0"/>
            </a:rPr>
            <a:t>preko padajućeg izbornika</a:t>
          </a:r>
          <a:r>
            <a:rPr lang="en-GB" sz="1400" b="1">
              <a:solidFill>
                <a:schemeClr val="bg1"/>
              </a:solidFill>
              <a:latin typeface="Arial" panose="020B0604020202020204" pitchFamily="34" charset="0"/>
              <a:cs typeface="Arial" panose="020B0604020202020204" pitchFamily="34" charset="0"/>
            </a:rPr>
            <a:t> </a:t>
          </a:r>
        </a:p>
        <a:p>
          <a:pPr algn="l"/>
          <a:r>
            <a:rPr lang="en-GB" sz="1400" b="1" baseline="0">
              <a:solidFill>
                <a:schemeClr val="bg1"/>
              </a:solidFill>
              <a:latin typeface="Arial" panose="020B0604020202020204" pitchFamily="34" charset="0"/>
              <a:cs typeface="Arial" panose="020B0604020202020204" pitchFamily="34" charset="0"/>
            </a:rPr>
            <a:t>i izravno upisati broj djece</a:t>
          </a:r>
          <a:endParaRPr lang="hr-HR" sz="1400" b="1" baseline="0">
            <a:solidFill>
              <a:schemeClr val="bg1"/>
            </a:solidFill>
            <a:latin typeface="Arial" panose="020B0604020202020204" pitchFamily="34" charset="0"/>
            <a:cs typeface="Arial" panose="020B0604020202020204" pitchFamily="34" charset="0"/>
          </a:endParaRPr>
        </a:p>
        <a:p>
          <a:pPr algn="l"/>
          <a:endParaRPr lang="en-GB"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13607</xdr:colOff>
      <xdr:row>2</xdr:row>
      <xdr:rowOff>6349</xdr:rowOff>
    </xdr:from>
    <xdr:to>
      <xdr:col>11</xdr:col>
      <xdr:colOff>1917700</xdr:colOff>
      <xdr:row>2</xdr:row>
      <xdr:rowOff>570442</xdr:rowOff>
    </xdr:to>
    <xdr:sp macro="" textlink="">
      <xdr:nvSpPr>
        <xdr:cNvPr id="4" name="Rectangle 3">
          <a:extLst>
            <a:ext uri="{FF2B5EF4-FFF2-40B4-BE49-F238E27FC236}">
              <a16:creationId xmlns:a16="http://schemas.microsoft.com/office/drawing/2014/main" id="{1CEF2AC0-B4E9-B8D9-D686-E3EC3F0F0DD2}"/>
            </a:ext>
          </a:extLst>
        </xdr:cNvPr>
        <xdr:cNvSpPr/>
      </xdr:nvSpPr>
      <xdr:spPr>
        <a:xfrm>
          <a:off x="14682107" y="1060449"/>
          <a:ext cx="5841093" cy="564093"/>
        </a:xfrm>
        <a:prstGeom prst="rect">
          <a:avLst/>
        </a:prstGeom>
        <a:solidFill>
          <a:srgbClr val="FFC000">
            <a:alpha val="20000"/>
          </a:srgbClr>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400" b="1">
              <a:solidFill>
                <a:schemeClr val="tx1">
                  <a:lumMod val="75000"/>
                  <a:lumOff val="25000"/>
                </a:schemeClr>
              </a:solidFill>
              <a:latin typeface="Arial" panose="020B0604020202020204" pitchFamily="34" charset="0"/>
              <a:cs typeface="Arial" panose="020B0604020202020204" pitchFamily="34" charset="0"/>
            </a:rPr>
            <a:t>AUTOMATSKI IZRAČUN CIJENE (podaci  iz 2018.)                </a:t>
          </a:r>
        </a:p>
      </xdr:txBody>
    </xdr:sp>
    <xdr:clientData/>
  </xdr:twoCellAnchor>
  <xdr:twoCellAnchor>
    <xdr:from>
      <xdr:col>12</xdr:col>
      <xdr:colOff>0</xdr:colOff>
      <xdr:row>2</xdr:row>
      <xdr:rowOff>6349</xdr:rowOff>
    </xdr:from>
    <xdr:to>
      <xdr:col>15</xdr:col>
      <xdr:colOff>0</xdr:colOff>
      <xdr:row>2</xdr:row>
      <xdr:rowOff>846667</xdr:rowOff>
    </xdr:to>
    <xdr:sp macro="" textlink="">
      <xdr:nvSpPr>
        <xdr:cNvPr id="5" name="Rectangle 4">
          <a:extLst>
            <a:ext uri="{FF2B5EF4-FFF2-40B4-BE49-F238E27FC236}">
              <a16:creationId xmlns:a16="http://schemas.microsoft.com/office/drawing/2014/main" id="{20744FF8-6E14-589A-9FDD-2D125ED0D6AB}"/>
            </a:ext>
          </a:extLst>
        </xdr:cNvPr>
        <xdr:cNvSpPr/>
      </xdr:nvSpPr>
      <xdr:spPr>
        <a:xfrm>
          <a:off x="18516600" y="971549"/>
          <a:ext cx="5676900" cy="840318"/>
        </a:xfrm>
        <a:prstGeom prst="rect">
          <a:avLst/>
        </a:prstGeom>
        <a:solidFill>
          <a:srgbClr val="00ADEC">
            <a:alpha val="20000"/>
          </a:srgbClr>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400" b="1">
              <a:solidFill>
                <a:srgbClr val="10789B"/>
              </a:solidFill>
              <a:latin typeface="Arial" panose="020B0604020202020204" pitchFamily="34" charset="0"/>
              <a:cs typeface="Arial" panose="020B0604020202020204" pitchFamily="34" charset="0"/>
            </a:rPr>
            <a:t>CIJENA 2022</a:t>
          </a:r>
          <a:r>
            <a:rPr lang="hr-HR" sz="1400" b="1">
              <a:solidFill>
                <a:srgbClr val="10789B"/>
              </a:solidFill>
              <a:latin typeface="Arial" panose="020B0604020202020204" pitchFamily="34" charset="0"/>
              <a:cs typeface="Arial" panose="020B0604020202020204" pitchFamily="34" charset="0"/>
            </a:rPr>
            <a:t>/23</a:t>
          </a:r>
          <a:r>
            <a:rPr lang="en-GB" sz="1400" b="1">
              <a:solidFill>
                <a:srgbClr val="10789B"/>
              </a:solidFill>
              <a:latin typeface="Arial" panose="020B0604020202020204" pitchFamily="34" charset="0"/>
              <a:cs typeface="Arial" panose="020B0604020202020204" pitchFamily="34" charset="0"/>
            </a:rPr>
            <a:t>.</a:t>
          </a:r>
        </a:p>
      </xdr:txBody>
    </xdr:sp>
    <xdr:clientData/>
  </xdr:twoCellAnchor>
  <xdr:twoCellAnchor>
    <xdr:from>
      <xdr:col>2</xdr:col>
      <xdr:colOff>0</xdr:colOff>
      <xdr:row>3</xdr:row>
      <xdr:rowOff>63499</xdr:rowOff>
    </xdr:from>
    <xdr:to>
      <xdr:col>2</xdr:col>
      <xdr:colOff>1625600</xdr:colOff>
      <xdr:row>4</xdr:row>
      <xdr:rowOff>107951</xdr:rowOff>
    </xdr:to>
    <xdr:sp macro="" textlink="">
      <xdr:nvSpPr>
        <xdr:cNvPr id="8" name="Off-page Connector 7">
          <a:extLst>
            <a:ext uri="{FF2B5EF4-FFF2-40B4-BE49-F238E27FC236}">
              <a16:creationId xmlns:a16="http://schemas.microsoft.com/office/drawing/2014/main" id="{5E0D98BE-5950-80EE-F41F-DCC6663956AE}"/>
            </a:ext>
          </a:extLst>
        </xdr:cNvPr>
        <xdr:cNvSpPr/>
      </xdr:nvSpPr>
      <xdr:spPr>
        <a:xfrm>
          <a:off x="3302000" y="1600199"/>
          <a:ext cx="1625600" cy="1085852"/>
        </a:xfrm>
        <a:prstGeom prst="roundRect">
          <a:avLst/>
        </a:prstGeom>
        <a:gradFill>
          <a:gsLst>
            <a:gs pos="20000">
              <a:srgbClr val="1B327D">
                <a:lumMod val="77989"/>
              </a:srgbClr>
            </a:gs>
            <a:gs pos="65000">
              <a:srgbClr val="2341A7">
                <a:alpha val="59790"/>
                <a:lumMod val="96000"/>
                <a:lumOff val="4000"/>
              </a:srgbClr>
            </a:gs>
            <a:gs pos="100000">
              <a:srgbClr val="CED9E7"/>
            </a:gs>
          </a:gsLst>
          <a:lin ang="16200000" scaled="1"/>
        </a:gradFill>
        <a:effectLst>
          <a:outerShdw blurRad="190500" dist="143842" dir="5400000" sx="90196" sy="90196" algn="t" rotWithShape="0">
            <a:prstClr val="black">
              <a:alpha val="32510"/>
            </a:prstClr>
          </a:outerShdw>
        </a:effectLst>
        <a:scene3d>
          <a:camera prst="orthographicFront">
            <a:rot lat="0" lon="0" rev="0"/>
          </a:camera>
          <a:lightRig rig="threePt" dir="t">
            <a:rot lat="0" lon="0" rev="48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b"/>
        <a:lstStyle/>
        <a:p>
          <a:pPr algn="ctr"/>
          <a:r>
            <a:rPr lang="en-GB" sz="1400" b="1">
              <a:solidFill>
                <a:schemeClr val="bg1"/>
              </a:solidFill>
              <a:latin typeface="Arial" panose="020B0604020202020204" pitchFamily="34" charset="0"/>
              <a:cs typeface="Arial" panose="020B0604020202020204" pitchFamily="34" charset="0"/>
            </a:rPr>
            <a:t>Županija</a:t>
          </a:r>
        </a:p>
      </xdr:txBody>
    </xdr:sp>
    <xdr:clientData/>
  </xdr:twoCellAnchor>
  <xdr:twoCellAnchor>
    <xdr:from>
      <xdr:col>3</xdr:col>
      <xdr:colOff>12700</xdr:colOff>
      <xdr:row>3</xdr:row>
      <xdr:rowOff>44449</xdr:rowOff>
    </xdr:from>
    <xdr:to>
      <xdr:col>3</xdr:col>
      <xdr:colOff>1344706</xdr:colOff>
      <xdr:row>4</xdr:row>
      <xdr:rowOff>88901</xdr:rowOff>
    </xdr:to>
    <xdr:sp macro="" textlink="">
      <xdr:nvSpPr>
        <xdr:cNvPr id="10" name="Off-page Connector 9">
          <a:extLst>
            <a:ext uri="{FF2B5EF4-FFF2-40B4-BE49-F238E27FC236}">
              <a16:creationId xmlns:a16="http://schemas.microsoft.com/office/drawing/2014/main" id="{73286165-ED14-E126-DB2D-592260ED97A3}"/>
            </a:ext>
          </a:extLst>
        </xdr:cNvPr>
        <xdr:cNvSpPr/>
      </xdr:nvSpPr>
      <xdr:spPr>
        <a:xfrm>
          <a:off x="3911600" y="1911349"/>
          <a:ext cx="1332006" cy="819152"/>
        </a:xfrm>
        <a:prstGeom prst="roundRect">
          <a:avLst/>
        </a:prstGeom>
        <a:gradFill>
          <a:gsLst>
            <a:gs pos="20000">
              <a:srgbClr val="1B327D">
                <a:lumMod val="77989"/>
              </a:srgbClr>
            </a:gs>
            <a:gs pos="65000">
              <a:srgbClr val="2341A7">
                <a:alpha val="59790"/>
                <a:lumMod val="96000"/>
                <a:lumOff val="4000"/>
              </a:srgbClr>
            </a:gs>
            <a:gs pos="100000">
              <a:srgbClr val="CED9E7"/>
            </a:gs>
          </a:gsLst>
          <a:lin ang="16200000" scaled="1"/>
        </a:gradFill>
        <a:effectLst>
          <a:outerShdw blurRad="190500" dist="143842" dir="5400000" sx="90196" sy="90196" algn="t" rotWithShape="0">
            <a:prstClr val="black">
              <a:alpha val="32510"/>
            </a:prstClr>
          </a:outerShdw>
        </a:effectLst>
        <a:scene3d>
          <a:camera prst="orthographicFront">
            <a:rot lat="0" lon="0" rev="0"/>
          </a:camera>
          <a:lightRig rig="threePt" dir="t">
            <a:rot lat="0" lon="0" rev="48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b"/>
        <a:lstStyle/>
        <a:p>
          <a:pPr algn="ctr"/>
          <a:r>
            <a:rPr lang="en-GB" sz="1200" b="1">
              <a:solidFill>
                <a:schemeClr val="bg1"/>
              </a:solidFill>
              <a:latin typeface="Arial" panose="020B0604020202020204" pitchFamily="34" charset="0"/>
              <a:cs typeface="Arial" panose="020B0604020202020204" pitchFamily="34" charset="0"/>
            </a:rPr>
            <a:t>Indeks razvijenosti        JLS-a (2018)</a:t>
          </a:r>
        </a:p>
      </xdr:txBody>
    </xdr:sp>
    <xdr:clientData/>
  </xdr:twoCellAnchor>
  <xdr:twoCellAnchor>
    <xdr:from>
      <xdr:col>4</xdr:col>
      <xdr:colOff>8467</xdr:colOff>
      <xdr:row>3</xdr:row>
      <xdr:rowOff>44449</xdr:rowOff>
    </xdr:from>
    <xdr:to>
      <xdr:col>5</xdr:col>
      <xdr:colOff>0</xdr:colOff>
      <xdr:row>4</xdr:row>
      <xdr:rowOff>88901</xdr:rowOff>
    </xdr:to>
    <xdr:sp macro="" textlink="">
      <xdr:nvSpPr>
        <xdr:cNvPr id="11" name="Off-page Connector 10">
          <a:extLst>
            <a:ext uri="{FF2B5EF4-FFF2-40B4-BE49-F238E27FC236}">
              <a16:creationId xmlns:a16="http://schemas.microsoft.com/office/drawing/2014/main" id="{1BCA0CBE-6BEA-3E74-98F0-77CBC99D439B}"/>
            </a:ext>
          </a:extLst>
        </xdr:cNvPr>
        <xdr:cNvSpPr/>
      </xdr:nvSpPr>
      <xdr:spPr>
        <a:xfrm>
          <a:off x="5266267" y="1911349"/>
          <a:ext cx="1350433" cy="819152"/>
        </a:xfrm>
        <a:prstGeom prst="roundRect">
          <a:avLst/>
        </a:prstGeom>
        <a:gradFill>
          <a:gsLst>
            <a:gs pos="20000">
              <a:srgbClr val="1B327D">
                <a:lumMod val="77989"/>
              </a:srgbClr>
            </a:gs>
            <a:gs pos="65000">
              <a:srgbClr val="2341A7">
                <a:alpha val="59790"/>
                <a:lumMod val="96000"/>
                <a:lumOff val="4000"/>
              </a:srgbClr>
            </a:gs>
            <a:gs pos="100000">
              <a:srgbClr val="CED9E7"/>
            </a:gs>
          </a:gsLst>
          <a:lin ang="16200000" scaled="1"/>
        </a:gradFill>
        <a:effectLst>
          <a:outerShdw blurRad="190500" dist="143842" dir="5400000" sx="90196" sy="90196" algn="t" rotWithShape="0">
            <a:prstClr val="black">
              <a:alpha val="32510"/>
            </a:prstClr>
          </a:outerShdw>
        </a:effectLst>
        <a:scene3d>
          <a:camera prst="orthographicFront">
            <a:rot lat="0" lon="0" rev="0"/>
          </a:camera>
          <a:lightRig rig="threePt" dir="t">
            <a:rot lat="0" lon="0" rev="48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b"/>
        <a:lstStyle/>
        <a:p>
          <a:pPr algn="ctr"/>
          <a:r>
            <a:rPr lang="en-GB" sz="1400" b="1">
              <a:solidFill>
                <a:schemeClr val="bg1"/>
              </a:solidFill>
              <a:latin typeface="Arial" panose="020B0604020202020204" pitchFamily="34" charset="0"/>
              <a:cs typeface="Arial" panose="020B0604020202020204" pitchFamily="34" charset="0"/>
            </a:rPr>
            <a:t>Broj vrtićke  djece</a:t>
          </a:r>
        </a:p>
      </xdr:txBody>
    </xdr:sp>
    <xdr:clientData/>
  </xdr:twoCellAnchor>
  <xdr:twoCellAnchor>
    <xdr:from>
      <xdr:col>5</xdr:col>
      <xdr:colOff>21167</xdr:colOff>
      <xdr:row>3</xdr:row>
      <xdr:rowOff>44449</xdr:rowOff>
    </xdr:from>
    <xdr:to>
      <xdr:col>5</xdr:col>
      <xdr:colOff>1352176</xdr:colOff>
      <xdr:row>4</xdr:row>
      <xdr:rowOff>88901</xdr:rowOff>
    </xdr:to>
    <xdr:sp macro="" textlink="">
      <xdr:nvSpPr>
        <xdr:cNvPr id="12" name="Off-page Connector 11">
          <a:extLst>
            <a:ext uri="{FF2B5EF4-FFF2-40B4-BE49-F238E27FC236}">
              <a16:creationId xmlns:a16="http://schemas.microsoft.com/office/drawing/2014/main" id="{134C1545-6722-BB39-F5FD-095186EC31F9}"/>
            </a:ext>
          </a:extLst>
        </xdr:cNvPr>
        <xdr:cNvSpPr/>
      </xdr:nvSpPr>
      <xdr:spPr>
        <a:xfrm>
          <a:off x="6637867" y="1911349"/>
          <a:ext cx="1331009" cy="819152"/>
        </a:xfrm>
        <a:prstGeom prst="roundRect">
          <a:avLst/>
        </a:prstGeom>
        <a:gradFill>
          <a:gsLst>
            <a:gs pos="20000">
              <a:srgbClr val="1B327D">
                <a:lumMod val="77989"/>
              </a:srgbClr>
            </a:gs>
            <a:gs pos="65000">
              <a:srgbClr val="2341A7">
                <a:alpha val="59790"/>
                <a:lumMod val="96000"/>
                <a:lumOff val="4000"/>
              </a:srgbClr>
            </a:gs>
            <a:gs pos="100000">
              <a:srgbClr val="CED9E7"/>
            </a:gs>
          </a:gsLst>
          <a:lin ang="16200000" scaled="1"/>
        </a:gradFill>
        <a:effectLst>
          <a:outerShdw blurRad="190500" dist="143842" dir="5400000" sx="90196" sy="90196" algn="t" rotWithShape="0">
            <a:prstClr val="black">
              <a:alpha val="32510"/>
            </a:prstClr>
          </a:outerShdw>
        </a:effectLst>
        <a:scene3d>
          <a:camera prst="orthographicFront">
            <a:rot lat="0" lon="0" rev="0"/>
          </a:camera>
          <a:lightRig rig="threePt" dir="t">
            <a:rot lat="0" lon="0" rev="48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b"/>
        <a:lstStyle/>
        <a:p>
          <a:pPr algn="ctr"/>
          <a:r>
            <a:rPr lang="en-GB" sz="1400" b="1">
              <a:solidFill>
                <a:schemeClr val="bg1"/>
              </a:solidFill>
              <a:latin typeface="Arial" panose="020B0604020202020204" pitchFamily="34" charset="0"/>
              <a:cs typeface="Arial" panose="020B0604020202020204" pitchFamily="34" charset="0"/>
            </a:rPr>
            <a:t>Broj jasličke djece</a:t>
          </a:r>
        </a:p>
      </xdr:txBody>
    </xdr:sp>
    <xdr:clientData/>
  </xdr:twoCellAnchor>
  <xdr:twoCellAnchor>
    <xdr:from>
      <xdr:col>6</xdr:col>
      <xdr:colOff>16932</xdr:colOff>
      <xdr:row>3</xdr:row>
      <xdr:rowOff>44449</xdr:rowOff>
    </xdr:from>
    <xdr:to>
      <xdr:col>6</xdr:col>
      <xdr:colOff>1574800</xdr:colOff>
      <xdr:row>4</xdr:row>
      <xdr:rowOff>88901</xdr:rowOff>
    </xdr:to>
    <xdr:sp macro="" textlink="">
      <xdr:nvSpPr>
        <xdr:cNvPr id="13" name="Off-page Connector 12">
          <a:extLst>
            <a:ext uri="{FF2B5EF4-FFF2-40B4-BE49-F238E27FC236}">
              <a16:creationId xmlns:a16="http://schemas.microsoft.com/office/drawing/2014/main" id="{9BC4CE54-6384-FC08-D23E-E1F866FEA510}"/>
            </a:ext>
          </a:extLst>
        </xdr:cNvPr>
        <xdr:cNvSpPr/>
      </xdr:nvSpPr>
      <xdr:spPr>
        <a:xfrm>
          <a:off x="9033932" y="1581149"/>
          <a:ext cx="1557868" cy="1085852"/>
        </a:xfrm>
        <a:prstGeom prst="roundRect">
          <a:avLst/>
        </a:prstGeom>
        <a:gradFill>
          <a:gsLst>
            <a:gs pos="20000">
              <a:srgbClr val="1B327D">
                <a:lumMod val="77989"/>
              </a:srgbClr>
            </a:gs>
            <a:gs pos="65000">
              <a:srgbClr val="2341A7">
                <a:alpha val="59790"/>
                <a:lumMod val="96000"/>
                <a:lumOff val="4000"/>
              </a:srgbClr>
            </a:gs>
            <a:gs pos="100000">
              <a:srgbClr val="CED9E7"/>
            </a:gs>
          </a:gsLst>
          <a:lin ang="16200000" scaled="1"/>
        </a:gradFill>
        <a:effectLst>
          <a:outerShdw blurRad="190500" dist="143842" dir="5400000" sx="90196" sy="90196" algn="t" rotWithShape="0">
            <a:prstClr val="black">
              <a:alpha val="32510"/>
            </a:prstClr>
          </a:outerShdw>
        </a:effectLst>
        <a:scene3d>
          <a:camera prst="orthographicFront">
            <a:rot lat="0" lon="0" rev="0"/>
          </a:camera>
          <a:lightRig rig="threePt" dir="t">
            <a:rot lat="0" lon="0" rev="48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b"/>
        <a:lstStyle/>
        <a:p>
          <a:pPr algn="ctr"/>
          <a:r>
            <a:rPr lang="en-GB" sz="1400" b="1">
              <a:solidFill>
                <a:schemeClr val="bg1"/>
              </a:solidFill>
              <a:latin typeface="Arial" panose="020B0604020202020204" pitchFamily="34" charset="0"/>
              <a:cs typeface="Arial" panose="020B0604020202020204" pitchFamily="34" charset="0"/>
            </a:rPr>
            <a:t>Veličina vrtićke grupe</a:t>
          </a:r>
        </a:p>
      </xdr:txBody>
    </xdr:sp>
    <xdr:clientData/>
  </xdr:twoCellAnchor>
  <xdr:twoCellAnchor>
    <xdr:from>
      <xdr:col>7</xdr:col>
      <xdr:colOff>22412</xdr:colOff>
      <xdr:row>3</xdr:row>
      <xdr:rowOff>44449</xdr:rowOff>
    </xdr:from>
    <xdr:to>
      <xdr:col>7</xdr:col>
      <xdr:colOff>1598083</xdr:colOff>
      <xdr:row>4</xdr:row>
      <xdr:rowOff>88901</xdr:rowOff>
    </xdr:to>
    <xdr:sp macro="" textlink="">
      <xdr:nvSpPr>
        <xdr:cNvPr id="14" name="Off-page Connector 13">
          <a:extLst>
            <a:ext uri="{FF2B5EF4-FFF2-40B4-BE49-F238E27FC236}">
              <a16:creationId xmlns:a16="http://schemas.microsoft.com/office/drawing/2014/main" id="{2978F1F4-F6A4-D3B8-9952-94423DEDD79F}"/>
            </a:ext>
          </a:extLst>
        </xdr:cNvPr>
        <xdr:cNvSpPr/>
      </xdr:nvSpPr>
      <xdr:spPr>
        <a:xfrm>
          <a:off x="9356912" y="1911349"/>
          <a:ext cx="1575671" cy="819152"/>
        </a:xfrm>
        <a:prstGeom prst="roundRect">
          <a:avLst/>
        </a:prstGeom>
        <a:gradFill>
          <a:gsLst>
            <a:gs pos="20000">
              <a:srgbClr val="1B327D">
                <a:lumMod val="77989"/>
              </a:srgbClr>
            </a:gs>
            <a:gs pos="65000">
              <a:srgbClr val="2341A7">
                <a:alpha val="59790"/>
                <a:lumMod val="96000"/>
                <a:lumOff val="4000"/>
              </a:srgbClr>
            </a:gs>
            <a:gs pos="100000">
              <a:srgbClr val="CED9E7"/>
            </a:gs>
          </a:gsLst>
          <a:lin ang="16200000" scaled="1"/>
        </a:gradFill>
        <a:effectLst>
          <a:outerShdw blurRad="190500" dist="143842" dir="5400000" sx="90196" sy="90196" algn="t" rotWithShape="0">
            <a:prstClr val="black">
              <a:alpha val="32510"/>
            </a:prstClr>
          </a:outerShdw>
        </a:effectLst>
        <a:scene3d>
          <a:camera prst="orthographicFront">
            <a:rot lat="0" lon="0" rev="0"/>
          </a:camera>
          <a:lightRig rig="threePt" dir="t">
            <a:rot lat="0" lon="0" rev="48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b"/>
        <a:lstStyle/>
        <a:p>
          <a:pPr algn="ctr"/>
          <a:r>
            <a:rPr lang="en-GB" sz="1400" b="1">
              <a:solidFill>
                <a:schemeClr val="bg1"/>
              </a:solidFill>
              <a:latin typeface="Arial" panose="020B0604020202020204" pitchFamily="34" charset="0"/>
              <a:cs typeface="Arial" panose="020B0604020202020204" pitchFamily="34" charset="0"/>
            </a:rPr>
            <a:t>Veličina jasličke grupe</a:t>
          </a:r>
        </a:p>
      </xdr:txBody>
    </xdr:sp>
    <xdr:clientData/>
  </xdr:twoCellAnchor>
  <xdr:twoCellAnchor>
    <xdr:from>
      <xdr:col>9</xdr:col>
      <xdr:colOff>12450</xdr:colOff>
      <xdr:row>3</xdr:row>
      <xdr:rowOff>31749</xdr:rowOff>
    </xdr:from>
    <xdr:to>
      <xdr:col>9</xdr:col>
      <xdr:colOff>1959429</xdr:colOff>
      <xdr:row>4</xdr:row>
      <xdr:rowOff>0</xdr:rowOff>
    </xdr:to>
    <xdr:sp macro="" textlink="">
      <xdr:nvSpPr>
        <xdr:cNvPr id="15" name="Rounded Rectangle 14">
          <a:extLst>
            <a:ext uri="{FF2B5EF4-FFF2-40B4-BE49-F238E27FC236}">
              <a16:creationId xmlns:a16="http://schemas.microsoft.com/office/drawing/2014/main" id="{881157F1-CC7E-FD80-8720-D1B4F6828CF5}"/>
            </a:ext>
          </a:extLst>
        </xdr:cNvPr>
        <xdr:cNvSpPr/>
      </xdr:nvSpPr>
      <xdr:spPr>
        <a:xfrm>
          <a:off x="9397750" y="1911349"/>
          <a:ext cx="1946979" cy="742951"/>
        </a:xfrm>
        <a:prstGeom prst="roundRect">
          <a:avLst/>
        </a:prstGeom>
        <a:solidFill>
          <a:schemeClr val="accent4"/>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100" b="1">
              <a:solidFill>
                <a:schemeClr val="tx1">
                  <a:lumMod val="75000"/>
                  <a:lumOff val="25000"/>
                </a:schemeClr>
              </a:solidFill>
              <a:latin typeface="Arial" panose="020B0604020202020204" pitchFamily="34" charset="0"/>
              <a:cs typeface="Arial" panose="020B0604020202020204" pitchFamily="34" charset="0"/>
            </a:rPr>
            <a:t>Rashodi za zaposlene, po djetetu mjesečno (HRK)</a:t>
          </a:r>
        </a:p>
      </xdr:txBody>
    </xdr:sp>
    <xdr:clientData/>
  </xdr:twoCellAnchor>
  <xdr:twoCellAnchor>
    <xdr:from>
      <xdr:col>10</xdr:col>
      <xdr:colOff>12698</xdr:colOff>
      <xdr:row>3</xdr:row>
      <xdr:rowOff>31749</xdr:rowOff>
    </xdr:from>
    <xdr:to>
      <xdr:col>10</xdr:col>
      <xdr:colOff>1968499</xdr:colOff>
      <xdr:row>4</xdr:row>
      <xdr:rowOff>0</xdr:rowOff>
    </xdr:to>
    <xdr:sp macro="" textlink="">
      <xdr:nvSpPr>
        <xdr:cNvPr id="16" name="Rounded Rectangle 15">
          <a:extLst>
            <a:ext uri="{FF2B5EF4-FFF2-40B4-BE49-F238E27FC236}">
              <a16:creationId xmlns:a16="http://schemas.microsoft.com/office/drawing/2014/main" id="{D5D068C4-88B6-61D2-BAFC-AC1F812A7C81}"/>
            </a:ext>
          </a:extLst>
        </xdr:cNvPr>
        <xdr:cNvSpPr/>
      </xdr:nvSpPr>
      <xdr:spPr>
        <a:xfrm>
          <a:off x="11366498" y="1911349"/>
          <a:ext cx="1955801" cy="742951"/>
        </a:xfrm>
        <a:prstGeom prst="roundRect">
          <a:avLst/>
        </a:prstGeom>
        <a:solidFill>
          <a:schemeClr val="accent4"/>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100" b="1">
              <a:solidFill>
                <a:schemeClr val="tx1">
                  <a:lumMod val="75000"/>
                  <a:lumOff val="25000"/>
                </a:schemeClr>
              </a:solidFill>
              <a:latin typeface="Arial" panose="020B0604020202020204" pitchFamily="34" charset="0"/>
              <a:cs typeface="Arial" panose="020B0604020202020204" pitchFamily="34" charset="0"/>
            </a:rPr>
            <a:t>Materijalni rashodi, po djetetu mjesečno (HRK)</a:t>
          </a:r>
        </a:p>
      </xdr:txBody>
    </xdr:sp>
    <xdr:clientData/>
  </xdr:twoCellAnchor>
  <xdr:twoCellAnchor>
    <xdr:from>
      <xdr:col>11</xdr:col>
      <xdr:colOff>21166</xdr:colOff>
      <xdr:row>3</xdr:row>
      <xdr:rowOff>31749</xdr:rowOff>
    </xdr:from>
    <xdr:to>
      <xdr:col>11</xdr:col>
      <xdr:colOff>1947334</xdr:colOff>
      <xdr:row>4</xdr:row>
      <xdr:rowOff>0</xdr:rowOff>
    </xdr:to>
    <xdr:sp macro="" textlink="">
      <xdr:nvSpPr>
        <xdr:cNvPr id="17" name="Rounded Rectangle 16">
          <a:extLst>
            <a:ext uri="{FF2B5EF4-FFF2-40B4-BE49-F238E27FC236}">
              <a16:creationId xmlns:a16="http://schemas.microsoft.com/office/drawing/2014/main" id="{F3BA5A53-8984-0255-F719-E84FA17DC643}"/>
            </a:ext>
          </a:extLst>
        </xdr:cNvPr>
        <xdr:cNvSpPr/>
      </xdr:nvSpPr>
      <xdr:spPr>
        <a:xfrm>
          <a:off x="13343466" y="1911349"/>
          <a:ext cx="1926168" cy="742951"/>
        </a:xfrm>
        <a:prstGeom prst="roundRect">
          <a:avLst/>
        </a:prstGeom>
        <a:solidFill>
          <a:schemeClr val="accent4"/>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100" b="1">
              <a:solidFill>
                <a:schemeClr val="tx1">
                  <a:lumMod val="75000"/>
                  <a:lumOff val="25000"/>
                </a:schemeClr>
              </a:solidFill>
              <a:latin typeface="Arial" panose="020B0604020202020204" pitchFamily="34" charset="0"/>
              <a:cs typeface="Arial" panose="020B0604020202020204" pitchFamily="34" charset="0"/>
            </a:rPr>
            <a:t>Cijena po djetetu mjesečno (HRK)</a:t>
          </a:r>
        </a:p>
      </xdr:txBody>
    </xdr:sp>
    <xdr:clientData/>
  </xdr:twoCellAnchor>
  <xdr:twoCellAnchor>
    <xdr:from>
      <xdr:col>12</xdr:col>
      <xdr:colOff>18143</xdr:colOff>
      <xdr:row>3</xdr:row>
      <xdr:rowOff>31749</xdr:rowOff>
    </xdr:from>
    <xdr:to>
      <xdr:col>12</xdr:col>
      <xdr:colOff>2377142</xdr:colOff>
      <xdr:row>4</xdr:row>
      <xdr:rowOff>0</xdr:rowOff>
    </xdr:to>
    <xdr:sp macro="" textlink="">
      <xdr:nvSpPr>
        <xdr:cNvPr id="18" name="Rounded Rectangle 17">
          <a:extLst>
            <a:ext uri="{FF2B5EF4-FFF2-40B4-BE49-F238E27FC236}">
              <a16:creationId xmlns:a16="http://schemas.microsoft.com/office/drawing/2014/main" id="{93033201-297F-3044-CE3A-3D3A8A910A3A}"/>
            </a:ext>
          </a:extLst>
        </xdr:cNvPr>
        <xdr:cNvSpPr/>
      </xdr:nvSpPr>
      <xdr:spPr>
        <a:xfrm>
          <a:off x="15308943" y="1911349"/>
          <a:ext cx="2358999" cy="742951"/>
        </a:xfrm>
        <a:prstGeom prst="roundRect">
          <a:avLst/>
        </a:prstGeom>
        <a:solidFill>
          <a:srgbClr val="00ADE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Cijena s očekivanim porastom troškova</a:t>
          </a:r>
          <a:r>
            <a:rPr lang="hr-HR" sz="1200" b="1">
              <a:solidFill>
                <a:schemeClr val="bg1"/>
              </a:solidFill>
              <a:latin typeface="Arial" panose="020B0604020202020204" pitchFamily="34" charset="0"/>
              <a:cs typeface="Arial" panose="020B0604020202020204" pitchFamily="34" charset="0"/>
            </a:rPr>
            <a:t> po djetetu</a:t>
          </a:r>
          <a:r>
            <a:rPr lang="en-GB" sz="1200" b="1">
              <a:solidFill>
                <a:schemeClr val="bg1"/>
              </a:solidFill>
              <a:latin typeface="Arial" panose="020B0604020202020204" pitchFamily="34" charset="0"/>
              <a:cs typeface="Arial" panose="020B0604020202020204" pitchFamily="34" charset="0"/>
            </a:rPr>
            <a:t> (20%)**</a:t>
          </a:r>
        </a:p>
      </xdr:txBody>
    </xdr:sp>
    <xdr:clientData/>
  </xdr:twoCellAnchor>
  <xdr:twoCellAnchor>
    <xdr:from>
      <xdr:col>13</xdr:col>
      <xdr:colOff>18180</xdr:colOff>
      <xdr:row>3</xdr:row>
      <xdr:rowOff>31749</xdr:rowOff>
    </xdr:from>
    <xdr:to>
      <xdr:col>14</xdr:col>
      <xdr:colOff>6226</xdr:colOff>
      <xdr:row>4</xdr:row>
      <xdr:rowOff>0</xdr:rowOff>
    </xdr:to>
    <xdr:sp macro="" textlink="">
      <xdr:nvSpPr>
        <xdr:cNvPr id="19" name="Rounded Rectangle 18">
          <a:extLst>
            <a:ext uri="{FF2B5EF4-FFF2-40B4-BE49-F238E27FC236}">
              <a16:creationId xmlns:a16="http://schemas.microsoft.com/office/drawing/2014/main" id="{2D41E528-2ACE-4C82-956F-95605515FDD5}"/>
            </a:ext>
          </a:extLst>
        </xdr:cNvPr>
        <xdr:cNvSpPr/>
      </xdr:nvSpPr>
      <xdr:spPr>
        <a:xfrm>
          <a:off x="17696580" y="1911349"/>
          <a:ext cx="1931146" cy="742951"/>
        </a:xfrm>
        <a:prstGeom prst="roundRect">
          <a:avLst/>
        </a:prstGeom>
        <a:solidFill>
          <a:srgbClr val="00ADE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Prihodi DV-a </a:t>
          </a:r>
          <a:r>
            <a:rPr lang="hr-HR" sz="1200" b="1">
              <a:solidFill>
                <a:schemeClr val="bg1"/>
              </a:solidFill>
              <a:latin typeface="Arial" panose="020B0604020202020204" pitchFamily="34" charset="0"/>
              <a:cs typeface="Arial" panose="020B0604020202020204" pitchFamily="34" charset="0"/>
            </a:rPr>
            <a:t>po djetetu</a:t>
          </a:r>
          <a:r>
            <a:rPr lang="en-GB" sz="1200" b="1">
              <a:solidFill>
                <a:schemeClr val="bg1"/>
              </a:solidFill>
              <a:latin typeface="Arial" panose="020B0604020202020204" pitchFamily="34" charset="0"/>
              <a:cs typeface="Arial" panose="020B0604020202020204" pitchFamily="34" charset="0"/>
            </a:rPr>
            <a:t>                      (od roditelja, iz kratkih programa ili MZO)***</a:t>
          </a:r>
        </a:p>
      </xdr:txBody>
    </xdr:sp>
    <xdr:clientData/>
  </xdr:twoCellAnchor>
  <xdr:twoCellAnchor>
    <xdr:from>
      <xdr:col>14</xdr:col>
      <xdr:colOff>37537</xdr:colOff>
      <xdr:row>3</xdr:row>
      <xdr:rowOff>31749</xdr:rowOff>
    </xdr:from>
    <xdr:to>
      <xdr:col>15</xdr:col>
      <xdr:colOff>0</xdr:colOff>
      <xdr:row>4</xdr:row>
      <xdr:rowOff>0</xdr:rowOff>
    </xdr:to>
    <xdr:sp macro="" textlink="">
      <xdr:nvSpPr>
        <xdr:cNvPr id="20" name="Rounded Rectangle 19">
          <a:extLst>
            <a:ext uri="{FF2B5EF4-FFF2-40B4-BE49-F238E27FC236}">
              <a16:creationId xmlns:a16="http://schemas.microsoft.com/office/drawing/2014/main" id="{47EB8A8C-8009-11CF-0EDF-F9C08F8C879F}"/>
            </a:ext>
          </a:extLst>
        </xdr:cNvPr>
        <xdr:cNvSpPr/>
      </xdr:nvSpPr>
      <xdr:spPr>
        <a:xfrm>
          <a:off x="19659037" y="1911349"/>
          <a:ext cx="1308663" cy="742951"/>
        </a:xfrm>
        <a:prstGeom prst="roundRect">
          <a:avLst/>
        </a:prstGeom>
        <a:solidFill>
          <a:srgbClr val="00ADE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hr-HR" sz="1200" b="1">
              <a:solidFill>
                <a:schemeClr val="bg1"/>
              </a:solidFill>
              <a:latin typeface="Arial" panose="020B0604020202020204" pitchFamily="34" charset="0"/>
              <a:cs typeface="Arial" panose="020B0604020202020204" pitchFamily="34" charset="0"/>
            </a:rPr>
            <a:t>Mjesečna</a:t>
          </a:r>
          <a:r>
            <a:rPr lang="hr-HR" sz="1200" b="1" baseline="0">
              <a:solidFill>
                <a:schemeClr val="bg1"/>
              </a:solidFill>
              <a:latin typeface="Arial" panose="020B0604020202020204" pitchFamily="34" charset="0"/>
              <a:cs typeface="Arial" panose="020B0604020202020204" pitchFamily="34" charset="0"/>
            </a:rPr>
            <a:t> cijena po djetetu</a:t>
          </a:r>
          <a:r>
            <a:rPr lang="en-GB" sz="1200" b="1">
              <a:solidFill>
                <a:schemeClr val="bg1"/>
              </a:solidFill>
              <a:latin typeface="Arial" panose="020B0604020202020204" pitchFamily="34" charset="0"/>
              <a:cs typeface="Arial" panose="020B0604020202020204" pitchFamily="34" charset="0"/>
            </a:rPr>
            <a:t> za JLS</a:t>
          </a:r>
        </a:p>
      </xdr:txBody>
    </xdr:sp>
    <xdr:clientData/>
  </xdr:twoCellAnchor>
  <xdr:twoCellAnchor>
    <xdr:from>
      <xdr:col>1</xdr:col>
      <xdr:colOff>12700</xdr:colOff>
      <xdr:row>8</xdr:row>
      <xdr:rowOff>0</xdr:rowOff>
    </xdr:from>
    <xdr:to>
      <xdr:col>5</xdr:col>
      <xdr:colOff>1320800</xdr:colOff>
      <xdr:row>9</xdr:row>
      <xdr:rowOff>63500</xdr:rowOff>
    </xdr:to>
    <xdr:sp macro="" textlink="">
      <xdr:nvSpPr>
        <xdr:cNvPr id="21" name="Rectangle 20">
          <a:extLst>
            <a:ext uri="{FF2B5EF4-FFF2-40B4-BE49-F238E27FC236}">
              <a16:creationId xmlns:a16="http://schemas.microsoft.com/office/drawing/2014/main" id="{5066EF2C-C8EF-4B37-7553-FA7D7FC21F89}"/>
            </a:ext>
          </a:extLst>
        </xdr:cNvPr>
        <xdr:cNvSpPr/>
      </xdr:nvSpPr>
      <xdr:spPr>
        <a:xfrm>
          <a:off x="685800" y="7315200"/>
          <a:ext cx="7340600" cy="635000"/>
        </a:xfrm>
        <a:prstGeom prst="rect">
          <a:avLst/>
        </a:prstGeom>
        <a:solidFill>
          <a:srgbClr val="2341A7">
            <a:alpha val="20000"/>
          </a:srgbClr>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400" b="1">
              <a:solidFill>
                <a:srgbClr val="1B327D"/>
              </a:solidFill>
              <a:latin typeface="Arial" panose="020B0604020202020204" pitchFamily="34" charset="0"/>
              <a:cs typeface="Arial" panose="020B0604020202020204" pitchFamily="34" charset="0"/>
            </a:rPr>
            <a:t>UNOS VRIJEDNOSTI POKAZATELJA</a:t>
          </a:r>
        </a:p>
      </xdr:txBody>
    </xdr:sp>
    <xdr:clientData/>
  </xdr:twoCellAnchor>
  <xdr:twoCellAnchor>
    <xdr:from>
      <xdr:col>7</xdr:col>
      <xdr:colOff>114300</xdr:colOff>
      <xdr:row>8</xdr:row>
      <xdr:rowOff>12700</xdr:rowOff>
    </xdr:from>
    <xdr:to>
      <xdr:col>15</xdr:col>
      <xdr:colOff>0</xdr:colOff>
      <xdr:row>9</xdr:row>
      <xdr:rowOff>36286</xdr:rowOff>
    </xdr:to>
    <xdr:sp macro="" textlink="">
      <xdr:nvSpPr>
        <xdr:cNvPr id="22" name="Rectangle 21">
          <a:extLst>
            <a:ext uri="{FF2B5EF4-FFF2-40B4-BE49-F238E27FC236}">
              <a16:creationId xmlns:a16="http://schemas.microsoft.com/office/drawing/2014/main" id="{C557108A-8019-F5C0-A01F-4556D46F327F}"/>
            </a:ext>
          </a:extLst>
        </xdr:cNvPr>
        <xdr:cNvSpPr/>
      </xdr:nvSpPr>
      <xdr:spPr>
        <a:xfrm>
          <a:off x="10541000" y="5803900"/>
          <a:ext cx="15532100" cy="595086"/>
        </a:xfrm>
        <a:prstGeom prst="rect">
          <a:avLst/>
        </a:prstGeom>
        <a:solidFill>
          <a:srgbClr val="00ADEC">
            <a:alpha val="20000"/>
          </a:srgbClr>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400" b="1">
              <a:solidFill>
                <a:srgbClr val="10789B"/>
              </a:solidFill>
              <a:latin typeface="Arial" panose="020B0604020202020204" pitchFamily="34" charset="0"/>
              <a:cs typeface="Arial" panose="020B0604020202020204" pitchFamily="34" charset="0"/>
            </a:rPr>
            <a:t>PARTICIPACIJA RODITELJA U CIJENI VRTIĆA (mjesečno HRK)</a:t>
          </a:r>
        </a:p>
      </xdr:txBody>
    </xdr:sp>
    <xdr:clientData/>
  </xdr:twoCellAnchor>
  <xdr:twoCellAnchor>
    <xdr:from>
      <xdr:col>2</xdr:col>
      <xdr:colOff>3241</xdr:colOff>
      <xdr:row>9</xdr:row>
      <xdr:rowOff>88900</xdr:rowOff>
    </xdr:from>
    <xdr:to>
      <xdr:col>2</xdr:col>
      <xdr:colOff>1625600</xdr:colOff>
      <xdr:row>11</xdr:row>
      <xdr:rowOff>292100</xdr:rowOff>
    </xdr:to>
    <xdr:sp macro="" textlink="">
      <xdr:nvSpPr>
        <xdr:cNvPr id="23" name="Off-page Connector 22">
          <a:extLst>
            <a:ext uri="{FF2B5EF4-FFF2-40B4-BE49-F238E27FC236}">
              <a16:creationId xmlns:a16="http://schemas.microsoft.com/office/drawing/2014/main" id="{35CC510E-B09E-5D45-AC28-E0B41AC7D8CE}"/>
            </a:ext>
          </a:extLst>
        </xdr:cNvPr>
        <xdr:cNvSpPr/>
      </xdr:nvSpPr>
      <xdr:spPr>
        <a:xfrm>
          <a:off x="2263841" y="7975600"/>
          <a:ext cx="1622359" cy="1524000"/>
        </a:xfrm>
        <a:prstGeom prst="roundRect">
          <a:avLst/>
        </a:prstGeom>
        <a:gradFill>
          <a:gsLst>
            <a:gs pos="20000">
              <a:srgbClr val="1B327D">
                <a:lumMod val="77989"/>
              </a:srgbClr>
            </a:gs>
            <a:gs pos="65000">
              <a:srgbClr val="2341A7">
                <a:alpha val="59790"/>
                <a:lumMod val="96000"/>
                <a:lumOff val="4000"/>
              </a:srgbClr>
            </a:gs>
            <a:gs pos="100000">
              <a:srgbClr val="CED9E7"/>
            </a:gs>
          </a:gsLst>
          <a:lin ang="16200000" scaled="1"/>
        </a:gradFill>
        <a:effectLst>
          <a:outerShdw blurRad="190500" dist="143842" dir="5400000" sx="90196" sy="90196" algn="t" rotWithShape="0">
            <a:prstClr val="black">
              <a:alpha val="32510"/>
            </a:prstClr>
          </a:outerShdw>
        </a:effectLst>
        <a:scene3d>
          <a:camera prst="orthographicFront">
            <a:rot lat="0" lon="0" rev="0"/>
          </a:camera>
          <a:lightRig rig="threePt" dir="t">
            <a:rot lat="0" lon="0" rev="48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Ekonomska cijena vrtića</a:t>
          </a:r>
        </a:p>
      </xdr:txBody>
    </xdr:sp>
    <xdr:clientData/>
  </xdr:twoCellAnchor>
  <xdr:twoCellAnchor>
    <xdr:from>
      <xdr:col>3</xdr:col>
      <xdr:colOff>12700</xdr:colOff>
      <xdr:row>9</xdr:row>
      <xdr:rowOff>88900</xdr:rowOff>
    </xdr:from>
    <xdr:to>
      <xdr:col>4</xdr:col>
      <xdr:colOff>1336842</xdr:colOff>
      <xdr:row>11</xdr:row>
      <xdr:rowOff>292100</xdr:rowOff>
    </xdr:to>
    <xdr:sp macro="" textlink="">
      <xdr:nvSpPr>
        <xdr:cNvPr id="24" name="Off-page Connector 23">
          <a:extLst>
            <a:ext uri="{FF2B5EF4-FFF2-40B4-BE49-F238E27FC236}">
              <a16:creationId xmlns:a16="http://schemas.microsoft.com/office/drawing/2014/main" id="{5AFF3695-AA01-C589-5AC9-85EEFCAED7C7}"/>
            </a:ext>
          </a:extLst>
        </xdr:cNvPr>
        <xdr:cNvSpPr/>
      </xdr:nvSpPr>
      <xdr:spPr>
        <a:xfrm>
          <a:off x="3911600" y="7975600"/>
          <a:ext cx="2683042" cy="1524000"/>
        </a:xfrm>
        <a:prstGeom prst="roundRect">
          <a:avLst/>
        </a:prstGeom>
        <a:gradFill>
          <a:gsLst>
            <a:gs pos="20000">
              <a:srgbClr val="1B327D">
                <a:lumMod val="77989"/>
              </a:srgbClr>
            </a:gs>
            <a:gs pos="65000">
              <a:srgbClr val="2341A7">
                <a:alpha val="59790"/>
                <a:lumMod val="96000"/>
                <a:lumOff val="4000"/>
              </a:srgbClr>
            </a:gs>
            <a:gs pos="100000">
              <a:srgbClr val="CED9E7"/>
            </a:gs>
          </a:gsLst>
          <a:lin ang="16200000" scaled="1"/>
        </a:gradFill>
        <a:effectLst>
          <a:outerShdw blurRad="190500" dist="143842" dir="5400000" sx="90196" sy="90196" algn="t" rotWithShape="0">
            <a:prstClr val="black">
              <a:alpha val="32510"/>
            </a:prstClr>
          </a:outerShdw>
        </a:effectLst>
        <a:scene3d>
          <a:camera prst="orthographicFront">
            <a:rot lat="0" lon="0" rev="0"/>
          </a:camera>
          <a:lightRig rig="threePt" dir="t">
            <a:rot lat="0" lon="0" rev="48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Participacija roditelja u         ekonomskoj cijeni</a:t>
          </a:r>
          <a:r>
            <a:rPr lang="hr-HR" sz="1200" b="1">
              <a:solidFill>
                <a:schemeClr val="bg1"/>
              </a:solidFill>
              <a:latin typeface="Arial" panose="020B0604020202020204" pitchFamily="34" charset="0"/>
              <a:cs typeface="Arial" panose="020B0604020202020204" pitchFamily="34" charset="0"/>
            </a:rPr>
            <a:t> (odabrati preko padajućeg izbornika)</a:t>
          </a:r>
          <a:endParaRPr lang="en-GB"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8466</xdr:colOff>
      <xdr:row>9</xdr:row>
      <xdr:rowOff>88900</xdr:rowOff>
    </xdr:from>
    <xdr:to>
      <xdr:col>5</xdr:col>
      <xdr:colOff>1320799</xdr:colOff>
      <xdr:row>11</xdr:row>
      <xdr:rowOff>295020</xdr:rowOff>
    </xdr:to>
    <xdr:sp macro="" textlink="">
      <xdr:nvSpPr>
        <xdr:cNvPr id="25" name="Off-page Connector 24">
          <a:extLst>
            <a:ext uri="{FF2B5EF4-FFF2-40B4-BE49-F238E27FC236}">
              <a16:creationId xmlns:a16="http://schemas.microsoft.com/office/drawing/2014/main" id="{AA2FDA5F-1DD3-5B09-8A8F-EC436DC74828}"/>
            </a:ext>
          </a:extLst>
        </xdr:cNvPr>
        <xdr:cNvSpPr/>
      </xdr:nvSpPr>
      <xdr:spPr>
        <a:xfrm>
          <a:off x="6714066" y="7975600"/>
          <a:ext cx="1312333" cy="1526920"/>
        </a:xfrm>
        <a:prstGeom prst="roundRect">
          <a:avLst/>
        </a:prstGeom>
        <a:gradFill>
          <a:gsLst>
            <a:gs pos="20000">
              <a:srgbClr val="1B327D">
                <a:lumMod val="77989"/>
              </a:srgbClr>
            </a:gs>
            <a:gs pos="65000">
              <a:srgbClr val="2341A7">
                <a:alpha val="59790"/>
                <a:lumMod val="96000"/>
                <a:lumOff val="4000"/>
              </a:srgbClr>
            </a:gs>
            <a:gs pos="100000">
              <a:srgbClr val="CED9E7"/>
            </a:gs>
          </a:gsLst>
          <a:lin ang="16200000" scaled="1"/>
        </a:gradFill>
        <a:effectLst>
          <a:outerShdw blurRad="190500" dist="143842" dir="5400000" sx="90196" sy="90196" algn="t" rotWithShape="0">
            <a:prstClr val="black">
              <a:alpha val="32510"/>
            </a:prstClr>
          </a:outerShdw>
        </a:effectLst>
        <a:scene3d>
          <a:camera prst="orthographicFront">
            <a:rot lat="0" lon="0" rev="0"/>
          </a:camera>
          <a:lightRig rig="threePt" dir="t">
            <a:rot lat="0" lon="0" rev="48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Broj grupa participacija</a:t>
          </a:r>
          <a:r>
            <a:rPr lang="hr-HR" sz="1200" b="1">
              <a:solidFill>
                <a:schemeClr val="bg1"/>
              </a:solidFill>
              <a:latin typeface="Arial" panose="020B0604020202020204" pitchFamily="34" charset="0"/>
              <a:cs typeface="Arial" panose="020B0604020202020204" pitchFamily="34" charset="0"/>
            </a:rPr>
            <a:t> (odabrati preko padajućeg izbornika)</a:t>
          </a:r>
          <a:endParaRPr lang="en-GB"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127000</xdr:colOff>
      <xdr:row>9</xdr:row>
      <xdr:rowOff>91988</xdr:rowOff>
    </xdr:from>
    <xdr:to>
      <xdr:col>8</xdr:col>
      <xdr:colOff>2400300</xdr:colOff>
      <xdr:row>10</xdr:row>
      <xdr:rowOff>38100</xdr:rowOff>
    </xdr:to>
    <xdr:sp macro="" textlink="">
      <xdr:nvSpPr>
        <xdr:cNvPr id="26" name="Rounded Rectangle 25">
          <a:extLst>
            <a:ext uri="{FF2B5EF4-FFF2-40B4-BE49-F238E27FC236}">
              <a16:creationId xmlns:a16="http://schemas.microsoft.com/office/drawing/2014/main" id="{0E278FE9-ECC8-D418-34E9-DAA7664DEE3A}"/>
            </a:ext>
          </a:extLst>
        </xdr:cNvPr>
        <xdr:cNvSpPr/>
      </xdr:nvSpPr>
      <xdr:spPr>
        <a:xfrm>
          <a:off x="10731500" y="6505488"/>
          <a:ext cx="3911600" cy="797012"/>
        </a:xfrm>
        <a:prstGeom prst="roundRect">
          <a:avLst/>
        </a:prstGeom>
        <a:solidFill>
          <a:srgbClr val="00ADE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Kućanstva s dohotkom                                          ispod prvog kvartila</a:t>
          </a:r>
        </a:p>
      </xdr:txBody>
    </xdr:sp>
    <xdr:clientData/>
  </xdr:twoCellAnchor>
  <xdr:twoCellAnchor>
    <xdr:from>
      <xdr:col>9</xdr:col>
      <xdr:colOff>0</xdr:colOff>
      <xdr:row>9</xdr:row>
      <xdr:rowOff>114300</xdr:rowOff>
    </xdr:from>
    <xdr:to>
      <xdr:col>10</xdr:col>
      <xdr:colOff>1934881</xdr:colOff>
      <xdr:row>10</xdr:row>
      <xdr:rowOff>38100</xdr:rowOff>
    </xdr:to>
    <xdr:sp macro="" textlink="">
      <xdr:nvSpPr>
        <xdr:cNvPr id="27" name="Rounded Rectangle 26">
          <a:extLst>
            <a:ext uri="{FF2B5EF4-FFF2-40B4-BE49-F238E27FC236}">
              <a16:creationId xmlns:a16="http://schemas.microsoft.com/office/drawing/2014/main" id="{302F3A7F-CAFE-8A98-CC67-47DC70941360}"/>
            </a:ext>
          </a:extLst>
        </xdr:cNvPr>
        <xdr:cNvSpPr/>
      </xdr:nvSpPr>
      <xdr:spPr>
        <a:xfrm>
          <a:off x="12611100" y="8001000"/>
          <a:ext cx="3903381" cy="774700"/>
        </a:xfrm>
        <a:prstGeom prst="roundRect">
          <a:avLst/>
        </a:prstGeom>
        <a:solidFill>
          <a:srgbClr val="00ADE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Kućanstva s dohotkom iznad prvog kvartila,               a ispod medijana</a:t>
          </a:r>
        </a:p>
      </xdr:txBody>
    </xdr:sp>
    <xdr:clientData/>
  </xdr:twoCellAnchor>
  <xdr:twoCellAnchor>
    <xdr:from>
      <xdr:col>11</xdr:col>
      <xdr:colOff>3735</xdr:colOff>
      <xdr:row>9</xdr:row>
      <xdr:rowOff>114300</xdr:rowOff>
    </xdr:from>
    <xdr:to>
      <xdr:col>12</xdr:col>
      <xdr:colOff>2353235</xdr:colOff>
      <xdr:row>10</xdr:row>
      <xdr:rowOff>38100</xdr:rowOff>
    </xdr:to>
    <xdr:sp macro="" textlink="">
      <xdr:nvSpPr>
        <xdr:cNvPr id="28" name="Rounded Rectangle 27">
          <a:extLst>
            <a:ext uri="{FF2B5EF4-FFF2-40B4-BE49-F238E27FC236}">
              <a16:creationId xmlns:a16="http://schemas.microsoft.com/office/drawing/2014/main" id="{DD35EF0B-166F-A0D5-8C36-7246D43F3BBD}"/>
            </a:ext>
          </a:extLst>
        </xdr:cNvPr>
        <xdr:cNvSpPr/>
      </xdr:nvSpPr>
      <xdr:spPr>
        <a:xfrm>
          <a:off x="13326035" y="7886700"/>
          <a:ext cx="4318000" cy="774700"/>
        </a:xfrm>
        <a:prstGeom prst="roundRect">
          <a:avLst/>
        </a:prstGeom>
        <a:solidFill>
          <a:srgbClr val="00ADE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Kućanstva s dohotkom iznad medijana,                                a ispod trećeg kvartila</a:t>
          </a:r>
        </a:p>
      </xdr:txBody>
    </xdr:sp>
    <xdr:clientData/>
  </xdr:twoCellAnchor>
  <xdr:twoCellAnchor>
    <xdr:from>
      <xdr:col>13</xdr:col>
      <xdr:colOff>0</xdr:colOff>
      <xdr:row>9</xdr:row>
      <xdr:rowOff>114300</xdr:rowOff>
    </xdr:from>
    <xdr:to>
      <xdr:col>15</xdr:col>
      <xdr:colOff>7470</xdr:colOff>
      <xdr:row>10</xdr:row>
      <xdr:rowOff>38100</xdr:rowOff>
    </xdr:to>
    <xdr:sp macro="" textlink="">
      <xdr:nvSpPr>
        <xdr:cNvPr id="29" name="Rounded Rectangle 28">
          <a:extLst>
            <a:ext uri="{FF2B5EF4-FFF2-40B4-BE49-F238E27FC236}">
              <a16:creationId xmlns:a16="http://schemas.microsoft.com/office/drawing/2014/main" id="{B36AACDD-F3CD-0F41-485D-949D7A781B35}"/>
            </a:ext>
          </a:extLst>
        </xdr:cNvPr>
        <xdr:cNvSpPr/>
      </xdr:nvSpPr>
      <xdr:spPr>
        <a:xfrm>
          <a:off x="17678400" y="7886700"/>
          <a:ext cx="3296770" cy="774700"/>
        </a:xfrm>
        <a:prstGeom prst="roundRect">
          <a:avLst/>
        </a:prstGeom>
        <a:solidFill>
          <a:srgbClr val="00ADE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Kućanstva s dohotkom iznad                trećeg kvartila</a:t>
          </a:r>
        </a:p>
      </xdr:txBody>
    </xdr:sp>
    <xdr:clientData/>
  </xdr:twoCellAnchor>
  <xdr:twoCellAnchor>
    <xdr:from>
      <xdr:col>7</xdr:col>
      <xdr:colOff>152400</xdr:colOff>
      <xdr:row>12</xdr:row>
      <xdr:rowOff>40924</xdr:rowOff>
    </xdr:from>
    <xdr:to>
      <xdr:col>8</xdr:col>
      <xdr:colOff>2387600</xdr:colOff>
      <xdr:row>13</xdr:row>
      <xdr:rowOff>520699</xdr:rowOff>
    </xdr:to>
    <xdr:sp macro="" textlink="">
      <xdr:nvSpPr>
        <xdr:cNvPr id="43" name="Rounded Rectangle 42">
          <a:extLst>
            <a:ext uri="{FF2B5EF4-FFF2-40B4-BE49-F238E27FC236}">
              <a16:creationId xmlns:a16="http://schemas.microsoft.com/office/drawing/2014/main" id="{3371CA2E-7B24-90F0-DB4E-59AAFA836ED8}"/>
            </a:ext>
          </a:extLst>
        </xdr:cNvPr>
        <xdr:cNvSpPr/>
      </xdr:nvSpPr>
      <xdr:spPr>
        <a:xfrm>
          <a:off x="10756900" y="8346724"/>
          <a:ext cx="3873500" cy="1013175"/>
        </a:xfrm>
        <a:prstGeom prst="roundRect">
          <a:avLst/>
        </a:prstGeom>
        <a:solidFill>
          <a:srgbClr val="00ADEC">
            <a:alpha val="0"/>
          </a:srgbClr>
        </a:solidFill>
        <a:ln w="6350">
          <a:solidFill>
            <a:srgbClr val="10789B">
              <a:alpha val="74902"/>
            </a:srgb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endParaRPr lang="en-GB"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12701</xdr:colOff>
      <xdr:row>12</xdr:row>
      <xdr:rowOff>40924</xdr:rowOff>
    </xdr:from>
    <xdr:to>
      <xdr:col>10</xdr:col>
      <xdr:colOff>1930401</xdr:colOff>
      <xdr:row>14</xdr:row>
      <xdr:rowOff>0</xdr:rowOff>
    </xdr:to>
    <xdr:sp macro="" textlink="">
      <xdr:nvSpPr>
        <xdr:cNvPr id="44" name="Rounded Rectangle 43">
          <a:extLst>
            <a:ext uri="{FF2B5EF4-FFF2-40B4-BE49-F238E27FC236}">
              <a16:creationId xmlns:a16="http://schemas.microsoft.com/office/drawing/2014/main" id="{A73D24DF-CDF4-0040-F457-C41972536C4C}"/>
            </a:ext>
          </a:extLst>
        </xdr:cNvPr>
        <xdr:cNvSpPr/>
      </xdr:nvSpPr>
      <xdr:spPr>
        <a:xfrm>
          <a:off x="14681201" y="8346724"/>
          <a:ext cx="3886200" cy="1013176"/>
        </a:xfrm>
        <a:prstGeom prst="roundRect">
          <a:avLst/>
        </a:prstGeom>
        <a:solidFill>
          <a:srgbClr val="00ADEC">
            <a:alpha val="0"/>
          </a:srgbClr>
        </a:solidFill>
        <a:ln w="6350">
          <a:solidFill>
            <a:srgbClr val="10789B">
              <a:alpha val="74902"/>
            </a:srgb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endParaRPr lang="en-GB"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11</xdr:col>
      <xdr:colOff>12700</xdr:colOff>
      <xdr:row>12</xdr:row>
      <xdr:rowOff>40922</xdr:rowOff>
    </xdr:from>
    <xdr:to>
      <xdr:col>13</xdr:col>
      <xdr:colOff>558</xdr:colOff>
      <xdr:row>13</xdr:row>
      <xdr:rowOff>520699</xdr:rowOff>
    </xdr:to>
    <xdr:sp macro="" textlink="">
      <xdr:nvSpPr>
        <xdr:cNvPr id="45" name="Rounded Rectangle 44">
          <a:extLst>
            <a:ext uri="{FF2B5EF4-FFF2-40B4-BE49-F238E27FC236}">
              <a16:creationId xmlns:a16="http://schemas.microsoft.com/office/drawing/2014/main" id="{AE7E53E7-23CA-4FA7-1523-AF2DA71DEA91}"/>
            </a:ext>
          </a:extLst>
        </xdr:cNvPr>
        <xdr:cNvSpPr/>
      </xdr:nvSpPr>
      <xdr:spPr>
        <a:xfrm>
          <a:off x="18618200" y="8346722"/>
          <a:ext cx="4343958" cy="1013177"/>
        </a:xfrm>
        <a:prstGeom prst="roundRect">
          <a:avLst/>
        </a:prstGeom>
        <a:solidFill>
          <a:srgbClr val="00ADEC">
            <a:alpha val="0"/>
          </a:srgbClr>
        </a:solidFill>
        <a:ln w="6350">
          <a:solidFill>
            <a:srgbClr val="10789B">
              <a:alpha val="74902"/>
            </a:srgb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endParaRPr lang="en-GB"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13</xdr:col>
      <xdr:colOff>12700</xdr:colOff>
      <xdr:row>12</xdr:row>
      <xdr:rowOff>40923</xdr:rowOff>
    </xdr:from>
    <xdr:to>
      <xdr:col>15</xdr:col>
      <xdr:colOff>7470</xdr:colOff>
      <xdr:row>14</xdr:row>
      <xdr:rowOff>0</xdr:rowOff>
    </xdr:to>
    <xdr:sp macro="" textlink="">
      <xdr:nvSpPr>
        <xdr:cNvPr id="46" name="Rounded Rectangle 45">
          <a:extLst>
            <a:ext uri="{FF2B5EF4-FFF2-40B4-BE49-F238E27FC236}">
              <a16:creationId xmlns:a16="http://schemas.microsoft.com/office/drawing/2014/main" id="{C4E8CFB7-9960-1E96-961A-75F70457ED23}"/>
            </a:ext>
          </a:extLst>
        </xdr:cNvPr>
        <xdr:cNvSpPr/>
      </xdr:nvSpPr>
      <xdr:spPr>
        <a:xfrm>
          <a:off x="22974300" y="8346723"/>
          <a:ext cx="3284070" cy="1013177"/>
        </a:xfrm>
        <a:prstGeom prst="roundRect">
          <a:avLst/>
        </a:prstGeom>
        <a:solidFill>
          <a:srgbClr val="00ADEC">
            <a:alpha val="0"/>
          </a:srgbClr>
        </a:solidFill>
        <a:ln w="6350">
          <a:solidFill>
            <a:srgbClr val="10789B">
              <a:alpha val="74902"/>
            </a:srgb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endParaRPr lang="en-GB"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12450</xdr:colOff>
      <xdr:row>4</xdr:row>
      <xdr:rowOff>9619</xdr:rowOff>
    </xdr:from>
    <xdr:to>
      <xdr:col>9</xdr:col>
      <xdr:colOff>1937808</xdr:colOff>
      <xdr:row>6</xdr:row>
      <xdr:rowOff>0</xdr:rowOff>
    </xdr:to>
    <xdr:sp macro="" textlink="">
      <xdr:nvSpPr>
        <xdr:cNvPr id="33" name="Rounded Rectangle 32">
          <a:extLst>
            <a:ext uri="{FF2B5EF4-FFF2-40B4-BE49-F238E27FC236}">
              <a16:creationId xmlns:a16="http://schemas.microsoft.com/office/drawing/2014/main" id="{E81900CE-EDC9-D494-8F1B-290DCB06A08A}"/>
            </a:ext>
          </a:extLst>
        </xdr:cNvPr>
        <xdr:cNvSpPr/>
      </xdr:nvSpPr>
      <xdr:spPr>
        <a:xfrm>
          <a:off x="9397750" y="2663919"/>
          <a:ext cx="1925358" cy="1435007"/>
        </a:xfrm>
        <a:prstGeom prst="roundRect">
          <a:avLst/>
        </a:prstGeom>
        <a:solidFill>
          <a:schemeClr val="accent4">
            <a:alpha val="0"/>
          </a:schemeClr>
        </a:solidFill>
        <a:ln w="3175">
          <a:solidFill>
            <a:srgbClr val="BC8E00"/>
          </a:solidFill>
        </a:ln>
        <a:scene3d>
          <a:camera prst="orthographicFront">
            <a:rot lat="0" lon="0" rev="0"/>
          </a:camera>
          <a:lightRig rig="threePt" dir="t">
            <a:rot lat="0" lon="0" rev="4800000"/>
          </a:lightRig>
        </a:scene3d>
        <a:sp3d>
          <a:bevelT w="50800" h="25400"/>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endParaRPr lang="en-GB" sz="1600" b="1">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10</xdr:col>
      <xdr:colOff>12699</xdr:colOff>
      <xdr:row>4</xdr:row>
      <xdr:rowOff>0</xdr:rowOff>
    </xdr:from>
    <xdr:to>
      <xdr:col>11</xdr:col>
      <xdr:colOff>3174</xdr:colOff>
      <xdr:row>6</xdr:row>
      <xdr:rowOff>6349</xdr:rowOff>
    </xdr:to>
    <xdr:sp macro="" textlink="">
      <xdr:nvSpPr>
        <xdr:cNvPr id="38" name="Rounded Rectangle 37">
          <a:extLst>
            <a:ext uri="{FF2B5EF4-FFF2-40B4-BE49-F238E27FC236}">
              <a16:creationId xmlns:a16="http://schemas.microsoft.com/office/drawing/2014/main" id="{71796586-104E-B700-D5FB-F7A27FEBFB38}"/>
            </a:ext>
          </a:extLst>
        </xdr:cNvPr>
        <xdr:cNvSpPr/>
      </xdr:nvSpPr>
      <xdr:spPr>
        <a:xfrm>
          <a:off x="16649699" y="2667000"/>
          <a:ext cx="1958975" cy="1428749"/>
        </a:xfrm>
        <a:prstGeom prst="roundRect">
          <a:avLst/>
        </a:prstGeom>
        <a:solidFill>
          <a:schemeClr val="accent4">
            <a:alpha val="0"/>
          </a:schemeClr>
        </a:solidFill>
        <a:ln w="3175">
          <a:solidFill>
            <a:srgbClr val="BC8E0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endParaRPr lang="en-GB" sz="1600" b="1">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11</xdr:col>
      <xdr:colOff>21166</xdr:colOff>
      <xdr:row>4</xdr:row>
      <xdr:rowOff>0</xdr:rowOff>
    </xdr:from>
    <xdr:to>
      <xdr:col>12</xdr:col>
      <xdr:colOff>4234</xdr:colOff>
      <xdr:row>6</xdr:row>
      <xdr:rowOff>0</xdr:rowOff>
    </xdr:to>
    <xdr:sp macro="" textlink="">
      <xdr:nvSpPr>
        <xdr:cNvPr id="39" name="Rounded Rectangle 38">
          <a:extLst>
            <a:ext uri="{FF2B5EF4-FFF2-40B4-BE49-F238E27FC236}">
              <a16:creationId xmlns:a16="http://schemas.microsoft.com/office/drawing/2014/main" id="{828EFE8F-3D1A-C4A7-1126-C059EEAE524F}"/>
            </a:ext>
          </a:extLst>
        </xdr:cNvPr>
        <xdr:cNvSpPr/>
      </xdr:nvSpPr>
      <xdr:spPr>
        <a:xfrm>
          <a:off x="18626666" y="2667000"/>
          <a:ext cx="1951568" cy="1422400"/>
        </a:xfrm>
        <a:prstGeom prst="roundRect">
          <a:avLst/>
        </a:prstGeom>
        <a:solidFill>
          <a:schemeClr val="accent4">
            <a:alpha val="0"/>
          </a:schemeClr>
        </a:solidFill>
        <a:ln w="3175">
          <a:solidFill>
            <a:srgbClr val="BC8E0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endParaRPr lang="en-GB" sz="1600" b="1">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12</xdr:col>
      <xdr:colOff>31876</xdr:colOff>
      <xdr:row>4</xdr:row>
      <xdr:rowOff>12700</xdr:rowOff>
    </xdr:from>
    <xdr:to>
      <xdr:col>12</xdr:col>
      <xdr:colOff>2377142</xdr:colOff>
      <xdr:row>6</xdr:row>
      <xdr:rowOff>0</xdr:rowOff>
    </xdr:to>
    <xdr:sp macro="" textlink="">
      <xdr:nvSpPr>
        <xdr:cNvPr id="40" name="Rounded Rectangle 39">
          <a:extLst>
            <a:ext uri="{FF2B5EF4-FFF2-40B4-BE49-F238E27FC236}">
              <a16:creationId xmlns:a16="http://schemas.microsoft.com/office/drawing/2014/main" id="{B04D5536-0644-9CF1-1432-BC6BBDD40F21}"/>
            </a:ext>
          </a:extLst>
        </xdr:cNvPr>
        <xdr:cNvSpPr/>
      </xdr:nvSpPr>
      <xdr:spPr>
        <a:xfrm>
          <a:off x="15322676" y="2667000"/>
          <a:ext cx="2345266" cy="1424519"/>
        </a:xfrm>
        <a:prstGeom prst="roundRect">
          <a:avLst/>
        </a:prstGeom>
        <a:solidFill>
          <a:schemeClr val="accent4">
            <a:alpha val="0"/>
          </a:schemeClr>
        </a:solidFill>
        <a:ln w="6350">
          <a:solidFill>
            <a:srgbClr val="10789B">
              <a:alpha val="74902"/>
            </a:srgb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endParaRPr lang="en-GB"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13</xdr:col>
      <xdr:colOff>38100</xdr:colOff>
      <xdr:row>4</xdr:row>
      <xdr:rowOff>12700</xdr:rowOff>
    </xdr:from>
    <xdr:to>
      <xdr:col>13</xdr:col>
      <xdr:colOff>1930400</xdr:colOff>
      <xdr:row>6</xdr:row>
      <xdr:rowOff>0</xdr:rowOff>
    </xdr:to>
    <xdr:sp macro="" textlink="">
      <xdr:nvSpPr>
        <xdr:cNvPr id="41" name="Rounded Rectangle 40">
          <a:extLst>
            <a:ext uri="{FF2B5EF4-FFF2-40B4-BE49-F238E27FC236}">
              <a16:creationId xmlns:a16="http://schemas.microsoft.com/office/drawing/2014/main" id="{541D1E34-E412-7609-DA47-82ED8C219CC6}"/>
            </a:ext>
          </a:extLst>
        </xdr:cNvPr>
        <xdr:cNvSpPr/>
      </xdr:nvSpPr>
      <xdr:spPr>
        <a:xfrm>
          <a:off x="17716500" y="2667000"/>
          <a:ext cx="1892300" cy="1424519"/>
        </a:xfrm>
        <a:prstGeom prst="roundRect">
          <a:avLst/>
        </a:prstGeom>
        <a:solidFill>
          <a:schemeClr val="accent4">
            <a:alpha val="0"/>
          </a:schemeClr>
        </a:solidFill>
        <a:ln w="6350">
          <a:solidFill>
            <a:srgbClr val="10789B">
              <a:alpha val="74902"/>
            </a:srgb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endParaRPr lang="en-GB"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14</xdr:col>
      <xdr:colOff>37537</xdr:colOff>
      <xdr:row>4</xdr:row>
      <xdr:rowOff>12700</xdr:rowOff>
    </xdr:from>
    <xdr:to>
      <xdr:col>15</xdr:col>
      <xdr:colOff>0</xdr:colOff>
      <xdr:row>6</xdr:row>
      <xdr:rowOff>0</xdr:rowOff>
    </xdr:to>
    <xdr:sp macro="" textlink="">
      <xdr:nvSpPr>
        <xdr:cNvPr id="42" name="Rounded Rectangle 41">
          <a:extLst>
            <a:ext uri="{FF2B5EF4-FFF2-40B4-BE49-F238E27FC236}">
              <a16:creationId xmlns:a16="http://schemas.microsoft.com/office/drawing/2014/main" id="{6A45C99C-F4F5-82B2-0395-F2FE8290C36D}"/>
            </a:ext>
          </a:extLst>
        </xdr:cNvPr>
        <xdr:cNvSpPr/>
      </xdr:nvSpPr>
      <xdr:spPr>
        <a:xfrm>
          <a:off x="19659037" y="2667000"/>
          <a:ext cx="1308663" cy="1424519"/>
        </a:xfrm>
        <a:prstGeom prst="roundRect">
          <a:avLst/>
        </a:prstGeom>
        <a:solidFill>
          <a:schemeClr val="accent4">
            <a:alpha val="0"/>
          </a:schemeClr>
        </a:solidFill>
        <a:ln w="6350">
          <a:solidFill>
            <a:srgbClr val="10789B">
              <a:alpha val="74902"/>
            </a:srgb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endParaRPr lang="en-GB"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12700</xdr:colOff>
      <xdr:row>2</xdr:row>
      <xdr:rowOff>0</xdr:rowOff>
    </xdr:from>
    <xdr:to>
      <xdr:col>7</xdr:col>
      <xdr:colOff>1625600</xdr:colOff>
      <xdr:row>3</xdr:row>
      <xdr:rowOff>0</xdr:rowOff>
    </xdr:to>
    <xdr:sp macro="" textlink="">
      <xdr:nvSpPr>
        <xdr:cNvPr id="2" name="Rectangle 1">
          <a:extLst>
            <a:ext uri="{FF2B5EF4-FFF2-40B4-BE49-F238E27FC236}">
              <a16:creationId xmlns:a16="http://schemas.microsoft.com/office/drawing/2014/main" id="{65394740-20BF-5648-9E4C-A7112D2E455A}"/>
            </a:ext>
          </a:extLst>
        </xdr:cNvPr>
        <xdr:cNvSpPr/>
      </xdr:nvSpPr>
      <xdr:spPr>
        <a:xfrm>
          <a:off x="685800" y="1054100"/>
          <a:ext cx="11544300" cy="571500"/>
        </a:xfrm>
        <a:prstGeom prst="rect">
          <a:avLst/>
        </a:prstGeom>
        <a:solidFill>
          <a:srgbClr val="2341A7">
            <a:alpha val="20000"/>
          </a:srgbClr>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400" b="1">
              <a:solidFill>
                <a:srgbClr val="1B327D"/>
              </a:solidFill>
              <a:latin typeface="Arial" panose="020B0604020202020204" pitchFamily="34" charset="0"/>
              <a:cs typeface="Arial" panose="020B0604020202020204" pitchFamily="34" charset="0"/>
            </a:rPr>
            <a:t>UNOS PODATAKA PREKO</a:t>
          </a:r>
          <a:r>
            <a:rPr lang="en-GB" sz="1400" b="1" baseline="0">
              <a:solidFill>
                <a:srgbClr val="1B327D"/>
              </a:solidFill>
              <a:latin typeface="Arial" panose="020B0604020202020204" pitchFamily="34" charset="0"/>
              <a:cs typeface="Arial" panose="020B0604020202020204" pitchFamily="34" charset="0"/>
            </a:rPr>
            <a:t> PADAJU</a:t>
          </a:r>
          <a:r>
            <a:rPr lang="hr-HR" sz="1400" b="1" baseline="0">
              <a:solidFill>
                <a:srgbClr val="1B327D"/>
              </a:solidFill>
              <a:latin typeface="Arial" panose="020B0604020202020204" pitchFamily="34" charset="0"/>
              <a:cs typeface="Arial" panose="020B0604020202020204" pitchFamily="34" charset="0"/>
            </a:rPr>
            <a:t>ĆEG IZBORNIKA</a:t>
          </a:r>
          <a:endParaRPr lang="en-GB" sz="1400" b="1">
            <a:solidFill>
              <a:srgbClr val="1B327D"/>
            </a:solidFill>
            <a:latin typeface="Arial" panose="020B0604020202020204" pitchFamily="34" charset="0"/>
            <a:cs typeface="Arial" panose="020B0604020202020204" pitchFamily="34" charset="0"/>
          </a:endParaRPr>
        </a:p>
      </xdr:txBody>
    </xdr:sp>
    <xdr:clientData/>
  </xdr:twoCellAnchor>
  <xdr:twoCellAnchor>
    <xdr:from>
      <xdr:col>1</xdr:col>
      <xdr:colOff>12700</xdr:colOff>
      <xdr:row>9</xdr:row>
      <xdr:rowOff>88900</xdr:rowOff>
    </xdr:from>
    <xdr:to>
      <xdr:col>1</xdr:col>
      <xdr:colOff>2041072</xdr:colOff>
      <xdr:row>14</xdr:row>
      <xdr:rowOff>0</xdr:rowOff>
    </xdr:to>
    <xdr:sp macro="" textlink="">
      <xdr:nvSpPr>
        <xdr:cNvPr id="6" name="Pentagon 5">
          <a:extLst>
            <a:ext uri="{FF2B5EF4-FFF2-40B4-BE49-F238E27FC236}">
              <a16:creationId xmlns:a16="http://schemas.microsoft.com/office/drawing/2014/main" id="{30F500D1-6EAD-5C96-3E4F-7D94C615AFE7}"/>
            </a:ext>
          </a:extLst>
        </xdr:cNvPr>
        <xdr:cNvSpPr/>
      </xdr:nvSpPr>
      <xdr:spPr>
        <a:xfrm>
          <a:off x="597807" y="6511471"/>
          <a:ext cx="2028372" cy="2741386"/>
        </a:xfrm>
        <a:prstGeom prst="homePlate">
          <a:avLst>
            <a:gd name="adj" fmla="val 52127"/>
          </a:avLst>
        </a:prstGeom>
        <a:solidFill>
          <a:srgbClr val="C00000"/>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vert="horz" rtlCol="0" anchor="ctr"/>
        <a:lstStyle/>
        <a:p>
          <a:pPr algn="l"/>
          <a:r>
            <a:rPr lang="en-GB" sz="1400" b="1">
              <a:solidFill>
                <a:schemeClr val="bg1"/>
              </a:solidFill>
              <a:latin typeface="Arial" panose="020B0604020202020204" pitchFamily="34" charset="0"/>
              <a:cs typeface="Arial" panose="020B0604020202020204" pitchFamily="34" charset="0"/>
            </a:rPr>
            <a:t>Unos vrijednosti pokazatelja</a:t>
          </a:r>
        </a:p>
        <a:p>
          <a:pPr algn="l"/>
          <a:endParaRPr lang="en-GB"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27213</xdr:colOff>
      <xdr:row>1</xdr:row>
      <xdr:rowOff>749300</xdr:rowOff>
    </xdr:from>
    <xdr:to>
      <xdr:col>8</xdr:col>
      <xdr:colOff>2095500</xdr:colOff>
      <xdr:row>6</xdr:row>
      <xdr:rowOff>0</xdr:rowOff>
    </xdr:to>
    <xdr:sp macro="" textlink="">
      <xdr:nvSpPr>
        <xdr:cNvPr id="7" name="Pentagon 6">
          <a:extLst>
            <a:ext uri="{FF2B5EF4-FFF2-40B4-BE49-F238E27FC236}">
              <a16:creationId xmlns:a16="http://schemas.microsoft.com/office/drawing/2014/main" id="{EF0262B4-11E4-84AF-9809-CF7B85CC970E}"/>
            </a:ext>
          </a:extLst>
        </xdr:cNvPr>
        <xdr:cNvSpPr/>
      </xdr:nvSpPr>
      <xdr:spPr>
        <a:xfrm>
          <a:off x="12092213" y="1168400"/>
          <a:ext cx="2068287" cy="3048000"/>
        </a:xfrm>
        <a:prstGeom prst="homePlate">
          <a:avLst>
            <a:gd name="adj" fmla="val 56570"/>
          </a:avLst>
        </a:prstGeom>
        <a:solidFill>
          <a:srgbClr val="C00000"/>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vert="horz" rtlCol="0" anchor="ctr"/>
        <a:lstStyle/>
        <a:p>
          <a:pPr algn="l"/>
          <a:endParaRPr lang="hr-HR" sz="1800" b="1">
            <a:solidFill>
              <a:schemeClr val="bg1"/>
            </a:solidFill>
            <a:latin typeface="Arial" panose="020B0604020202020204" pitchFamily="34" charset="0"/>
            <a:cs typeface="Arial" panose="020B0604020202020204" pitchFamily="34" charset="0"/>
          </a:endParaRPr>
        </a:p>
        <a:p>
          <a:pPr algn="l"/>
          <a:r>
            <a:rPr lang="hr-HR" sz="1800" b="1">
              <a:solidFill>
                <a:schemeClr val="bg1"/>
              </a:solidFill>
              <a:latin typeface="Arial" panose="020B0604020202020204" pitchFamily="34" charset="0"/>
              <a:cs typeface="Arial" panose="020B0604020202020204" pitchFamily="34" charset="0"/>
            </a:rPr>
            <a:t>Automatski izračun cijene</a:t>
          </a:r>
          <a:endParaRPr lang="hr-HR" sz="1800" b="1" baseline="0">
            <a:solidFill>
              <a:schemeClr val="bg1"/>
            </a:solidFill>
            <a:latin typeface="Arial" panose="020B0604020202020204" pitchFamily="34" charset="0"/>
            <a:cs typeface="Arial" panose="020B0604020202020204" pitchFamily="34" charset="0"/>
          </a:endParaRPr>
        </a:p>
        <a:p>
          <a:pPr algn="l"/>
          <a:endParaRPr lang="en-GB" sz="1800" b="1">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28121</xdr:colOff>
      <xdr:row>8</xdr:row>
      <xdr:rowOff>0</xdr:rowOff>
    </xdr:from>
    <xdr:to>
      <xdr:col>7</xdr:col>
      <xdr:colOff>228600</xdr:colOff>
      <xdr:row>14</xdr:row>
      <xdr:rowOff>12700</xdr:rowOff>
    </xdr:to>
    <xdr:sp macro="" textlink="">
      <xdr:nvSpPr>
        <xdr:cNvPr id="9" name="Pentagon 8">
          <a:extLst>
            <a:ext uri="{FF2B5EF4-FFF2-40B4-BE49-F238E27FC236}">
              <a16:creationId xmlns:a16="http://schemas.microsoft.com/office/drawing/2014/main" id="{9E8D79C3-F363-DD67-FDDB-705905A2182F}"/>
            </a:ext>
          </a:extLst>
        </xdr:cNvPr>
        <xdr:cNvSpPr/>
      </xdr:nvSpPr>
      <xdr:spPr>
        <a:xfrm>
          <a:off x="8867321" y="5791200"/>
          <a:ext cx="1787979" cy="3441700"/>
        </a:xfrm>
        <a:prstGeom prst="homePlate">
          <a:avLst>
            <a:gd name="adj" fmla="val 52897"/>
          </a:avLst>
        </a:prstGeom>
        <a:solidFill>
          <a:srgbClr val="C00000"/>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vert="horz" rtlCol="0" anchor="ctr"/>
        <a:lstStyle/>
        <a:p>
          <a:pPr algn="l"/>
          <a:r>
            <a:rPr lang="en-GB" sz="1400" b="1">
              <a:solidFill>
                <a:schemeClr val="bg1"/>
              </a:solidFill>
              <a:latin typeface="Arial" panose="020B0604020202020204" pitchFamily="34" charset="0"/>
              <a:cs typeface="Arial" panose="020B0604020202020204" pitchFamily="34" charset="0"/>
            </a:rPr>
            <a:t>Participacija roditelja u cijeni vrtića</a:t>
          </a:r>
        </a:p>
        <a:p>
          <a:pPr algn="l"/>
          <a:endParaRPr lang="en-GB"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28575</xdr:colOff>
      <xdr:row>16</xdr:row>
      <xdr:rowOff>381000</xdr:rowOff>
    </xdr:from>
    <xdr:to>
      <xdr:col>6</xdr:col>
      <xdr:colOff>721179</xdr:colOff>
      <xdr:row>17</xdr:row>
      <xdr:rowOff>639536</xdr:rowOff>
    </xdr:to>
    <xdr:sp macro="" textlink="">
      <xdr:nvSpPr>
        <xdr:cNvPr id="48" name="Off-page Connector 22">
          <a:extLst>
            <a:ext uri="{FF2B5EF4-FFF2-40B4-BE49-F238E27FC236}">
              <a16:creationId xmlns:a16="http://schemas.microsoft.com/office/drawing/2014/main" id="{D99B0DD4-5ED6-492D-B8D6-B05CC15CCE87}"/>
            </a:ext>
          </a:extLst>
        </xdr:cNvPr>
        <xdr:cNvSpPr/>
      </xdr:nvSpPr>
      <xdr:spPr>
        <a:xfrm>
          <a:off x="613682" y="10668000"/>
          <a:ext cx="7863568" cy="775607"/>
        </a:xfrm>
        <a:prstGeom prst="roundRect">
          <a:avLst/>
        </a:prstGeom>
        <a:gradFill>
          <a:gsLst>
            <a:gs pos="20000">
              <a:srgbClr val="1B327D">
                <a:lumMod val="77989"/>
              </a:srgbClr>
            </a:gs>
            <a:gs pos="65000">
              <a:srgbClr val="2341A7">
                <a:alpha val="59790"/>
                <a:lumMod val="96000"/>
                <a:lumOff val="4000"/>
              </a:srgbClr>
            </a:gs>
            <a:gs pos="100000">
              <a:srgbClr val="CED9E7"/>
            </a:gs>
          </a:gsLst>
          <a:lin ang="16200000" scaled="1"/>
        </a:gradFill>
        <a:effectLst>
          <a:outerShdw blurRad="190500" dist="143842" dir="5400000" sx="90196" sy="90196" algn="t" rotWithShape="0">
            <a:prstClr val="black">
              <a:alpha val="32510"/>
            </a:prstClr>
          </a:outerShdw>
        </a:effectLst>
        <a:scene3d>
          <a:camera prst="orthographicFront">
            <a:rot lat="0" lon="0" rev="0"/>
          </a:camera>
          <a:lightRig rig="threePt" dir="t">
            <a:rot lat="0" lon="0" rev="48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Va</a:t>
          </a:r>
          <a:r>
            <a:rPr lang="hr-HR" sz="1200" b="1">
              <a:solidFill>
                <a:schemeClr val="bg1"/>
              </a:solidFill>
              <a:latin typeface="Arial" panose="020B0604020202020204" pitchFamily="34" charset="0"/>
              <a:cs typeface="Arial" panose="020B0604020202020204" pitchFamily="34" charset="0"/>
            </a:rPr>
            <a:t>žne</a:t>
          </a:r>
          <a:r>
            <a:rPr lang="hr-HR" sz="1200" b="1" baseline="0">
              <a:solidFill>
                <a:schemeClr val="bg1"/>
              </a:solidFill>
              <a:latin typeface="Arial" panose="020B0604020202020204" pitchFamily="34" charset="0"/>
              <a:cs typeface="Arial" panose="020B0604020202020204" pitchFamily="34" charset="0"/>
            </a:rPr>
            <a:t> n</a:t>
          </a:r>
          <a:r>
            <a:rPr lang="en-GB" sz="1200" b="1">
              <a:solidFill>
                <a:schemeClr val="bg1"/>
              </a:solidFill>
              <a:latin typeface="Arial" panose="020B0604020202020204" pitchFamily="34" charset="0"/>
              <a:cs typeface="Arial" panose="020B0604020202020204" pitchFamily="34" charset="0"/>
            </a:rPr>
            <a:t>apomene</a:t>
          </a:r>
          <a:r>
            <a:rPr lang="en-GB" sz="1200" b="1" baseline="0">
              <a:solidFill>
                <a:schemeClr val="bg1"/>
              </a:solidFill>
              <a:latin typeface="Arial" panose="020B0604020202020204" pitchFamily="34" charset="0"/>
              <a:cs typeface="Arial" panose="020B0604020202020204" pitchFamily="34" charset="0"/>
            </a:rPr>
            <a:t> uz kalkulator:</a:t>
          </a:r>
          <a:endParaRPr lang="en-GB" sz="12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965199</xdr:colOff>
      <xdr:row>4</xdr:row>
      <xdr:rowOff>338364</xdr:rowOff>
    </xdr:from>
    <xdr:to>
      <xdr:col>1</xdr:col>
      <xdr:colOff>1127147</xdr:colOff>
      <xdr:row>4</xdr:row>
      <xdr:rowOff>509838</xdr:rowOff>
    </xdr:to>
    <xdr:pic>
      <xdr:nvPicPr>
        <xdr:cNvPr id="32" name="Picture 31">
          <a:extLst>
            <a:ext uri="{FF2B5EF4-FFF2-40B4-BE49-F238E27FC236}">
              <a16:creationId xmlns:a16="http://schemas.microsoft.com/office/drawing/2014/main" id="{FB088185-A8D5-4E2B-A826-849C890ECB33}"/>
            </a:ext>
          </a:extLst>
        </xdr:cNvPr>
        <xdr:cNvPicPr>
          <a:picLocks noChangeAspect="1"/>
        </xdr:cNvPicPr>
      </xdr:nvPicPr>
      <xdr:blipFill>
        <a:blip xmlns:r="http://schemas.openxmlformats.org/officeDocument/2006/relationships" r:embed="rId1"/>
        <a:stretch>
          <a:fillRect/>
        </a:stretch>
      </xdr:blipFill>
      <xdr:spPr>
        <a:xfrm>
          <a:off x="1550306" y="2923721"/>
          <a:ext cx="161948" cy="1714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flection">
      <a:fillStyleLst>
        <a:solidFill>
          <a:schemeClr val="phClr"/>
        </a:solidFill>
        <a:gradFill rotWithShape="1">
          <a:gsLst>
            <a:gs pos="0">
              <a:schemeClr val="phClr">
                <a:tint val="50000"/>
                <a:alpha val="100000"/>
                <a:satMod val="140000"/>
                <a:lumMod val="105000"/>
              </a:schemeClr>
            </a:gs>
            <a:gs pos="41000">
              <a:schemeClr val="phClr">
                <a:tint val="57000"/>
                <a:satMod val="160000"/>
                <a:lumMod val="99000"/>
              </a:schemeClr>
            </a:gs>
            <a:gs pos="100000">
              <a:schemeClr val="phClr">
                <a:tint val="80000"/>
                <a:satMod val="180000"/>
                <a:lumMod val="104000"/>
              </a:schemeClr>
            </a:gs>
          </a:gsLst>
          <a:lin ang="5400000" scaled="1"/>
        </a:gradFill>
        <a:gradFill rotWithShape="1">
          <a:gsLst>
            <a:gs pos="0">
              <a:schemeClr val="phClr">
                <a:tint val="97000"/>
                <a:satMod val="115000"/>
                <a:lumMod val="114000"/>
              </a:schemeClr>
            </a:gs>
            <a:gs pos="60000">
              <a:schemeClr val="phClr">
                <a:tint val="100000"/>
                <a:shade val="96000"/>
                <a:satMod val="100000"/>
                <a:lumMod val="108000"/>
              </a:schemeClr>
            </a:gs>
            <a:gs pos="100000">
              <a:schemeClr val="phClr">
                <a:shade val="91000"/>
                <a:satMod val="100000"/>
              </a:schemeClr>
            </a:gs>
          </a:gsLst>
          <a:lin ang="5400000" scaled="0"/>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38100" dist="25400" dir="5400000" rotWithShape="0">
              <a:srgbClr val="000000">
                <a:alpha val="28000"/>
              </a:srgbClr>
            </a:outerShdw>
          </a:effectLst>
        </a:effectStyle>
        <a:effectStyle>
          <a:effectLst>
            <a:outerShdw blurRad="50800" dist="31750" dir="5400000" sy="98000" rotWithShape="0">
              <a:srgbClr val="000000">
                <a:alpha val="47000"/>
              </a:srgbClr>
            </a:outerShdw>
          </a:effectLst>
          <a:scene3d>
            <a:camera prst="orthographicFront">
              <a:rot lat="0" lon="0" rev="0"/>
            </a:camera>
            <a:lightRig rig="twoPt" dir="t">
              <a:rot lat="0" lon="0" rev="4800000"/>
            </a:lightRig>
          </a:scene3d>
          <a:sp3d prstMaterial="matte">
            <a:bevelT w="25400" h="44450"/>
          </a:sp3d>
        </a:effectStyle>
        <a:effectStyle>
          <a:effectLst>
            <a:reflection blurRad="25400" stA="32000" endPos="28000" dist="8889" dir="5400000" sy="-100000" rotWithShape="0"/>
          </a:effectLst>
          <a:scene3d>
            <a:camera prst="orthographicFront">
              <a:rot lat="0" lon="0" rev="0"/>
            </a:camera>
            <a:lightRig rig="threePt" dir="t">
              <a:rot lat="0" lon="0" rev="4800000"/>
            </a:lightRig>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X22"/>
  <sheetViews>
    <sheetView showGridLines="0" tabSelected="1" topLeftCell="B1" zoomScaleNormal="100" workbookViewId="0">
      <selection activeCell="C15" sqref="C15"/>
    </sheetView>
  </sheetViews>
  <sheetFormatPr defaultColWidth="8.77734375" defaultRowHeight="14.4" x14ac:dyDescent="0.3"/>
  <cols>
    <col min="1" max="1" width="8.77734375" style="1"/>
    <col min="2" max="2" width="32.109375" style="1" customWidth="1"/>
    <col min="3" max="3" width="21.44140625" style="1" customWidth="1"/>
    <col min="4" max="6" width="17.77734375" style="1" customWidth="1"/>
    <col min="7" max="7" width="20.77734375" style="1" customWidth="1"/>
    <col min="8" max="8" width="21.44140625" style="1" customWidth="1"/>
    <col min="9" max="9" width="31.77734375" style="1" customWidth="1"/>
    <col min="10" max="12" width="25.77734375" style="1" customWidth="1"/>
    <col min="13" max="13" width="31.33203125" style="1" customWidth="1"/>
    <col min="14" max="14" width="25.44140625" style="1" customWidth="1"/>
    <col min="15" max="15" width="17.6640625" style="1" customWidth="1"/>
    <col min="16" max="16" width="15" style="1" customWidth="1"/>
    <col min="17" max="16384" width="8.77734375" style="1"/>
  </cols>
  <sheetData>
    <row r="1" spans="1:24" ht="33" customHeight="1" x14ac:dyDescent="0.3">
      <c r="A1" s="1" t="s">
        <v>0</v>
      </c>
      <c r="C1" s="108"/>
      <c r="D1" s="108"/>
      <c r="E1" s="108"/>
      <c r="F1" s="108"/>
      <c r="G1" s="108"/>
      <c r="H1" s="108"/>
      <c r="I1" s="108"/>
      <c r="J1" s="108"/>
      <c r="K1" s="108"/>
      <c r="L1" s="108"/>
      <c r="M1" s="108"/>
      <c r="N1" s="108"/>
      <c r="O1" s="108"/>
      <c r="P1" s="108"/>
      <c r="Q1" s="108"/>
    </row>
    <row r="2" spans="1:24" s="59" customFormat="1" ht="60" customHeight="1" x14ac:dyDescent="0.3">
      <c r="A2" s="58"/>
      <c r="B2" s="109" t="s">
        <v>1</v>
      </c>
      <c r="C2" s="109"/>
      <c r="D2" s="109"/>
      <c r="E2" s="109"/>
      <c r="F2" s="109"/>
      <c r="G2" s="109"/>
      <c r="H2" s="109"/>
      <c r="I2" s="109"/>
      <c r="J2" s="109"/>
      <c r="K2" s="109"/>
      <c r="L2" s="109"/>
      <c r="M2" s="109"/>
      <c r="N2" s="109"/>
      <c r="O2" s="109"/>
    </row>
    <row r="3" spans="1:24" s="53" customFormat="1" ht="45" customHeight="1" x14ac:dyDescent="0.3">
      <c r="A3" s="1"/>
      <c r="B3" s="1"/>
      <c r="C3" s="119"/>
      <c r="D3" s="119"/>
      <c r="E3" s="119"/>
      <c r="F3" s="119"/>
      <c r="G3" s="119"/>
      <c r="H3" s="119"/>
      <c r="I3" s="119"/>
      <c r="J3" s="120"/>
      <c r="K3" s="120"/>
      <c r="L3" s="120"/>
      <c r="M3" s="121"/>
      <c r="N3" s="121"/>
      <c r="O3" s="121"/>
    </row>
    <row r="4" spans="1:24" s="52" customFormat="1" ht="82.5" customHeight="1" x14ac:dyDescent="0.3">
      <c r="A4" s="1"/>
      <c r="B4" s="124"/>
      <c r="C4" s="62"/>
      <c r="D4" s="62"/>
      <c r="E4" s="61"/>
      <c r="F4" s="62"/>
      <c r="G4" s="62"/>
      <c r="H4" s="63"/>
      <c r="I4" s="119"/>
      <c r="J4" s="54"/>
      <c r="K4" s="54"/>
      <c r="L4" s="54"/>
      <c r="M4" s="55"/>
      <c r="N4" s="55"/>
      <c r="O4" s="56"/>
    </row>
    <row r="5" spans="1:24" s="57" customFormat="1" ht="48" customHeight="1" x14ac:dyDescent="0.3">
      <c r="A5" s="1"/>
      <c r="B5" s="124"/>
      <c r="C5" s="112" t="s">
        <v>2</v>
      </c>
      <c r="D5" s="110">
        <v>8</v>
      </c>
      <c r="E5" s="105">
        <v>50</v>
      </c>
      <c r="F5" s="105">
        <v>25</v>
      </c>
      <c r="G5" s="114">
        <v>20</v>
      </c>
      <c r="H5" s="101" t="s">
        <v>3</v>
      </c>
      <c r="I5" s="119"/>
      <c r="J5" s="103">
        <f>Koeficijenti!$K$5</f>
        <v>1968.27</v>
      </c>
      <c r="K5" s="103">
        <f>Koeficijenti!$L$5</f>
        <v>625.62</v>
      </c>
      <c r="L5" s="103">
        <f>J5+K5</f>
        <v>2593.89</v>
      </c>
      <c r="M5" s="97">
        <f>20%*L5+L5</f>
        <v>3112.6679999999997</v>
      </c>
      <c r="N5" s="95"/>
      <c r="O5" s="97">
        <f>M5-N5</f>
        <v>3112.6679999999997</v>
      </c>
      <c r="P5" s="67"/>
    </row>
    <row r="6" spans="1:24" s="57" customFormat="1" ht="64.5" customHeight="1" x14ac:dyDescent="0.3">
      <c r="A6" s="1"/>
      <c r="B6" s="125"/>
      <c r="C6" s="113"/>
      <c r="D6" s="111"/>
      <c r="E6" s="106"/>
      <c r="F6" s="106"/>
      <c r="G6" s="115"/>
      <c r="H6" s="102"/>
      <c r="I6" s="126"/>
      <c r="J6" s="104"/>
      <c r="K6" s="104"/>
      <c r="L6" s="104"/>
      <c r="M6" s="98"/>
      <c r="N6" s="96"/>
      <c r="O6" s="98"/>
    </row>
    <row r="7" spans="1:24" s="57" customFormat="1" ht="64.5" customHeight="1" x14ac:dyDescent="0.3">
      <c r="A7" s="1"/>
      <c r="B7" s="80"/>
      <c r="C7" s="83"/>
      <c r="D7" s="83"/>
      <c r="E7" s="84"/>
      <c r="F7" s="84"/>
      <c r="G7" s="85"/>
      <c r="H7" s="86"/>
      <c r="I7" s="79"/>
      <c r="J7" s="78"/>
      <c r="K7" s="78"/>
      <c r="L7" s="78"/>
      <c r="M7" s="76"/>
      <c r="N7" s="75"/>
      <c r="O7" s="76"/>
    </row>
    <row r="8" spans="1:24" s="59" customFormat="1" ht="60" customHeight="1" x14ac:dyDescent="0.3">
      <c r="A8" s="58"/>
      <c r="B8" s="109" t="s">
        <v>4</v>
      </c>
      <c r="C8" s="109"/>
      <c r="D8" s="109"/>
      <c r="E8" s="109"/>
      <c r="F8" s="109"/>
      <c r="G8" s="109"/>
      <c r="H8" s="109"/>
      <c r="I8" s="109"/>
      <c r="J8" s="109"/>
      <c r="K8" s="109"/>
      <c r="L8" s="109"/>
      <c r="M8" s="109"/>
      <c r="N8" s="109"/>
      <c r="O8" s="109"/>
      <c r="U8" s="60"/>
    </row>
    <row r="9" spans="1:24" s="51" customFormat="1" ht="45" customHeight="1" x14ac:dyDescent="0.3">
      <c r="A9" s="1"/>
      <c r="B9" s="1"/>
      <c r="C9" s="123"/>
      <c r="D9" s="123"/>
      <c r="E9" s="123"/>
      <c r="F9" s="123"/>
      <c r="G9" s="122"/>
      <c r="H9" s="122"/>
      <c r="I9" s="122"/>
      <c r="J9" s="122"/>
      <c r="K9" s="122"/>
      <c r="L9" s="122"/>
      <c r="M9" s="122"/>
      <c r="N9" s="122"/>
      <c r="O9" s="122"/>
      <c r="X9" s="51" t="s">
        <v>5</v>
      </c>
    </row>
    <row r="10" spans="1:24" s="51" customFormat="1" ht="67.05" customHeight="1" x14ac:dyDescent="0.3">
      <c r="A10" s="1"/>
      <c r="B10" s="1"/>
      <c r="C10" s="123"/>
      <c r="D10" s="123"/>
      <c r="E10" s="123"/>
      <c r="F10" s="123"/>
      <c r="G10" s="107"/>
      <c r="H10" s="107"/>
      <c r="I10" s="73"/>
      <c r="J10" s="107"/>
      <c r="K10" s="107"/>
      <c r="L10" s="107"/>
      <c r="M10" s="107"/>
      <c r="N10" s="107"/>
      <c r="O10" s="107"/>
    </row>
    <row r="11" spans="1:24" s="52" customFormat="1" ht="37.049999999999997" customHeight="1" x14ac:dyDescent="0.3">
      <c r="A11" s="1"/>
      <c r="B11" s="124"/>
      <c r="C11" s="123"/>
      <c r="D11" s="123"/>
      <c r="E11" s="123"/>
      <c r="F11" s="123"/>
      <c r="H11" s="116" t="s">
        <v>6</v>
      </c>
      <c r="I11" s="116"/>
      <c r="J11" s="116"/>
      <c r="K11" s="116"/>
      <c r="L11" s="116"/>
      <c r="M11" s="116"/>
      <c r="N11" s="116"/>
      <c r="O11" s="116"/>
    </row>
    <row r="12" spans="1:24" s="52" customFormat="1" ht="38.25" customHeight="1" x14ac:dyDescent="0.3">
      <c r="A12" s="1"/>
      <c r="B12" s="124"/>
      <c r="C12" s="62"/>
      <c r="D12" s="117"/>
      <c r="E12" s="118"/>
      <c r="F12" s="63"/>
      <c r="H12" s="68">
        <v>0</v>
      </c>
      <c r="I12" s="69">
        <f>Koeficijenti!$C$51*VLOOKUP(KALKULATOR!C5,Koeficijenti!$K$50:$L$70,2,FALSE)</f>
        <v>4006.8442074374993</v>
      </c>
      <c r="J12" s="70">
        <f>Koeficijenti!$C$51*VLOOKUP(KALKULATOR!C5,Koeficijenti!$K$50:$L$70,2,FALSE)+0.01</f>
        <v>4006.8542074374996</v>
      </c>
      <c r="K12" s="71">
        <f>Koeficijenti!$C$53*VLOOKUP(KALKULATOR!C5,Koeficijenti!$K$50:$L$70,2,FALSE)</f>
        <v>5886.0744710624995</v>
      </c>
      <c r="L12" s="72">
        <f>Koeficijenti!$C$53*VLOOKUP(KALKULATOR!C5,Koeficijenti!$K$50:$L$70,2,FALSE)+0.01</f>
        <v>5886.0844710624997</v>
      </c>
      <c r="M12" s="71">
        <f>Koeficijenti!$C$55*VLOOKUP(KALKULATOR!C5,Koeficijenti!$K$50:$L$70,2,FALSE)</f>
        <v>8242.6256859374989</v>
      </c>
      <c r="N12" s="72">
        <f>Koeficijenti!$C$55*VLOOKUP(KALKULATOR!C5,Koeficijenti!$K$50:$L$70,2,FALSE)+0.01</f>
        <v>8242.6356859374991</v>
      </c>
      <c r="O12" s="71" t="s">
        <v>7</v>
      </c>
      <c r="S12" s="64"/>
      <c r="W12" s="52" t="s">
        <v>8</v>
      </c>
    </row>
    <row r="13" spans="1:24" s="57" customFormat="1" ht="42" customHeight="1" x14ac:dyDescent="0.3">
      <c r="A13" s="1"/>
      <c r="B13" s="124"/>
      <c r="C13" s="133">
        <f>KALKULATOR!$M$5</f>
        <v>3112.6679999999997</v>
      </c>
      <c r="D13" s="129">
        <v>0.15</v>
      </c>
      <c r="E13" s="130"/>
      <c r="F13" s="99">
        <v>4</v>
      </c>
      <c r="H13" s="127">
        <f>IF(KALKULATOR!$F$13=1,KALKULATOR!$C$13*VLOOKUP(KALKULATOR!$D$13,Koeficijenti!$C$61:$D$63,2,FALSE),IF(KALKULATOR!$F$13=2,KALKULATOR!$C$13*VLOOKUP(KALKULATOR!$D$13,Koeficijenti!$F$62:$G$64,2,FALSE),KALKULATOR!$C$13*VLOOKUP(KALKULATOR!$D$13,Koeficijenti!$C$67:$D$69,2,FALSE)))</f>
        <v>0</v>
      </c>
      <c r="I13" s="127"/>
      <c r="J13" s="93">
        <f>IF(KALKULATOR!$F$13=1,KALKULATOR!$C$13*VLOOKUP(KALKULATOR!$D$13,Koeficijenti!$C$61:$D$63,2,FALSE),IF(KALKULATOR!$F$13=2,KALKULATOR!$C$13*VLOOKUP(KALKULATOR!$D$13,Koeficijenti!$F$62:$G$64,2,FALSE),KALKULATOR!$C$13*VLOOKUP(KALKULATOR!$D$13,Koeficijenti!$E$67:$F$69,2,FALSE)))</f>
        <v>311.26679999999999</v>
      </c>
      <c r="K13" s="93"/>
      <c r="L13" s="93">
        <f>IF(KALKULATOR!$F$13=1,KALKULATOR!$C$13*VLOOKUP(KALKULATOR!$D$13,Koeficijenti!$C$61:$D$63,2,FALSE),IF(KALKULATOR!$F$13=2,KALKULATOR!$C$13*VLOOKUP(KALKULATOR!$D$13,Koeficijenti!$H$62:$I$64,2,FALSE),KALKULATOR!$C$13*VLOOKUP(KALKULATOR!$D$13,Koeficijenti!$G$67:$H$69,2,FALSE)))</f>
        <v>622.53359999999998</v>
      </c>
      <c r="M13" s="93"/>
      <c r="N13" s="93">
        <f>IF(KALKULATOR!$F$13=1,KALKULATOR!$C$13*VLOOKUP(KALKULATOR!$D$13,Koeficijenti!$C$61:$D$63,2,FALSE),IF(KALKULATOR!$F$13=2,KALKULATOR!$C$13*VLOOKUP(KALKULATOR!$D$13,Koeficijenti!$H$62:$I$64,2,FALSE),KALKULATOR!$C$13*VLOOKUP(KALKULATOR!$D$13,Koeficijenti!$I$67:$J$69,2,FALSE)))</f>
        <v>933.80039999999985</v>
      </c>
      <c r="O13" s="93"/>
      <c r="P13" s="52"/>
      <c r="Q13" s="52"/>
    </row>
    <row r="14" spans="1:24" ht="41.25" customHeight="1" x14ac:dyDescent="0.3">
      <c r="B14" s="125"/>
      <c r="C14" s="134"/>
      <c r="D14" s="131"/>
      <c r="E14" s="132"/>
      <c r="F14" s="100"/>
      <c r="G14" s="90"/>
      <c r="H14" s="128"/>
      <c r="I14" s="128"/>
      <c r="J14" s="94"/>
      <c r="K14" s="94"/>
      <c r="L14" s="94"/>
      <c r="M14" s="94"/>
      <c r="N14" s="94"/>
      <c r="O14" s="94"/>
    </row>
    <row r="15" spans="1:24" ht="41.25" customHeight="1" x14ac:dyDescent="0.3">
      <c r="B15" s="80"/>
      <c r="C15" s="85"/>
      <c r="D15" s="88"/>
      <c r="E15" s="88"/>
      <c r="F15" s="89"/>
      <c r="G15" s="82"/>
      <c r="H15" s="77"/>
      <c r="I15" s="77"/>
      <c r="J15" s="74"/>
      <c r="K15" s="74"/>
      <c r="L15" s="74"/>
      <c r="M15" s="74"/>
      <c r="N15" s="74"/>
      <c r="O15" s="74"/>
    </row>
    <row r="16" spans="1:24" ht="41.25" customHeight="1" x14ac:dyDescent="0.3">
      <c r="B16" s="80"/>
      <c r="C16" s="85"/>
      <c r="D16" s="88"/>
      <c r="E16" s="88"/>
      <c r="F16" s="89"/>
      <c r="G16" s="82"/>
      <c r="H16" s="77"/>
      <c r="I16" s="77"/>
      <c r="J16" s="74"/>
      <c r="K16" s="74"/>
      <c r="L16" s="74"/>
      <c r="M16" s="74"/>
      <c r="N16" s="74"/>
      <c r="O16" s="74"/>
    </row>
    <row r="17" spans="1:22" ht="41.25" customHeight="1" x14ac:dyDescent="0.3">
      <c r="B17" s="80"/>
      <c r="C17" s="85"/>
      <c r="D17" s="88"/>
      <c r="E17" s="88"/>
      <c r="F17" s="89"/>
      <c r="G17" s="82"/>
      <c r="H17" s="77"/>
      <c r="I17" s="77"/>
      <c r="J17" s="74"/>
      <c r="K17" s="74"/>
      <c r="L17" s="74"/>
      <c r="M17" s="74"/>
      <c r="N17" s="74"/>
      <c r="O17" s="74"/>
    </row>
    <row r="18" spans="1:22" ht="60.75" customHeight="1" x14ac:dyDescent="0.3">
      <c r="B18" s="80"/>
      <c r="C18" s="85"/>
      <c r="D18" s="88"/>
      <c r="E18" s="88"/>
      <c r="F18" s="89"/>
      <c r="G18" s="82"/>
      <c r="H18" s="77"/>
      <c r="I18" s="77"/>
      <c r="J18" s="74"/>
      <c r="K18" s="74"/>
      <c r="L18" s="74"/>
      <c r="M18" s="74"/>
      <c r="N18" s="74"/>
      <c r="O18" s="74"/>
    </row>
    <row r="19" spans="1:22" s="50" customFormat="1" ht="163.5" customHeight="1" x14ac:dyDescent="0.3">
      <c r="A19" s="1"/>
      <c r="B19" s="91" t="s">
        <v>9</v>
      </c>
      <c r="C19" s="91"/>
      <c r="D19" s="91"/>
      <c r="E19" s="91"/>
      <c r="F19" s="91"/>
      <c r="G19" s="91"/>
      <c r="H19" s="91"/>
      <c r="I19" s="91"/>
      <c r="J19" s="91"/>
      <c r="K19" s="91"/>
      <c r="L19" s="91"/>
      <c r="M19" s="91"/>
      <c r="N19" s="92"/>
      <c r="Q19" s="66"/>
    </row>
    <row r="20" spans="1:22" s="50" customFormat="1" ht="33.75" customHeight="1" x14ac:dyDescent="0.3">
      <c r="A20" s="1"/>
      <c r="B20" s="91" t="s">
        <v>10</v>
      </c>
      <c r="C20" s="91"/>
      <c r="D20" s="91"/>
      <c r="E20" s="91"/>
      <c r="F20" s="91"/>
      <c r="G20" s="91"/>
      <c r="H20" s="91"/>
      <c r="I20" s="91"/>
      <c r="J20" s="91"/>
      <c r="K20" s="91"/>
      <c r="L20" s="91"/>
      <c r="M20" s="91"/>
      <c r="N20" s="91"/>
      <c r="Q20" s="87"/>
    </row>
    <row r="21" spans="1:22" s="50" customFormat="1" ht="38.25" customHeight="1" x14ac:dyDescent="0.3">
      <c r="A21" s="1"/>
      <c r="B21" s="91" t="s">
        <v>11</v>
      </c>
      <c r="C21" s="91"/>
      <c r="D21" s="91"/>
      <c r="E21" s="91"/>
      <c r="F21" s="91"/>
      <c r="G21" s="91"/>
      <c r="H21" s="91"/>
      <c r="I21" s="91"/>
      <c r="J21" s="91"/>
      <c r="K21" s="91"/>
      <c r="L21" s="91"/>
      <c r="M21" s="91"/>
      <c r="N21" s="91"/>
      <c r="Q21" s="87"/>
    </row>
    <row r="22" spans="1:22" ht="218.25" customHeight="1" x14ac:dyDescent="0.3">
      <c r="B22" s="91" t="s">
        <v>12</v>
      </c>
      <c r="C22" s="91"/>
      <c r="D22" s="91"/>
      <c r="E22" s="91"/>
      <c r="F22" s="91"/>
      <c r="G22" s="91"/>
      <c r="H22" s="91"/>
      <c r="I22" s="91"/>
      <c r="J22" s="91"/>
      <c r="K22" s="91"/>
      <c r="L22" s="91"/>
      <c r="M22" s="91"/>
      <c r="N22" s="91"/>
      <c r="O22" s="81"/>
      <c r="V22" s="65"/>
    </row>
  </sheetData>
  <mergeCells count="40">
    <mergeCell ref="B22:N22"/>
    <mergeCell ref="D12:E12"/>
    <mergeCell ref="C3:H3"/>
    <mergeCell ref="J3:L3"/>
    <mergeCell ref="M3:O3"/>
    <mergeCell ref="G9:O9"/>
    <mergeCell ref="C9:F11"/>
    <mergeCell ref="B8:O8"/>
    <mergeCell ref="B4:B6"/>
    <mergeCell ref="B11:B14"/>
    <mergeCell ref="I3:I6"/>
    <mergeCell ref="H13:I14"/>
    <mergeCell ref="N10:O10"/>
    <mergeCell ref="G10:H10"/>
    <mergeCell ref="D13:E14"/>
    <mergeCell ref="C13:C14"/>
    <mergeCell ref="L13:M14"/>
    <mergeCell ref="C1:Q1"/>
    <mergeCell ref="B2:O2"/>
    <mergeCell ref="D5:D6"/>
    <mergeCell ref="C5:C6"/>
    <mergeCell ref="G5:G6"/>
    <mergeCell ref="E5:E6"/>
    <mergeCell ref="H11:O11"/>
    <mergeCell ref="B19:N19"/>
    <mergeCell ref="B20:N20"/>
    <mergeCell ref="B21:N21"/>
    <mergeCell ref="N13:O14"/>
    <mergeCell ref="N5:N6"/>
    <mergeCell ref="O5:O6"/>
    <mergeCell ref="J13:K14"/>
    <mergeCell ref="F13:F14"/>
    <mergeCell ref="H5:H6"/>
    <mergeCell ref="J5:J6"/>
    <mergeCell ref="L5:L6"/>
    <mergeCell ref="K5:K6"/>
    <mergeCell ref="M5:M6"/>
    <mergeCell ref="F5:F6"/>
    <mergeCell ref="J10:K10"/>
    <mergeCell ref="L10:M10"/>
  </mergeCells>
  <dataValidations count="5">
    <dataValidation type="list" allowBlank="1" showInputMessage="1" showErrorMessage="1" error="Odaberite indeks razvijenosti iz padajućeg izbornika_x000a_" sqref="D5" xr:uid="{00000000-0002-0000-0000-000000000000}">
      <formula1>"1,2,3,4,5,6,7,8"</formula1>
    </dataValidation>
    <dataValidation type="whole" allowBlank="1" showInputMessage="1" showErrorMessage="1" error="Provjerite uneseni broj vrtićke djece" sqref="E5" xr:uid="{00000000-0002-0000-0000-000001000000}">
      <formula1>0</formula1>
      <formula2>3500</formula2>
    </dataValidation>
    <dataValidation type="whole" allowBlank="1" showInputMessage="1" showErrorMessage="1" error="Prvojerite uneseni broj jasličke djece" sqref="F5" xr:uid="{00000000-0002-0000-0000-000002000000}">
      <formula1>0</formula1>
      <formula2>1000</formula2>
    </dataValidation>
    <dataValidation type="decimal" allowBlank="1" showInputMessage="1" showErrorMessage="1" error="Provjerite unesenu vrijednost veličine grupe_x000a_" sqref="G5" xr:uid="{00000000-0002-0000-0000-000003000000}">
      <formula1>0</formula1>
      <formula2>100</formula2>
    </dataValidation>
    <dataValidation type="list" allowBlank="1" showInputMessage="1" showErrorMessage="1" sqref="F13" xr:uid="{6A522C95-1AF7-4221-B5FA-66452253ABB0}">
      <formula1>"1,2,4"</formula1>
    </dataValidation>
  </dataValidations>
  <pageMargins left="0.70866141732283472" right="0.70866141732283472" top="0.74803149606299213" bottom="0.74803149606299213" header="0.31496062992125984" footer="0.31496062992125984"/>
  <pageSetup paperSize="9" scale="42"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Odaberite županiju iz padajućeg izbornika" xr:uid="{00000000-0002-0000-0000-000004000000}">
          <x14:formula1>
            <xm:f>Koeficijenti!$B$5:$B$25</xm:f>
          </x14:formula1>
          <xm:sqref>C5</xm:sqref>
        </x14:dataValidation>
        <x14:dataValidation type="list" allowBlank="1" showInputMessage="1" showErrorMessage="1" error="Odaberite veličinu jasličke grupe iz padajućeg izbornika" xr:uid="{7ADAA1D7-E308-4515-B150-10E7AC292DAA}">
          <x14:formula1>
            <xm:f>Koeficijenti!$B$41:$B$45</xm:f>
          </x14:formula1>
          <xm:sqref>H5</xm:sqref>
        </x14:dataValidation>
        <x14:dataValidation type="list" allowBlank="1" showInputMessage="1" showErrorMessage="1" xr:uid="{2D061622-DC91-491B-8448-FC1393B1F28C}">
          <x14:formula1>
            <xm:f>Koeficijenti!$C$61:$C$63</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70"/>
  <sheetViews>
    <sheetView workbookViewId="0">
      <selection activeCell="G18" sqref="G18"/>
    </sheetView>
  </sheetViews>
  <sheetFormatPr defaultColWidth="8.77734375" defaultRowHeight="14.4" x14ac:dyDescent="0.3"/>
  <cols>
    <col min="2" max="2" width="25" customWidth="1"/>
    <col min="3" max="3" width="17.77734375" customWidth="1"/>
    <col min="6" max="6" width="25" customWidth="1"/>
    <col min="7" max="7" width="17.77734375" customWidth="1"/>
    <col min="9" max="9" width="18.44140625" customWidth="1"/>
    <col min="10" max="10" width="18.6640625" customWidth="1"/>
    <col min="11" max="11" width="21.77734375" customWidth="1"/>
    <col min="12" max="12" width="20" customWidth="1"/>
  </cols>
  <sheetData>
    <row r="1" spans="2:12" ht="15" customHeight="1" thickBot="1" x14ac:dyDescent="0.35">
      <c r="B1" s="138" t="s">
        <v>13</v>
      </c>
      <c r="C1" s="138"/>
      <c r="D1" s="138"/>
      <c r="E1" s="138"/>
      <c r="F1" s="138"/>
      <c r="G1" s="138"/>
      <c r="H1" s="138"/>
      <c r="I1" s="138"/>
      <c r="J1" s="138"/>
      <c r="K1" s="138"/>
      <c r="L1" s="138"/>
    </row>
    <row r="2" spans="2:12" x14ac:dyDescent="0.3">
      <c r="B2" s="136" t="s">
        <v>14</v>
      </c>
      <c r="C2" s="137"/>
      <c r="D2" s="19"/>
      <c r="E2" s="19"/>
      <c r="F2" s="137" t="s">
        <v>15</v>
      </c>
      <c r="G2" s="137"/>
      <c r="H2" s="19"/>
      <c r="I2" s="20"/>
      <c r="J2" s="21"/>
      <c r="K2" s="20"/>
      <c r="L2" s="22"/>
    </row>
    <row r="3" spans="2:12" x14ac:dyDescent="0.3">
      <c r="B3" s="23"/>
      <c r="I3" s="3"/>
      <c r="J3" s="4"/>
      <c r="K3" s="3"/>
      <c r="L3" s="24"/>
    </row>
    <row r="4" spans="2:12" ht="18.75" customHeight="1" x14ac:dyDescent="0.3">
      <c r="B4" s="25" t="s">
        <v>16</v>
      </c>
      <c r="C4" s="5" t="s">
        <v>17</v>
      </c>
      <c r="F4" s="6" t="s">
        <v>16</v>
      </c>
      <c r="G4" s="5" t="s">
        <v>17</v>
      </c>
      <c r="I4" s="7" t="s">
        <v>18</v>
      </c>
      <c r="J4" s="8" t="s">
        <v>19</v>
      </c>
      <c r="K4" s="9" t="s">
        <v>20</v>
      </c>
      <c r="L4" s="26" t="s">
        <v>21</v>
      </c>
    </row>
    <row r="5" spans="2:12" x14ac:dyDescent="0.3">
      <c r="B5" s="27" t="s">
        <v>22</v>
      </c>
      <c r="C5" s="2">
        <v>-614605.39</v>
      </c>
      <c r="F5" s="3" t="s">
        <v>22</v>
      </c>
      <c r="G5" s="2">
        <v>-320996.62</v>
      </c>
      <c r="I5" s="10">
        <f>(VLOOKUP(KALKULATOR!$C$5,Koeficijenti!$B$5:$C$25,2,FALSE)+KALKULATOR!$D$5*Koeficijenti!$C$28+KALKULATOR!$E$5*Koeficijenti!$C$31+((KALKULATOR!$E$5)^2)*Koeficijenti!$C$32+KALKULATOR!$F$5*Koeficijenti!$C$35+KALKULATOR!$G$5*Koeficijenti!$C$38+VLOOKUP(KALKULATOR!$H$5,Koeficijenti!$B$41:$C$45,2,FALSE))/(KALKULATOR!$E$5+KALKULATOR!$F$5)/12</f>
        <v>4535.2516666666661</v>
      </c>
      <c r="J5" s="10">
        <f>(VLOOKUP(KALKULATOR!$C$5,Koeficijenti!$F$5:$G$25,2,FALSE)+KALKULATOR!$D$5*Koeficijenti!$G$28+KALKULATOR!$E$5*Koeficijenti!$G$31+((KALKULATOR!$E$5)^2)*Koeficijenti!$G$32+KALKULATOR!$F$5*Koeficijenti!$G$35+KALKULATOR!$G$5*Koeficijenti!$G$38+VLOOKUP(KALKULATOR!$H$5,Koeficijenti!$F$41:$G$45,2,FALSE))/(KALKULATOR!$E$5+KALKULATOR!$F$5)/12</f>
        <v>1057.6094111111111</v>
      </c>
      <c r="K5" s="11">
        <f>IF($I$5&lt;$I$8,$I$8,IF($I$5&gt;$I$11,$I$11,$I$5))</f>
        <v>1968.27</v>
      </c>
      <c r="L5" s="28">
        <f>IF($J$5&lt;$J$8,$J$8,IF($J$5&gt;$J$11,$J$11,$J$5))</f>
        <v>625.62</v>
      </c>
    </row>
    <row r="6" spans="2:12" x14ac:dyDescent="0.3">
      <c r="B6" s="27" t="s">
        <v>23</v>
      </c>
      <c r="C6" s="2">
        <v>-1588840.51</v>
      </c>
      <c r="F6" s="3" t="s">
        <v>23</v>
      </c>
      <c r="G6" s="2">
        <v>-441307.84</v>
      </c>
      <c r="I6" s="3"/>
      <c r="J6" s="4"/>
      <c r="K6" s="12"/>
      <c r="L6" s="28"/>
    </row>
    <row r="7" spans="2:12" x14ac:dyDescent="0.3">
      <c r="B7" s="27" t="s">
        <v>24</v>
      </c>
      <c r="C7" s="2">
        <v>-1183663.3799999999</v>
      </c>
      <c r="F7" s="3" t="s">
        <v>24</v>
      </c>
      <c r="G7" s="2">
        <v>-322016.38</v>
      </c>
      <c r="I7" s="6" t="s">
        <v>25</v>
      </c>
      <c r="J7" s="6" t="s">
        <v>25</v>
      </c>
      <c r="K7" s="12"/>
      <c r="L7" s="28"/>
    </row>
    <row r="8" spans="2:12" x14ac:dyDescent="0.3">
      <c r="B8" s="27" t="s">
        <v>26</v>
      </c>
      <c r="C8" s="2">
        <v>3026.08</v>
      </c>
      <c r="F8" s="3" t="s">
        <v>26</v>
      </c>
      <c r="G8" s="2">
        <v>386317.57</v>
      </c>
      <c r="I8" s="13">
        <v>880.34</v>
      </c>
      <c r="J8" s="13">
        <v>273.62</v>
      </c>
      <c r="K8" s="14"/>
      <c r="L8" s="29"/>
    </row>
    <row r="9" spans="2:12" x14ac:dyDescent="0.3">
      <c r="B9" s="27" t="s">
        <v>27</v>
      </c>
      <c r="C9" s="2">
        <v>-940449.62</v>
      </c>
      <c r="F9" s="3" t="s">
        <v>27</v>
      </c>
      <c r="G9" s="2">
        <v>-188017.98</v>
      </c>
      <c r="I9" s="4"/>
      <c r="J9" s="4"/>
      <c r="K9" s="14"/>
      <c r="L9" s="29"/>
    </row>
    <row r="10" spans="2:12" x14ac:dyDescent="0.3">
      <c r="B10" s="27" t="s">
        <v>28</v>
      </c>
      <c r="C10" s="2">
        <v>-746889.19</v>
      </c>
      <c r="F10" s="3" t="s">
        <v>28</v>
      </c>
      <c r="G10" s="2">
        <v>-111483.93</v>
      </c>
      <c r="I10" s="15" t="s">
        <v>29</v>
      </c>
      <c r="J10" s="15" t="s">
        <v>29</v>
      </c>
      <c r="K10" s="14"/>
      <c r="L10" s="29"/>
    </row>
    <row r="11" spans="2:12" x14ac:dyDescent="0.3">
      <c r="B11" s="27" t="s">
        <v>30</v>
      </c>
      <c r="C11" s="2">
        <v>-444879.3</v>
      </c>
      <c r="F11" s="3" t="s">
        <v>30</v>
      </c>
      <c r="G11" s="2">
        <v>-134200.85999999999</v>
      </c>
      <c r="I11" s="13">
        <v>1968.27</v>
      </c>
      <c r="J11" s="13">
        <v>625.62</v>
      </c>
      <c r="K11" s="14"/>
      <c r="L11" s="29"/>
    </row>
    <row r="12" spans="2:12" x14ac:dyDescent="0.3">
      <c r="B12" s="27" t="s">
        <v>31</v>
      </c>
      <c r="C12" s="2">
        <v>-726825.23</v>
      </c>
      <c r="F12" s="3" t="s">
        <v>31</v>
      </c>
      <c r="G12" s="2">
        <v>-149550.85999999999</v>
      </c>
      <c r="L12" s="30"/>
    </row>
    <row r="13" spans="2:12" x14ac:dyDescent="0.3">
      <c r="B13" s="27" t="s">
        <v>32</v>
      </c>
      <c r="C13" s="2">
        <v>-815511.84</v>
      </c>
      <c r="F13" s="3" t="s">
        <v>32</v>
      </c>
      <c r="G13" s="2">
        <v>-118267.66</v>
      </c>
      <c r="L13" s="30"/>
    </row>
    <row r="14" spans="2:12" x14ac:dyDescent="0.3">
      <c r="B14" s="27" t="s">
        <v>33</v>
      </c>
      <c r="C14" s="2">
        <v>-1444478.01</v>
      </c>
      <c r="F14" s="3" t="s">
        <v>33</v>
      </c>
      <c r="G14" s="2">
        <v>-720877.85</v>
      </c>
      <c r="L14" s="30"/>
    </row>
    <row r="15" spans="2:12" x14ac:dyDescent="0.3">
      <c r="B15" s="27" t="s">
        <v>34</v>
      </c>
      <c r="C15" s="2">
        <v>-721161.61</v>
      </c>
      <c r="F15" s="3" t="s">
        <v>34</v>
      </c>
      <c r="G15" s="2">
        <v>-234283.7</v>
      </c>
      <c r="L15" s="30"/>
    </row>
    <row r="16" spans="2:12" x14ac:dyDescent="0.3">
      <c r="B16" s="27" t="s">
        <v>35</v>
      </c>
      <c r="C16" s="2">
        <v>-39098.31</v>
      </c>
      <c r="F16" s="3" t="s">
        <v>35</v>
      </c>
      <c r="G16" s="2">
        <v>669222.51</v>
      </c>
      <c r="L16" s="30"/>
    </row>
    <row r="17" spans="2:12" x14ac:dyDescent="0.3">
      <c r="B17" s="27" t="s">
        <v>36</v>
      </c>
      <c r="C17" s="2">
        <v>-682780.52</v>
      </c>
      <c r="F17" s="3" t="s">
        <v>36</v>
      </c>
      <c r="G17" s="2">
        <v>-137218.22</v>
      </c>
      <c r="L17" s="30"/>
    </row>
    <row r="18" spans="2:12" x14ac:dyDescent="0.3">
      <c r="B18" s="27" t="s">
        <v>37</v>
      </c>
      <c r="C18" s="2">
        <v>-935674.08</v>
      </c>
      <c r="F18" s="3" t="s">
        <v>37</v>
      </c>
      <c r="G18" s="2">
        <v>-95134.58</v>
      </c>
      <c r="L18" s="30"/>
    </row>
    <row r="19" spans="2:12" x14ac:dyDescent="0.3">
      <c r="B19" s="27" t="s">
        <v>38</v>
      </c>
      <c r="C19" s="2">
        <v>-805299.88</v>
      </c>
      <c r="F19" s="3" t="s">
        <v>38</v>
      </c>
      <c r="G19" s="2">
        <v>-75128.28</v>
      </c>
      <c r="L19" s="30"/>
    </row>
    <row r="20" spans="2:12" x14ac:dyDescent="0.3">
      <c r="B20" s="27" t="s">
        <v>39</v>
      </c>
      <c r="C20" s="2">
        <v>-649408.07999999996</v>
      </c>
      <c r="F20" s="3" t="s">
        <v>39</v>
      </c>
      <c r="G20" s="2">
        <v>-137281.85</v>
      </c>
      <c r="L20" s="30"/>
    </row>
    <row r="21" spans="2:12" x14ac:dyDescent="0.3">
      <c r="B21" s="27" t="s">
        <v>40</v>
      </c>
      <c r="C21" s="2">
        <v>-1073201.3600000001</v>
      </c>
      <c r="F21" s="3" t="s">
        <v>40</v>
      </c>
      <c r="G21" s="2">
        <v>-325992.40999999997</v>
      </c>
      <c r="L21" s="30"/>
    </row>
    <row r="22" spans="2:12" x14ac:dyDescent="0.3">
      <c r="B22" s="27" t="s">
        <v>41</v>
      </c>
      <c r="C22" s="2">
        <v>-939578.27</v>
      </c>
      <c r="F22" s="3" t="s">
        <v>41</v>
      </c>
      <c r="G22" s="2">
        <v>-387848.7</v>
      </c>
      <c r="L22" s="30"/>
    </row>
    <row r="23" spans="2:12" x14ac:dyDescent="0.3">
      <c r="B23" s="27" t="s">
        <v>42</v>
      </c>
      <c r="C23" s="2">
        <v>-630009.51</v>
      </c>
      <c r="F23" s="3" t="s">
        <v>42</v>
      </c>
      <c r="G23" s="2">
        <v>-11042.66</v>
      </c>
      <c r="L23" s="30"/>
    </row>
    <row r="24" spans="2:12" x14ac:dyDescent="0.3">
      <c r="B24" s="27" t="s">
        <v>43</v>
      </c>
      <c r="C24" s="2">
        <v>0</v>
      </c>
      <c r="F24" s="3" t="s">
        <v>43</v>
      </c>
      <c r="G24" s="2">
        <v>0</v>
      </c>
      <c r="L24" s="30"/>
    </row>
    <row r="25" spans="2:12" x14ac:dyDescent="0.3">
      <c r="B25" s="27" t="s">
        <v>2</v>
      </c>
      <c r="C25" s="2">
        <v>1820616.13</v>
      </c>
      <c r="F25" s="3" t="s">
        <v>2</v>
      </c>
      <c r="G25" s="2">
        <v>472075.34</v>
      </c>
      <c r="L25" s="30"/>
    </row>
    <row r="26" spans="2:12" x14ac:dyDescent="0.3">
      <c r="B26" s="23"/>
      <c r="L26" s="30"/>
    </row>
    <row r="27" spans="2:12" x14ac:dyDescent="0.3">
      <c r="B27" s="31" t="s">
        <v>44</v>
      </c>
      <c r="C27" s="16" t="s">
        <v>17</v>
      </c>
      <c r="F27" s="16" t="s">
        <v>44</v>
      </c>
      <c r="G27" s="16" t="s">
        <v>17</v>
      </c>
      <c r="L27" s="30"/>
    </row>
    <row r="28" spans="2:12" x14ac:dyDescent="0.3">
      <c r="B28" s="32" t="s">
        <v>45</v>
      </c>
      <c r="C28" s="2">
        <v>23540.52</v>
      </c>
      <c r="F28" s="17" t="s">
        <v>45</v>
      </c>
      <c r="G28" s="2">
        <v>-43834.27</v>
      </c>
      <c r="L28" s="30"/>
    </row>
    <row r="29" spans="2:12" x14ac:dyDescent="0.3">
      <c r="B29" s="33"/>
      <c r="C29" s="18"/>
      <c r="F29" s="18"/>
      <c r="G29" s="18"/>
      <c r="L29" s="30"/>
    </row>
    <row r="30" spans="2:12" x14ac:dyDescent="0.3">
      <c r="B30" s="31" t="s">
        <v>46</v>
      </c>
      <c r="C30" s="16" t="s">
        <v>17</v>
      </c>
      <c r="F30" s="16" t="s">
        <v>46</v>
      </c>
      <c r="G30" s="16" t="s">
        <v>17</v>
      </c>
      <c r="L30" s="30"/>
    </row>
    <row r="31" spans="2:12" x14ac:dyDescent="0.3">
      <c r="B31" s="32" t="s">
        <v>45</v>
      </c>
      <c r="C31" s="2">
        <v>16275.82</v>
      </c>
      <c r="F31" s="17" t="s">
        <v>45</v>
      </c>
      <c r="G31" s="2">
        <v>4477.53</v>
      </c>
      <c r="L31" s="30"/>
    </row>
    <row r="32" spans="2:12" x14ac:dyDescent="0.3">
      <c r="B32" s="23" t="s">
        <v>47</v>
      </c>
      <c r="C32" s="2">
        <v>-1.24</v>
      </c>
      <c r="F32" t="s">
        <v>47</v>
      </c>
      <c r="G32" s="2">
        <v>-0.25</v>
      </c>
      <c r="L32" s="30"/>
    </row>
    <row r="33" spans="2:12" x14ac:dyDescent="0.3">
      <c r="B33" s="23"/>
      <c r="L33" s="30"/>
    </row>
    <row r="34" spans="2:12" x14ac:dyDescent="0.3">
      <c r="B34" s="31" t="s">
        <v>48</v>
      </c>
      <c r="C34" s="16" t="s">
        <v>17</v>
      </c>
      <c r="F34" s="16" t="s">
        <v>48</v>
      </c>
      <c r="G34" s="16" t="s">
        <v>17</v>
      </c>
      <c r="L34" s="30"/>
    </row>
    <row r="35" spans="2:12" x14ac:dyDescent="0.3">
      <c r="B35" s="32" t="s">
        <v>45</v>
      </c>
      <c r="C35" s="2">
        <v>26173.9</v>
      </c>
      <c r="F35" s="17" t="s">
        <v>45</v>
      </c>
      <c r="G35" s="2">
        <v>9727.5499999999993</v>
      </c>
      <c r="L35" s="30"/>
    </row>
    <row r="36" spans="2:12" x14ac:dyDescent="0.3">
      <c r="B36" s="33"/>
      <c r="C36" s="18"/>
      <c r="F36" s="18"/>
      <c r="G36" s="18"/>
      <c r="L36" s="30"/>
    </row>
    <row r="37" spans="2:12" x14ac:dyDescent="0.3">
      <c r="B37" s="31" t="s">
        <v>49</v>
      </c>
      <c r="C37" s="16" t="s">
        <v>17</v>
      </c>
      <c r="F37" s="16" t="s">
        <v>49</v>
      </c>
      <c r="G37" s="16" t="s">
        <v>17</v>
      </c>
      <c r="L37" s="30"/>
    </row>
    <row r="38" spans="2:12" x14ac:dyDescent="0.3">
      <c r="B38" s="32" t="s">
        <v>45</v>
      </c>
      <c r="C38" s="2">
        <v>-40542.550000000003</v>
      </c>
      <c r="F38" s="17" t="s">
        <v>45</v>
      </c>
      <c r="G38" s="2">
        <v>-7737.9</v>
      </c>
      <c r="L38" s="30"/>
    </row>
    <row r="39" spans="2:12" x14ac:dyDescent="0.3">
      <c r="B39" s="23"/>
      <c r="L39" s="30"/>
    </row>
    <row r="40" spans="2:12" x14ac:dyDescent="0.3">
      <c r="B40" s="31" t="s">
        <v>50</v>
      </c>
      <c r="C40" s="16" t="s">
        <v>17</v>
      </c>
      <c r="D40" s="16"/>
      <c r="E40" s="16"/>
      <c r="F40" s="16" t="s">
        <v>50</v>
      </c>
      <c r="G40" s="16" t="s">
        <v>17</v>
      </c>
      <c r="L40" s="30"/>
    </row>
    <row r="41" spans="2:12" x14ac:dyDescent="0.3">
      <c r="B41" s="23" t="s">
        <v>51</v>
      </c>
      <c r="C41" s="2">
        <v>1270071.94</v>
      </c>
      <c r="F41" t="s">
        <v>51</v>
      </c>
      <c r="G41" s="2">
        <v>467448.09</v>
      </c>
      <c r="L41" s="30"/>
    </row>
    <row r="42" spans="2:12" x14ac:dyDescent="0.3">
      <c r="B42" s="23" t="s">
        <v>52</v>
      </c>
      <c r="C42" s="2">
        <v>1275897.27</v>
      </c>
      <c r="F42" t="s">
        <v>52</v>
      </c>
      <c r="G42" s="2">
        <v>363552.96</v>
      </c>
      <c r="L42" s="30"/>
    </row>
    <row r="43" spans="2:12" x14ac:dyDescent="0.3">
      <c r="B43" s="23" t="s">
        <v>3</v>
      </c>
      <c r="C43" s="2">
        <v>1418598.71</v>
      </c>
      <c r="F43" t="s">
        <v>3</v>
      </c>
      <c r="G43" s="2">
        <v>518765.04</v>
      </c>
      <c r="L43" s="30"/>
    </row>
    <row r="44" spans="2:12" x14ac:dyDescent="0.3">
      <c r="B44" s="23" t="s">
        <v>53</v>
      </c>
      <c r="C44" s="2">
        <v>1046137.64</v>
      </c>
      <c r="F44" t="s">
        <v>53</v>
      </c>
      <c r="G44" s="2">
        <v>425636.63</v>
      </c>
      <c r="L44" s="30"/>
    </row>
    <row r="45" spans="2:12" ht="15" thickBot="1" x14ac:dyDescent="0.35">
      <c r="B45" s="34" t="s">
        <v>54</v>
      </c>
      <c r="C45" s="35">
        <v>529292.34</v>
      </c>
      <c r="D45" s="36"/>
      <c r="E45" s="36"/>
      <c r="F45" s="36" t="s">
        <v>54</v>
      </c>
      <c r="G45" s="35">
        <v>282286.69</v>
      </c>
      <c r="H45" s="36"/>
      <c r="I45" s="36"/>
      <c r="J45" s="36"/>
      <c r="K45" s="36"/>
      <c r="L45" s="37"/>
    </row>
    <row r="47" spans="2:12" ht="15" thickBot="1" x14ac:dyDescent="0.35">
      <c r="B47" s="139" t="s">
        <v>55</v>
      </c>
      <c r="C47" s="139"/>
      <c r="D47" s="139"/>
      <c r="E47" s="139"/>
      <c r="F47" s="139"/>
      <c r="G47" s="139"/>
      <c r="H47" s="139"/>
      <c r="I47" s="139"/>
      <c r="J47" s="139"/>
      <c r="K47" s="139"/>
      <c r="L47" s="139"/>
    </row>
    <row r="48" spans="2:12" x14ac:dyDescent="0.3">
      <c r="B48" s="47" t="s">
        <v>56</v>
      </c>
      <c r="C48" s="19"/>
      <c r="D48" s="19"/>
      <c r="E48" s="19"/>
      <c r="F48" s="19"/>
      <c r="G48" s="19"/>
      <c r="H48" s="19"/>
      <c r="I48" s="19"/>
      <c r="J48" s="19"/>
      <c r="K48" s="19"/>
      <c r="L48" s="48"/>
    </row>
    <row r="49" spans="2:12" x14ac:dyDescent="0.3">
      <c r="B49" s="23" t="s">
        <v>57</v>
      </c>
      <c r="C49" t="s">
        <v>58</v>
      </c>
      <c r="J49" s="4"/>
      <c r="L49" s="24" t="s">
        <v>59</v>
      </c>
    </row>
    <row r="50" spans="2:12" x14ac:dyDescent="0.3">
      <c r="B50" s="23">
        <v>20</v>
      </c>
      <c r="C50" s="14">
        <v>2504.667825</v>
      </c>
      <c r="J50" s="18"/>
      <c r="K50" s="3" t="s">
        <v>22</v>
      </c>
      <c r="L50" s="38">
        <v>0.74</v>
      </c>
    </row>
    <row r="51" spans="2:12" x14ac:dyDescent="0.3">
      <c r="B51" s="23">
        <v>25</v>
      </c>
      <c r="C51" s="14">
        <v>2801.9889562499998</v>
      </c>
      <c r="J51" s="18"/>
      <c r="K51" s="39" t="s">
        <v>23</v>
      </c>
      <c r="L51" s="38">
        <v>0.67</v>
      </c>
    </row>
    <row r="52" spans="2:12" ht="14.25" customHeight="1" x14ac:dyDescent="0.3">
      <c r="B52" s="23">
        <v>40</v>
      </c>
      <c r="C52" s="14">
        <v>3632.1392250000004</v>
      </c>
      <c r="F52" s="49"/>
      <c r="J52" s="18"/>
      <c r="K52" s="39" t="s">
        <v>24</v>
      </c>
      <c r="L52" s="38">
        <v>1</v>
      </c>
    </row>
    <row r="53" spans="2:12" x14ac:dyDescent="0.3">
      <c r="B53" s="23">
        <v>50</v>
      </c>
      <c r="C53" s="14">
        <v>4116.1359937500001</v>
      </c>
      <c r="J53" s="18"/>
      <c r="K53" s="3" t="s">
        <v>26</v>
      </c>
      <c r="L53" s="38">
        <v>1.1100000000000001</v>
      </c>
    </row>
    <row r="54" spans="2:12" x14ac:dyDescent="0.3">
      <c r="B54" s="23">
        <v>60</v>
      </c>
      <c r="C54" s="14">
        <v>4710.1601250000003</v>
      </c>
      <c r="J54" s="18"/>
      <c r="K54" s="3" t="s">
        <v>27</v>
      </c>
      <c r="L54" s="38">
        <v>0.92</v>
      </c>
    </row>
    <row r="55" spans="2:12" x14ac:dyDescent="0.3">
      <c r="B55" s="23">
        <v>75</v>
      </c>
      <c r="C55" s="14">
        <v>5764.0739062499997</v>
      </c>
      <c r="J55" s="18"/>
      <c r="K55" s="39" t="s">
        <v>28</v>
      </c>
      <c r="L55" s="38">
        <v>0.8</v>
      </c>
    </row>
    <row r="56" spans="2:12" x14ac:dyDescent="0.3">
      <c r="B56" s="23">
        <v>80</v>
      </c>
      <c r="C56" s="14">
        <v>6275.2684500000005</v>
      </c>
      <c r="J56" s="18"/>
      <c r="K56" s="3" t="s">
        <v>30</v>
      </c>
      <c r="L56" s="38">
        <v>0.95</v>
      </c>
    </row>
    <row r="57" spans="2:12" x14ac:dyDescent="0.3">
      <c r="B57" s="23"/>
      <c r="J57" s="18"/>
      <c r="K57" s="3" t="s">
        <v>31</v>
      </c>
      <c r="L57" s="38">
        <v>0.79</v>
      </c>
    </row>
    <row r="58" spans="2:12" x14ac:dyDescent="0.3">
      <c r="B58" s="23"/>
      <c r="C58" s="135"/>
      <c r="D58" s="135"/>
      <c r="J58" s="18"/>
      <c r="K58" s="3" t="s">
        <v>32</v>
      </c>
      <c r="L58" s="38">
        <v>0.89</v>
      </c>
    </row>
    <row r="59" spans="2:12" x14ac:dyDescent="0.3">
      <c r="B59" s="23"/>
      <c r="C59" s="40"/>
      <c r="D59" s="40"/>
      <c r="J59" s="18"/>
      <c r="K59" s="3" t="s">
        <v>33</v>
      </c>
      <c r="L59" s="38">
        <v>0.81</v>
      </c>
    </row>
    <row r="60" spans="2:12" x14ac:dyDescent="0.3">
      <c r="B60" s="23" t="s">
        <v>60</v>
      </c>
      <c r="C60" s="18" t="s">
        <v>61</v>
      </c>
      <c r="D60" s="41" t="s">
        <v>62</v>
      </c>
      <c r="E60" s="42" t="s">
        <v>63</v>
      </c>
      <c r="F60" s="135" t="s">
        <v>64</v>
      </c>
      <c r="G60" s="135"/>
      <c r="H60" s="135" t="s">
        <v>65</v>
      </c>
      <c r="I60" s="135"/>
      <c r="J60" s="18"/>
      <c r="K60" s="3" t="s">
        <v>34</v>
      </c>
      <c r="L60" s="38">
        <v>0.72</v>
      </c>
    </row>
    <row r="61" spans="2:12" x14ac:dyDescent="0.3">
      <c r="B61" s="43" t="s">
        <v>66</v>
      </c>
      <c r="C61" s="40">
        <v>0.33</v>
      </c>
      <c r="D61" s="44" t="s">
        <v>67</v>
      </c>
      <c r="F61" s="18" t="s">
        <v>61</v>
      </c>
      <c r="G61" s="18" t="s">
        <v>62</v>
      </c>
      <c r="H61" s="18" t="s">
        <v>61</v>
      </c>
      <c r="I61" s="18" t="s">
        <v>62</v>
      </c>
      <c r="J61" s="18"/>
      <c r="K61" s="3" t="s">
        <v>35</v>
      </c>
      <c r="L61" s="38">
        <v>1.07</v>
      </c>
    </row>
    <row r="62" spans="2:12" x14ac:dyDescent="0.3">
      <c r="B62" s="43"/>
      <c r="C62" s="40">
        <v>0.25</v>
      </c>
      <c r="D62" s="18">
        <v>0.25</v>
      </c>
      <c r="F62" s="40">
        <v>0.33</v>
      </c>
      <c r="G62" s="18">
        <v>0.25</v>
      </c>
      <c r="H62" s="40">
        <v>0.33</v>
      </c>
      <c r="I62" s="18">
        <v>0.41</v>
      </c>
      <c r="J62" s="18"/>
      <c r="K62" s="3" t="s">
        <v>36</v>
      </c>
      <c r="L62" s="38">
        <v>0.8</v>
      </c>
    </row>
    <row r="63" spans="2:12" x14ac:dyDescent="0.3">
      <c r="B63" s="23"/>
      <c r="C63" s="40">
        <v>0.15</v>
      </c>
      <c r="D63" s="18">
        <v>0.15</v>
      </c>
      <c r="F63" s="40">
        <v>0.25</v>
      </c>
      <c r="G63" s="44" t="s">
        <v>68</v>
      </c>
      <c r="H63" s="40">
        <v>0.25</v>
      </c>
      <c r="I63" s="44" t="s">
        <v>69</v>
      </c>
      <c r="J63" s="18"/>
      <c r="K63" s="39" t="s">
        <v>37</v>
      </c>
      <c r="L63" s="38">
        <v>0.88</v>
      </c>
    </row>
    <row r="64" spans="2:12" x14ac:dyDescent="0.3">
      <c r="B64" s="23"/>
      <c r="F64" s="40">
        <v>0.15</v>
      </c>
      <c r="G64" s="18">
        <v>0.05</v>
      </c>
      <c r="H64" s="40">
        <v>0.15</v>
      </c>
      <c r="I64" s="44">
        <v>0.25</v>
      </c>
      <c r="J64" s="18"/>
      <c r="K64" s="3" t="s">
        <v>38</v>
      </c>
      <c r="L64" s="38">
        <v>0.78</v>
      </c>
    </row>
    <row r="65" spans="2:12" x14ac:dyDescent="0.3">
      <c r="B65" s="43" t="s">
        <v>70</v>
      </c>
      <c r="C65" s="135" t="s">
        <v>71</v>
      </c>
      <c r="D65" s="135"/>
      <c r="E65" s="135" t="s">
        <v>72</v>
      </c>
      <c r="F65" s="135"/>
      <c r="G65" s="135" t="s">
        <v>73</v>
      </c>
      <c r="H65" s="135"/>
      <c r="I65" s="135" t="s">
        <v>74</v>
      </c>
      <c r="J65" s="135"/>
      <c r="K65" s="3" t="s">
        <v>39</v>
      </c>
      <c r="L65" s="38">
        <v>0.95</v>
      </c>
    </row>
    <row r="66" spans="2:12" x14ac:dyDescent="0.3">
      <c r="B66" s="43"/>
      <c r="C66" s="18" t="s">
        <v>61</v>
      </c>
      <c r="D66" s="18" t="s">
        <v>62</v>
      </c>
      <c r="E66" s="18" t="s">
        <v>61</v>
      </c>
      <c r="F66" s="18" t="s">
        <v>62</v>
      </c>
      <c r="G66" s="18" t="s">
        <v>61</v>
      </c>
      <c r="H66" s="18" t="s">
        <v>62</v>
      </c>
      <c r="I66" s="18" t="s">
        <v>61</v>
      </c>
      <c r="J66" s="18" t="s">
        <v>62</v>
      </c>
      <c r="K66" s="39" t="s">
        <v>40</v>
      </c>
      <c r="L66" s="38">
        <v>0.68</v>
      </c>
    </row>
    <row r="67" spans="2:12" x14ac:dyDescent="0.3">
      <c r="B67" s="23"/>
      <c r="C67" s="40">
        <v>0.33</v>
      </c>
      <c r="D67" s="18">
        <v>0.18</v>
      </c>
      <c r="E67" s="40">
        <v>0.33</v>
      </c>
      <c r="F67" s="18">
        <v>0.28000000000000003</v>
      </c>
      <c r="G67" s="40">
        <v>0.33</v>
      </c>
      <c r="H67" s="44" t="s">
        <v>75</v>
      </c>
      <c r="I67" s="40">
        <v>0.33</v>
      </c>
      <c r="J67" s="44" t="s">
        <v>76</v>
      </c>
      <c r="K67" s="3" t="s">
        <v>41</v>
      </c>
      <c r="L67" s="38">
        <v>0.68</v>
      </c>
    </row>
    <row r="68" spans="2:12" x14ac:dyDescent="0.3">
      <c r="B68" s="23"/>
      <c r="C68" s="40">
        <v>0.25</v>
      </c>
      <c r="D68" s="18">
        <v>0.1</v>
      </c>
      <c r="E68" s="40">
        <v>0.25</v>
      </c>
      <c r="F68" s="18">
        <v>0.2</v>
      </c>
      <c r="G68" s="40">
        <v>0.25</v>
      </c>
      <c r="H68" s="44" t="s">
        <v>77</v>
      </c>
      <c r="I68" s="40">
        <v>0.25</v>
      </c>
      <c r="J68" s="44" t="s">
        <v>78</v>
      </c>
      <c r="K68" s="3" t="s">
        <v>42</v>
      </c>
      <c r="L68" s="38">
        <v>0.82</v>
      </c>
    </row>
    <row r="69" spans="2:12" x14ac:dyDescent="0.3">
      <c r="B69" s="23"/>
      <c r="C69" s="40">
        <v>0.15</v>
      </c>
      <c r="D69" s="18">
        <v>0</v>
      </c>
      <c r="E69" s="40">
        <v>0.15</v>
      </c>
      <c r="F69" s="18">
        <v>0.1</v>
      </c>
      <c r="G69" s="40">
        <v>0.15</v>
      </c>
      <c r="H69" s="18">
        <v>0.2</v>
      </c>
      <c r="I69" s="40">
        <v>0.15</v>
      </c>
      <c r="J69" s="18">
        <v>0.3</v>
      </c>
      <c r="K69" s="3" t="s">
        <v>43</v>
      </c>
      <c r="L69" s="38">
        <v>1.1100000000000001</v>
      </c>
    </row>
    <row r="70" spans="2:12" ht="15" thickBot="1" x14ac:dyDescent="0.35">
      <c r="B70" s="34"/>
      <c r="C70" s="36"/>
      <c r="D70" s="36"/>
      <c r="E70" s="36"/>
      <c r="F70" s="36"/>
      <c r="G70" s="36"/>
      <c r="H70" s="36"/>
      <c r="I70" s="36"/>
      <c r="J70" s="36"/>
      <c r="K70" s="45" t="s">
        <v>2</v>
      </c>
      <c r="L70" s="46">
        <v>1.43</v>
      </c>
    </row>
  </sheetData>
  <sheetProtection algorithmName="SHA-512" hashValue="1ln0Ui1k+GS2XPy5o67Xiu5H2up5L0DLyTvRjbAO+0UlvSAka+QNGqr1ir97QGUaOqAY1Bh60qpMbx1tUwmRsA==" saltValue="ejbr3SCCg2EFBxhTxwj8Ew==" spinCount="100000" sheet="1" objects="1" scenarios="1"/>
  <mergeCells count="11">
    <mergeCell ref="B2:C2"/>
    <mergeCell ref="F2:G2"/>
    <mergeCell ref="B1:L1"/>
    <mergeCell ref="B47:L47"/>
    <mergeCell ref="C58:D58"/>
    <mergeCell ref="F60:G60"/>
    <mergeCell ref="H60:I60"/>
    <mergeCell ref="C65:D65"/>
    <mergeCell ref="E65:F65"/>
    <mergeCell ref="G65:H65"/>
    <mergeCell ref="I65:J6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E w E A A B Q S w M E F A A C A A g A d I R + U 5 4 v B v e k A A A A 9 Q A A A B I A H A B D b 2 5 m a W c v U G F j a 2 F n Z S 5 4 b W w g o h g A K K A U A A A A A A A A A A A A A A A A A A A A A A A A A A A A h Y 8 x D o I w G I W v Q r r T A k a D 5 K c M L g 6 S G E 2 M a 1 M K N E I x b b H c z c E j e Q U x i r o 5 v v d 9 w 3 v 3 6 w 2 y o W 2 8 i 9 B G d i p F I Q 6 Q J x T v C q m q F P W 2 9 G O U U d g y f m K V 8 E Z Z m W Q w R Y p q a 8 8 J I c 4 5 7 G a 4 0 x W J g i A k x 3 y z 5 7 V o G f r I 8 r / s S 2 U s U 1 w g C o f X G B r h Z Y z n i 3 E S k K m D X K o v j 0 b 2 p D 8 l r P r G 9 l r Q W v v r H Z A p A n l f o A 9 Q S w M E F A A C A A g A d I R + 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S E f l N h A A n z R g E A A B Q I A A A T A B w A R m 9 y b X V s Y X M v U 2 V j d G l v b j E u b S C i G A A o o B Q A A A A A A A A A A A A A A A A A A A A A A A A A A A D t l M 1 r w j A Y x u + F / g 8 h X l o I Z T p 2 m f Q w 6 j 5 O Y 6 P u Z D 3 E 9 F U D + Z B 8 i F r 8 3 x e p Q w 8 e Z C D b o b k k e Z 7 w v G / 4 k V h g j m u F y n b u D + M o j u y S G q j R j q 5 Q j g S 4 O E J h l N o b B k E p 7 D o b a e Y l K J e 8 c A F Z o Z U L G 5 v g 4 r H 6 s m B s x X d c c F a 9 a r 0 Q g E a G r 6 H y i j O Y V x K c 4 c x W I T 9 j d o 1 T M h m B 4 J I 7 M D k m m K B C C y + V z Q c E P S u m a 6 4 W e X / w c E f Q p 9 c O S r c V k J + W 2 b t W M E 1 J 2 2 c P f x g t g 1 e j N 6 B 1 a A a H p s d 0 F g 4 e n a O e t F c i a H L U n 4 Q o G R X U 2 N w Z f x 5 Z L K l a h M T x d g W n u L G h y s 6 1 k W 3 D B 9 M m F + q T p s H h W i 7 4 y M H G 7 Q l q 8 O Z H U V 7 O w O z 3 a R x x d b H g O Z U e P n B J B i n + A z j D D s 4 1 c O 4 7 O P 8 Q j q T u p l R C f k f l F 0 / m w O X m / 1 k H 5 2 o 4 3 1 B L A Q I t A B Q A A g A I A H S E f l O e L w b 3 p A A A A P U A A A A S A A A A A A A A A A A A A A A A A A A A A A B D b 2 5 m a W c v U G F j a 2 F n Z S 5 4 b W x Q S w E C L Q A U A A I A C A B 0 h H 5 T D 8 r p q 6 Q A A A D p A A A A E w A A A A A A A A A A A A A A A A D w A A A A W 0 N v b n R l b n R f V H l w Z X N d L n h t b F B L A Q I t A B Q A A g A I A H S E f l N h A A n z R g E A A B Q I A A A T A A A A A A A A A A A A A A A A A O E B A A B G b 3 J t d W x h c y 9 T Z W N 0 a W 9 u M S 5 t U E s F B g A A A A A D A A M A w g A A A H 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4 l A A A A A A A A 3 C U 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3 p h c 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z M C I g L z 4 8 R W 5 0 c n k g V H l w Z T 0 i R m l s b E V y c m 9 y Q 2 9 k Z S I g V m F s d W U 9 I n N V b m t u b 3 d u I i A v P j x F b n R y e S B U e X B l P S J G a W x s R X J y b 3 J D b 3 V u d C I g V m F s d W U 9 I m w w I i A v P j x F b n R y e S B U e X B l P S J G a W x s T G F z d F V w Z G F 0 Z W Q i I F Z h b H V l P S J k M j A y M S 0 x M S 0 z M F Q x N D o y M z o 0 O S 4 5 O T I 4 M D E x W i I g L z 4 8 R W 5 0 c n k g V H l w Z T 0 i R m l s b E N v b H V t b l R 5 c G V z I i B W Y W x 1 Z T 0 i c 0 J n V T 0 i I C 8 + P E V u d H J 5 I F R 5 c G U 9 I k Z p b G x D b 2 x 1 b W 5 O Y W 1 l c y I g V m F s d W U 9 I n N b J n F 1 b 3 Q 7 Q 2 9 s d W 1 u M S Z x d W 9 0 O y w m c X V v d D t 4 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e m F w L 0 F 1 d G 9 S Z W 1 v d m V k Q 2 9 s d W 1 u c z E u e 0 N v b H V t b j E s M H 0 m c X V v d D s s J n F 1 b 3 Q 7 U 2 V j d G l v b j E v e m F w L 0 F 1 d G 9 S Z W 1 v d m V k Q 2 9 s d W 1 u c z E u e 3 g s M X 0 m c X V v d D t d L C Z x d W 9 0 O 0 N v b H V t b k N v d W 5 0 J n F 1 b 3 Q 7 O j I s J n F 1 b 3 Q 7 S 2 V 5 Q 2 9 s d W 1 u T m F t Z X M m c X V v d D s 6 W 1 0 s J n F 1 b 3 Q 7 Q 2 9 s d W 1 u S W R l b n R p d G l l c y Z x d W 9 0 O z p b J n F 1 b 3 Q 7 U 2 V j d G l v b j E v e m F w L 0 F 1 d G 9 S Z W 1 v d m V k Q 2 9 s d W 1 u c z E u e 0 N v b H V t b j E s M H 0 m c X V v d D s s J n F 1 b 3 Q 7 U 2 V j d G l v b j E v e m F w L 0 F 1 d G 9 S Z W 1 v d m V k Q 2 9 s d W 1 u c z E u e 3 g s M X 0 m c X V v d D t d L C Z x d W 9 0 O 1 J l b G F 0 a W 9 u c 2 h p c E l u Z m 8 m c X V v d D s 6 W 1 1 9 I i A v P j w v U 3 R h Y m x l R W 5 0 c m l l c z 4 8 L 0 l 0 Z W 0 + P E l 0 Z W 0 + P E l 0 Z W 1 M b 2 N h d G l v b j 4 8 S X R l b V R 5 c G U + R m 9 y b X V s Y T w v S X R l b V R 5 c G U + P E l 0 Z W 1 Q Y X R o P l N l Y 3 R p b 2 4 x L 3 p h c C 9 T b 3 V y Y 2 U 8 L 0 l 0 Z W 1 Q Y X R o P j w v S X R l b U x v Y 2 F 0 a W 9 u P j x T d G F i b G V F b n R y a W V z I C 8 + P C 9 J d G V t P j x J d G V t P j x J d G V t T G 9 j Y X R p b 2 4 + P E l 0 Z W 1 U e X B l P k Z v c m 1 1 b G E 8 L 0 l 0 Z W 1 U e X B l P j x J d G V t U G F 0 a D 5 T Z W N 0 a W 9 u M S 9 6 Y X A v U H J v b W 9 0 Z W Q l M j B I Z W F k Z X J z P C 9 J d G V t U G F 0 a D 4 8 L 0 l 0 Z W 1 M b 2 N h d G l v b j 4 8 U 3 R h Y m x l R W 5 0 c m l l c y A v P j w v S X R l b T 4 8 S X R l b T 4 8 S X R l b U x v Y 2 F 0 a W 9 u P j x J d G V t V H l w Z T 5 G b 3 J t d W x h P C 9 J d G V t V H l w Z T 4 8 S X R l b V B h d G g + U 2 V j d G l v b j E v e m F w L 0 N o Y W 5 n Z W Q l M j B U e X B l P C 9 J d G V t U G F 0 a D 4 8 L 0 l 0 Z W 1 M b 2 N h d G l v b j 4 8 U 3 R h Y m x l R W 5 0 c m l l c y A v P j w v S X R l b T 4 8 S X R l b T 4 8 S X R l b U x v Y 2 F 0 a W 9 u P j x J d G V t V H l w Z T 5 G b 3 J t d W x h P C 9 J d G V t V H l w Z T 4 8 S X R l b V B h d G g + U 2 V j d G l v b j E v e m F w 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z A i I C 8 + P E V u d H J 5 I F R 5 c G U 9 I k Z p b G x F c n J v c k N v Z G U i I F Z h b H V l P S J z V W 5 r b m 9 3 b i I g L z 4 8 R W 5 0 c n k g V H l w Z T 0 i R m l s b E V y c m 9 y Q 2 9 1 b n Q i I F Z h b H V l P S J s M C I g L z 4 8 R W 5 0 c n k g V H l w Z T 0 i R m l s b E x h c 3 R V c G R h d G V k I i B W Y W x 1 Z T 0 i Z D I w M j E t M T E t M z B U M T Q 6 M j c 6 N T c u N j c 3 M z M 4 M 1 o i I C 8 + P E V u d H J 5 I F R 5 c G U 9 I k Z p b G x D b 2 x 1 b W 5 U e X B l c y I g V m F s d W U 9 I n N C Z 1 U 9 I i A v P j x F b n R y e S B U e X B l P S J G a W x s Q 2 9 s d W 1 u T m F t Z X M i I F Z h b H V l P S J z W y Z x d W 9 0 O 0 N v b H V t b j E m c X V v d D s s J n F 1 b 3 Q 7 e C 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p h c C A o M i k v Q X V 0 b 1 J l b W 9 2 Z W R D b 2 x 1 b W 5 z M S 5 7 Q 2 9 s d W 1 u M S w w f S Z x d W 9 0 O y w m c X V v d D t T Z W N 0 a W 9 u M S 9 6 Y X A g K D I p L 0 F 1 d G 9 S Z W 1 v d m V k Q 2 9 s d W 1 u c z E u e 3 g s M X 0 m c X V v d D t d L C Z x d W 9 0 O 0 N v b H V t b k N v d W 5 0 J n F 1 b 3 Q 7 O j I s J n F 1 b 3 Q 7 S 2 V 5 Q 2 9 s d W 1 u T m F t Z X M m c X V v d D s 6 W 1 0 s J n F 1 b 3 Q 7 Q 2 9 s d W 1 u S W R l b n R p d G l l c y Z x d W 9 0 O z p b J n F 1 b 3 Q 7 U 2 V j d G l v b j E v e m F w I C g y K S 9 B d X R v U m V t b 3 Z l Z E N v b H V t b n M x L n t D b 2 x 1 b W 4 x L D B 9 J n F 1 b 3 Q 7 L C Z x d W 9 0 O 1 N l Y 3 R p b 2 4 x L 3 p h c C A o M i k v Q X V 0 b 1 J l b W 9 2 Z W R D b 2 x 1 b W 5 z M S 5 7 e C w x f S Z x d W 9 0 O 1 0 s J n F 1 b 3 Q 7 U m V s Y X R p b 2 5 z a G l w S W 5 m b y Z x d W 9 0 O z p b X X 0 i I C 8 + P C 9 T d G F i b G V F b n R y a W V z P j w v S X R l b T 4 8 S X R l b T 4 8 S X R l b U x v Y 2 F 0 a W 9 u P j x J d G V t V H l w Z T 5 G b 3 J t d W x h P C 9 J d G V t V H l w Z T 4 8 S X R l b V B h d G g + U 2 V j d G l v b j E v e m F w J T I w K D I p L 1 N v d X J j Z T w v S X R l b V B h d G g + P C 9 J d G V t T G 9 j Y X R p b 2 4 + P F N 0 Y W J s Z U V u d H J p Z X M g L z 4 8 L 0 l 0 Z W 0 + P E l 0 Z W 0 + P E l 0 Z W 1 M b 2 N h d G l v b j 4 8 S X R l b V R 5 c G U + R m 9 y b X V s Y T w v S X R l b V R 5 c G U + P E l 0 Z W 1 Q Y X R o P l N l Y 3 R p b 2 4 x L 3 p h c C U y M C g y K S 9 Q c m 9 t b 3 R l Z C U y M E h l Y W R l c n M 8 L 0 l 0 Z W 1 Q Y X R o P j w v S X R l b U x v Y 2 F 0 a W 9 u P j x T d G F i b G V F b n R y a W V z I C 8 + P C 9 J d G V t P j x J d G V t P j x J d G V t T G 9 j Y X R p b 2 4 + P E l 0 Z W 1 U e X B l P k Z v c m 1 1 b G E 8 L 0 l 0 Z W 1 U e X B l P j x J d G V t U G F 0 a D 5 T Z W N 0 a W 9 u M S 9 6 Y X A l M j A o M i k v Q 2 h h b m d l Z C U y M F R 5 c G U 8 L 0 l 0 Z W 1 Q Y X R o P j w v S X R l b U x v Y 2 F 0 a W 9 u P j x T d G F i b G V F b n R y a W V z I C 8 + P C 9 J d G V t P j x J d G V t P j x J d G V t T G 9 j Y X R p b 2 4 + P E l 0 Z W 1 U e X B l P k Z v c m 1 1 b G E 8 L 0 l 0 Z W 1 U e X B l P j x J d G V t U G F 0 a D 5 T Z W N 0 a W 9 u M S 9 6 Y X A l M j A o M y 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F c n J v c k N v Z G U i I F Z h b H V l P S J z V W 5 r b m 9 3 b i I g L z 4 8 R W 5 0 c n k g V H l w Z T 0 i R m l s b E V y c m 9 y Q 2 9 1 b n Q i I F Z h b H V l P S J s M C I g L z 4 8 R W 5 0 c n k g V H l w Z T 0 i R m l s b E x h c 3 R V c G R h d G V k I i B W Y W x 1 Z T 0 i Z D I w M j E t M T E t M z B U M T Q 6 M j c 6 N T c u N j c 3 M z M 4 M 1 o i I C 8 + P E V u d H J 5 I F R 5 c G U 9 I k Z p b G x D b 2 x 1 b W 5 U e X B l c y I g V m F s d W U 9 I n N C Z 1 U 9 I i A v P j x F b n R y e S B U e X B l P S J G a W x s Q 2 9 s d W 1 u T m F t Z X M i I F Z h b H V l P S J z W y Z x d W 9 0 O 0 N v b H V t b j E m c X V v d D s s J n F 1 b 3 Q 7 e C Z x d W 9 0 O 1 0 i I C 8 + P E V u d H J 5 I F R 5 c G U 9 I k Z p b G x T d G F 0 d X M i I F Z h b H V l P S J z Q 2 9 t c G x l d G U i I C 8 + P E V u d H J 5 I F R 5 c G U 9 I k Z p b G x D b 3 V u d C I g V m F s d W U 9 I m w z M C I g L z 4 8 R W 5 0 c n k g V H l w Z T 0 i U m V s Y X R p b 2 5 z a G l w S W 5 m b 0 N v b n R h a W 5 l c i I g V m F s d W U 9 I n N 7 J n F 1 b 3 Q 7 Y 2 9 s d W 1 u Q 2 9 1 b n Q m c X V v d D s 6 M i w m c X V v d D t r Z X l D b 2 x 1 b W 5 O Y W 1 l c y Z x d W 9 0 O z p b X S w m c X V v d D t x d W V y e V J l b G F 0 a W 9 u c 2 h p c H M m c X V v d D s 6 W 1 0 s J n F 1 b 3 Q 7 Y 2 9 s d W 1 u S W R l b n R p d G l l c y Z x d W 9 0 O z p b J n F 1 b 3 Q 7 U 2 V j d G l v b j E v e m F w I C g y K S 9 B d X R v U m V t b 3 Z l Z E N v b H V t b n M x L n t D b 2 x 1 b W 4 x L D B 9 J n F 1 b 3 Q 7 L C Z x d W 9 0 O 1 N l Y 3 R p b 2 4 x L 3 p h c C A o M i k v Q X V 0 b 1 J l b W 9 2 Z W R D b 2 x 1 b W 5 z M S 5 7 e C w x f S Z x d W 9 0 O 1 0 s J n F 1 b 3 Q 7 Q 2 9 s d W 1 u Q 2 9 1 b n Q m c X V v d D s 6 M i w m c X V v d D t L Z X l D b 2 x 1 b W 5 O Y W 1 l c y Z x d W 9 0 O z p b X S w m c X V v d D t D b 2 x 1 b W 5 J Z G V u d G l 0 a W V z J n F 1 b 3 Q 7 O l s m c X V v d D t T Z W N 0 a W 9 u M S 9 6 Y X A g K D I p L 0 F 1 d G 9 S Z W 1 v d m V k Q 2 9 s d W 1 u c z E u e 0 N v b H V t b j E s M H 0 m c X V v d D s s J n F 1 b 3 Q 7 U 2 V j d G l v b j E v e m F w I C g y K S 9 B d X R v U m V t b 3 Z l Z E N v b H V t b n M x L n t 4 L D F 9 J n F 1 b 3 Q 7 X S w m c X V v d D t S Z W x h d G l v b n N o a X B J b m Z v J n F 1 b 3 Q 7 O l t d f S I g L z 4 8 R W 5 0 c n k g V H l w Z T 0 i T G 9 h Z G V k V G 9 B b m F s e X N p c 1 N l c n Z p Y 2 V z I i B W Y W x 1 Z T 0 i b D A i I C 8 + P C 9 T d G F i b G V F b n R y a W V z P j w v S X R l b T 4 8 S X R l b T 4 8 S X R l b U x v Y 2 F 0 a W 9 u P j x J d G V t V H l w Z T 5 G b 3 J t d W x h P C 9 J d G V t V H l w Z T 4 8 S X R l b V B h d G g + U 2 V j d G l v b j E v e m F w J T I w K D M p L 1 N v d X J j Z T w v S X R l b V B h d G g + P C 9 J d G V t T G 9 j Y X R p b 2 4 + P F N 0 Y W J s Z U V u d H J p Z X M g L z 4 8 L 0 l 0 Z W 0 + P E l 0 Z W 0 + P E l 0 Z W 1 M b 2 N h d G l v b j 4 8 S X R l b V R 5 c G U + R m 9 y b X V s Y T w v S X R l b V R 5 c G U + P E l 0 Z W 1 Q Y X R o P l N l Y 3 R p b 2 4 x L 3 p h c C U y M C g z K S 9 Q c m 9 t b 3 R l Z C U y M E h l Y W R l c n M 8 L 0 l 0 Z W 1 Q Y X R o P j w v S X R l b U x v Y 2 F 0 a W 9 u P j x T d G F i b G V F b n R y a W V z I C 8 + P C 9 J d G V t P j x J d G V t P j x J d G V t T G 9 j Y X R p b 2 4 + P E l 0 Z W 1 U e X B l P k Z v c m 1 1 b G E 8 L 0 l 0 Z W 1 U e X B l P j x J d G V t U G F 0 a D 5 T Z W N 0 a W 9 u M S 9 6 Y X A l M j A o M y k v Q 2 h h b m d l Z C U y M F R 5 c G U 8 L 0 l 0 Z W 1 Q Y X R o P j w v S X R l b U x v Y 2 F 0 a W 9 u P j x T d G F i b G V F b n R y a W V z I C 8 + P C 9 J d G V t P j x J d G V t P j x J d G V t T G 9 j Y X R p b 2 4 + P E l 0 Z W 1 U e X B l P k Z v c m 1 1 b G E 8 L 0 l 0 Z W 1 U e X B l P j x J d G V t U G F 0 a D 5 T Z W N 0 a W 9 u M S 9 t Y X Q 8 L 0 l 0 Z W 1 Q Y X R o P j w v S X R l b U x v Y 2 F 0 a W 9 u P j x T d G F i b G V F b n R y a W V z P j x F b n R y e S B U e X B l P S J J c 1 B y a X Z h d G U i I F Z h b H V l P S J s M C I g L z 4 8 R W 5 0 c n k g V H l w Z T 0 i R m l s b E N v b H V t b l R 5 c G V z I i B W Y W x 1 Z T 0 i c 0 J n V T 0 i I C 8 + P E V u d H J 5 I F R 5 c G U 9 I k Z p b G x M Y X N 0 V X B k Y X R l Z C I g V m F s d W U 9 I m Q y M D I x L T E x L T M w V D E 1 O j E 5 O j U 3 L j Y 2 M z k w N T d a I i A v P j x F b n R y e S B U e X B l P S J O Y W 1 l V X B k Y X R l Z E F m d G V y R m l s b C I g V m F s d W U 9 I m w w I i A v P j x F b n R y e S B U e X B l P S J S Z X N 1 b H R U e X B l I i B W Y W x 1 Z T 0 i c 1 R h Y m x l I i A v P j x F b n R y e S B U e X B l P S J C d W Z m Z X J O Z X h 0 U m V m c m V z a C I g V m F s d W U 9 I m w x I i A v P j x F b n R y e S B U e X B l P S J G a W x s R X J y b 3 J D b 3 V u d C I g V m F s d W U 9 I m w w I i A v P j x F b n R y e S B U e X B l P S J B Z G R l Z F R v R G F 0 Y U 1 v Z G V s I i B W Y W x 1 Z T 0 i b D A i I C 8 + P E V u d H J 5 I F R 5 c G U 9 I k Z p b G x l Z E N v b X B s Z X R l U m V z d W x 0 V G 9 X b 3 J r c 2 h l Z X Q i I F Z h b H V l P S J s M S I g L z 4 8 R W 5 0 c n k g V H l w Z T 0 i R m l s b E V y c m 9 y Q 2 9 k Z S I g V m F s d W U 9 I n N V b m t u b 3 d u I i A v P j x F b n R y e S B U e X B l P S J G a W x s Q 2 9 1 b n Q i I F Z h b H V l P S J s M z A i I C 8 + P E V u d H J 5 I F R 5 c G U 9 I k Z p b G x U b 0 R h d G F N b 2 R l b E V u Y W J s Z W Q i I F Z h b H V l P S J s M C I g L z 4 8 R W 5 0 c n k g V H l w Z T 0 i R m l s b E 9 i a m V j d F R 5 c G U i I F Z h b H V l P S J z Q 2 9 u b m V j d G l v b k 9 u b H k i I C 8 + P E V u d H J 5 I F R 5 c G U 9 I k Z p b G x F b m F i b G V k I i B W Y W x 1 Z T 0 i b D A i I C 8 + P E V u d H J 5 I F R 5 c G U 9 I k Z p b G x D b 2 x 1 b W 5 O Y W 1 l c y I g V m F s d W U 9 I n N b J n F 1 b 3 Q 7 Q 2 9 s d W 1 u M S Z x d W 9 0 O y w m c X V v d D t 4 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b W F 0 L 0 F 1 d G 9 S Z W 1 v d m V k Q 2 9 s d W 1 u c z E u e 0 N v b H V t b j E s M H 0 m c X V v d D s s J n F 1 b 3 Q 7 U 2 V j d G l v b j E v b W F 0 L 0 F 1 d G 9 S Z W 1 v d m V k Q 2 9 s d W 1 u c z E u e 3 g s M X 0 m c X V v d D t d L C Z x d W 9 0 O 0 N v b H V t b k N v d W 5 0 J n F 1 b 3 Q 7 O j I s J n F 1 b 3 Q 7 S 2 V 5 Q 2 9 s d W 1 u T m F t Z X M m c X V v d D s 6 W 1 0 s J n F 1 b 3 Q 7 Q 2 9 s d W 1 u S W R l b n R p d G l l c y Z x d W 9 0 O z p b J n F 1 b 3 Q 7 U 2 V j d G l v b j E v b W F 0 L 0 F 1 d G 9 S Z W 1 v d m V k Q 2 9 s d W 1 u c z E u e 0 N v b H V t b j E s M H 0 m c X V v d D s s J n F 1 b 3 Q 7 U 2 V j d G l v b j E v b W F 0 L 0 F 1 d G 9 S Z W 1 v d m V k Q 2 9 s d W 1 u c z E u e 3 g s M X 0 m c X V v d D t d L C Z x d W 9 0 O 1 J l b G F 0 a W 9 u c 2 h p c E l u Z m 8 m c X V v d D s 6 W 1 1 9 I i A v P j w v U 3 R h Y m x l R W 5 0 c m l l c z 4 8 L 0 l 0 Z W 0 + P E l 0 Z W 0 + P E l 0 Z W 1 M b 2 N h d G l v b j 4 8 S X R l b V R 5 c G U + R m 9 y b X V s Y T w v S X R l b V R 5 c G U + P E l 0 Z W 1 Q Y X R o P l N l Y 3 R p b 2 4 x L 2 1 h d C 9 T b 3 V y Y 2 U 8 L 0 l 0 Z W 1 Q Y X R o P j w v S X R l b U x v Y 2 F 0 a W 9 u P j x T d G F i b G V F b n R y a W V z I C 8 + P C 9 J d G V t P j x J d G V t P j x J d G V t T G 9 j Y X R p b 2 4 + P E l 0 Z W 1 U e X B l P k Z v c m 1 1 b G E 8 L 0 l 0 Z W 1 U e X B l P j x J d G V t U G F 0 a D 5 T Z W N 0 a W 9 u M S 9 t Y X Q v U H J v b W 9 0 Z W Q l M j B I Z W F k Z X J z P C 9 J d G V t U G F 0 a D 4 8 L 0 l 0 Z W 1 M b 2 N h d G l v b j 4 8 U 3 R h Y m x l R W 5 0 c m l l c y A v P j w v S X R l b T 4 8 S X R l b T 4 8 S X R l b U x v Y 2 F 0 a W 9 u P j x J d G V t V H l w Z T 5 G b 3 J t d W x h P C 9 J d G V t V H l w Z T 4 8 S X R l b V B h d G g + U 2 V j d G l v b j E v b W F 0 L 0 N o Y W 5 n Z W Q l M j B U e X B l P C 9 J d G V t U G F 0 a D 4 8 L 0 l 0 Z W 1 M b 2 N h d G l v b j 4 8 U 3 R h Y m x l R W 5 0 c m l l c y A v P j w v S X R l b T 4 8 S X R l b T 4 8 S X R l b U x v Y 2 F 0 a W 9 u P j x J d G V t V H l w Z T 5 G b 3 J t d W x h P C 9 J d G V t V H l w Z T 4 8 S X R l b V B h d G g + U 2 V j d G l v b j E v b W F 0 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z A i I C 8 + P E V u d H J 5 I F R 5 c G U 9 I k Z p b G x F c n J v c k N v Z G U i I F Z h b H V l P S J z V W 5 r b m 9 3 b i I g L z 4 8 R W 5 0 c n k g V H l w Z T 0 i R m l s b E V y c m 9 y Q 2 9 1 b n Q i I F Z h b H V l P S J s M C I g L z 4 8 R W 5 0 c n k g V H l w Z T 0 i R m l s b E x h c 3 R V c G R h d G V k I i B W Y W x 1 Z T 0 i Z D I w M j E t M T E t M z B U M T U 6 M j k 6 M j k u N j E 0 N z U 5 O F o i I C 8 + P E V u d H J 5 I F R 5 c G U 9 I k Z p b G x D b 2 x 1 b W 5 U e X B l c y I g V m F s d W U 9 I n N C Z 1 U 9 I i A v P j x F b n R y e S B U e X B l P S J G a W x s Q 2 9 s d W 1 u T m F t Z X M i I F Z h b H V l P S J z W y Z x d W 9 0 O 0 N v b H V t b j E m c X V v d D s s J n F 1 b 3 Q 7 e C 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2 1 h d C A o M i k v Q X V 0 b 1 J l b W 9 2 Z W R D b 2 x 1 b W 5 z M S 5 7 Q 2 9 s d W 1 u M S w w f S Z x d W 9 0 O y w m c X V v d D t T Z W N 0 a W 9 u M S 9 t Y X Q g K D I p L 0 F 1 d G 9 S Z W 1 v d m V k Q 2 9 s d W 1 u c z E u e 3 g s M X 0 m c X V v d D t d L C Z x d W 9 0 O 0 N v b H V t b k N v d W 5 0 J n F 1 b 3 Q 7 O j I s J n F 1 b 3 Q 7 S 2 V 5 Q 2 9 s d W 1 u T m F t Z X M m c X V v d D s 6 W 1 0 s J n F 1 b 3 Q 7 Q 2 9 s d W 1 u S W R l b n R p d G l l c y Z x d W 9 0 O z p b J n F 1 b 3 Q 7 U 2 V j d G l v b j E v b W F 0 I C g y K S 9 B d X R v U m V t b 3 Z l Z E N v b H V t b n M x L n t D b 2 x 1 b W 4 x L D B 9 J n F 1 b 3 Q 7 L C Z x d W 9 0 O 1 N l Y 3 R p b 2 4 x L 2 1 h d C A o M i k v Q X V 0 b 1 J l b W 9 2 Z W R D b 2 x 1 b W 5 z M S 5 7 e C w x f S Z x d W 9 0 O 1 0 s J n F 1 b 3 Q 7 U m V s Y X R p b 2 5 z a G l w S W 5 m b y Z x d W 9 0 O z p b X X 0 i I C 8 + P C 9 T d G F i b G V F b n R y a W V z P j w v S X R l b T 4 8 S X R l b T 4 8 S X R l b U x v Y 2 F 0 a W 9 u P j x J d G V t V H l w Z T 5 G b 3 J t d W x h P C 9 J d G V t V H l w Z T 4 8 S X R l b V B h d G g + U 2 V j d G l v b j E v b W F 0 J T I w K D I p L 1 N v d X J j Z T w v S X R l b V B h d G g + P C 9 J d G V t T G 9 j Y X R p b 2 4 + P F N 0 Y W J s Z U V u d H J p Z X M g L z 4 8 L 0 l 0 Z W 0 + P E l 0 Z W 0 + P E l 0 Z W 1 M b 2 N h d G l v b j 4 8 S X R l b V R 5 c G U + R m 9 y b X V s Y T w v S X R l b V R 5 c G U + P E l 0 Z W 1 Q Y X R o P l N l Y 3 R p b 2 4 x L 2 1 h d C U y M C g y K S 9 Q c m 9 t b 3 R l Z C U y M E h l Y W R l c n M 8 L 0 l 0 Z W 1 Q Y X R o P j w v S X R l b U x v Y 2 F 0 a W 9 u P j x T d G F i b G V F b n R y a W V z I C 8 + P C 9 J d G V t P j x J d G V t P j x J d G V t T G 9 j Y X R p b 2 4 + P E l 0 Z W 1 U e X B l P k Z v c m 1 1 b G E 8 L 0 l 0 Z W 1 U e X B l P j x J d G V t U G F 0 a D 5 T Z W N 0 a W 9 u M S 9 t Y X Q l M j A o M i k v Q 2 h h b m d l Z C U y M F R 5 c G U 8 L 0 l 0 Z W 1 Q Y X R o P j w v S X R l b U x v Y 2 F 0 a W 9 u P j x T d G F i b G V F b n R y a W V z I C 8 + P C 9 J d G V t P j w v S X R l b X M + P C 9 M b 2 N h b F B h Y 2 t h Z 2 V N Z X R h Z G F 0 Y U Z p b G U + F g A A A F B L B Q Y A A A A A A A A A A A A A A A A A A A A A A A D a A A A A A Q A A A N C M n d 8 B F d E R j H o A w E / C l + s B A A A A o + P S V m g p n E K 2 e T d R 9 N R I m g A A A A A C A A A A A A A D Z g A A w A A A A B A A A A C + 7 / B Z s 0 C l b w 0 p a / J Y b h o 6 A A A A A A S A A A C g A A A A E A A A A O Y J k r m D 5 Q O 5 L B B Z K M o k c C F Q A A A A L k o 2 z b t r g H g q G L M d c f 0 r K m P s 6 / M 5 P 6 V B r P A z U k E T c U x d V + 3 f q X V / j n h U z O A P 5 0 r v n 0 b d M r 0 X a Z E d b i q 4 4 y Q W f T 8 l Q P f x P E q f z Q N 4 V M o B H g E U A A A A W k x o 6 + A E w Y 3 g p p 2 o J + H B A 5 i B D D k = < / D a t a M a s h u p > 
</file>

<file path=customXml/item3.xml><?xml version="1.0" encoding="utf-8"?>
<ct:contentTypeSchema xmlns:ct="http://schemas.microsoft.com/office/2006/metadata/contentType" xmlns:ma="http://schemas.microsoft.com/office/2006/metadata/properties/metaAttributes" ct:_="" ma:_="" ma:contentTypeName="Dokument" ma:contentTypeID="0x010100CB2C2F942F7933479FB574E4DE6699FE" ma:contentTypeVersion="15" ma:contentTypeDescription="Stvaranje novog dokumenta." ma:contentTypeScope="" ma:versionID="b85cc81c988434acd092b2bb468ec7ea">
  <xsd:schema xmlns:xsd="http://www.w3.org/2001/XMLSchema" xmlns:xs="http://www.w3.org/2001/XMLSchema" xmlns:p="http://schemas.microsoft.com/office/2006/metadata/properties" xmlns:ns2="6bf1f6ef-e9d4-472b-a541-4102bf2fc3a1" xmlns:ns3="38dfbf0f-1bc8-4d34-baa3-11614048069b" targetNamespace="http://schemas.microsoft.com/office/2006/metadata/properties" ma:root="true" ma:fieldsID="e3b941917b19c33f458aab1e4025df8d" ns2:_="" ns3:_="">
    <xsd:import namespace="6bf1f6ef-e9d4-472b-a541-4102bf2fc3a1"/>
    <xsd:import namespace="38dfbf0f-1bc8-4d34-baa3-11614048069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f1f6ef-e9d4-472b-a541-4102bf2fc3a1" elementFormDefault="qualified">
    <xsd:import namespace="http://schemas.microsoft.com/office/2006/documentManagement/types"/>
    <xsd:import namespace="http://schemas.microsoft.com/office/infopath/2007/PartnerControls"/>
    <xsd:element name="SharedWithUsers" ma:index="8" nillable="true" ma:displayName="Zajednički se koristi s"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dfbf0f-1bc8-4d34-baa3-11614048069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Location" ma:index="15" nillable="true" ma:displayName="Location" ma:hidden="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Vrsta sadržaja"/>
        <xsd:element ref="dc:title" minOccurs="0" maxOccurs="1"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36E67A-E191-499C-B1BA-B0E09A03F16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EBE2E6C-9EB1-472E-8E62-DC17F1C87760}">
  <ds:schemaRefs>
    <ds:schemaRef ds:uri="http://schemas.microsoft.com/DataMashup"/>
  </ds:schemaRefs>
</ds:datastoreItem>
</file>

<file path=customXml/itemProps3.xml><?xml version="1.0" encoding="utf-8"?>
<ds:datastoreItem xmlns:ds="http://schemas.openxmlformats.org/officeDocument/2006/customXml" ds:itemID="{BC16BBBD-E4E6-4FCE-A868-4378659C0D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f1f6ef-e9d4-472b-a541-4102bf2fc3a1"/>
    <ds:schemaRef ds:uri="38dfbf0f-1bc8-4d34-baa3-1161404806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680D00-2F96-42BD-8170-4EE85D7431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KALKULATOR</vt:lpstr>
      <vt:lpstr>Koeficijenti</vt:lpstr>
      <vt:lpstr>KALKULATOR!Print_Area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dc:creator>
  <cp:keywords/>
  <dc:description/>
  <cp:lastModifiedBy>Administrator</cp:lastModifiedBy>
  <cp:revision/>
  <dcterms:created xsi:type="dcterms:W3CDTF">2021-11-02T15:08:12Z</dcterms:created>
  <dcterms:modified xsi:type="dcterms:W3CDTF">2022-08-29T08:15:19Z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0x010100CB2C2F942F7933479FB574E4DE6699FE</vt:lpwstr>
  </property>
</Properties>
</file>